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d-server\E\SSD BACKUP FILES\00-2021 ASPBI_Special Release_FINAL RESULTS\SECTION S\Version 4\"/>
    </mc:Choice>
  </mc:AlternateContent>
  <xr:revisionPtr revIDLastSave="0" documentId="13_ncr:1_{E8E82FDC-300C-4CAD-8C6E-20BC9B8C4BF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R Tab 1" sheetId="1" r:id="rId1"/>
    <sheet name="SR Tab 2" sheetId="2" r:id="rId2"/>
    <sheet name="SR Tab 3" sheetId="3" r:id="rId3"/>
    <sheet name="SR 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4" l="1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E10" i="2"/>
  <c r="D10" i="2"/>
  <c r="D12" i="2"/>
  <c r="D13" i="2"/>
  <c r="D14" i="2"/>
  <c r="D15" i="2"/>
  <c r="D16" i="2"/>
  <c r="D17" i="2"/>
  <c r="E28" i="4" l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0" i="4"/>
  <c r="F17" i="2"/>
  <c r="F16" i="2"/>
  <c r="F15" i="2"/>
  <c r="F14" i="2"/>
  <c r="F13" i="2"/>
  <c r="F12" i="2"/>
  <c r="F10" i="2"/>
  <c r="E17" i="2"/>
  <c r="E16" i="2"/>
  <c r="E15" i="2"/>
  <c r="E14" i="2"/>
  <c r="E13" i="2"/>
  <c r="E12" i="2"/>
</calcChain>
</file>

<file path=xl/sharedStrings.xml><?xml version="1.0" encoding="utf-8"?>
<sst xmlns="http://schemas.openxmlformats.org/spreadsheetml/2006/main" count="162" uniqueCount="64">
  <si>
    <t>Industry Description</t>
  </si>
  <si>
    <t>Number 
of 
Establishments</t>
  </si>
  <si>
    <t>Employment
as of 15 November</t>
  </si>
  <si>
    <t>Total</t>
  </si>
  <si>
    <t>Paid
Employees</t>
  </si>
  <si>
    <t>(1)</t>
  </si>
  <si>
    <t>(2)</t>
  </si>
  <si>
    <t>(3)</t>
  </si>
  <si>
    <t>(4)</t>
  </si>
  <si>
    <t>S</t>
  </si>
  <si>
    <t>Other Service Activities</t>
  </si>
  <si>
    <t>S951</t>
  </si>
  <si>
    <t>Repair of computers and communications equipment</t>
  </si>
  <si>
    <t>S952</t>
  </si>
  <si>
    <t>Repair of personal and household goods</t>
  </si>
  <si>
    <t>S961</t>
  </si>
  <si>
    <t>Personal services for wellness, except sports activities</t>
  </si>
  <si>
    <t>S962</t>
  </si>
  <si>
    <t>Laundry services</t>
  </si>
  <si>
    <t>S963</t>
  </si>
  <si>
    <t>Funeral and related activities</t>
  </si>
  <si>
    <t>S969</t>
  </si>
  <si>
    <t>Other personal service activities, n.e.c.</t>
  </si>
  <si>
    <t>Compensation</t>
  </si>
  <si>
    <t>Other Expense</t>
  </si>
  <si>
    <t>(5)</t>
  </si>
  <si>
    <t>(6)</t>
  </si>
  <si>
    <t>2009 PSIC Code</t>
  </si>
  <si>
    <t>Paid Employees</t>
  </si>
  <si>
    <t>PHILIPPINES</t>
  </si>
  <si>
    <t>National Capital Region</t>
  </si>
  <si>
    <t>Cordillera Administrative Region</t>
  </si>
  <si>
    <t>I - Ilocos Region</t>
  </si>
  <si>
    <t>II - Cagayan Valley</t>
  </si>
  <si>
    <t>III - Central Luzon</t>
  </si>
  <si>
    <t>IVA - CALABARZON</t>
  </si>
  <si>
    <t>MIMAROPA Region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</si>
  <si>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</si>
  <si>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</si>
  <si>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</si>
  <si>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</si>
  <si>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</si>
  <si>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</si>
  <si>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</si>
  <si>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</si>
  <si>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</si>
  <si>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(7)</t>
  </si>
  <si>
    <t>Region</t>
  </si>
  <si>
    <t>(Final)</t>
  </si>
  <si>
    <t>Total Revenue
 (in thousand PhP)</t>
  </si>
  <si>
    <t>Expense
 (in thousand PhP)</t>
  </si>
  <si>
    <t>Expense
  (in thousand PhP)</t>
  </si>
  <si>
    <t>Average Annual Compensation
per Paid Employee
 (PhP)</t>
  </si>
  <si>
    <t>Revenue per Expense
Ratio</t>
  </si>
  <si>
    <t>Table 3. Summary Statistics for Other Service Activities Establishments by Region and Industry Group: Philippines, 2021</t>
  </si>
  <si>
    <t>Table 1. Summary Statistics for Other Service Activities Establishments by Industry Group: Philippines, 2021</t>
  </si>
  <si>
    <t>Table 2. Selected Indicators for Other Service Activities Section by Industry Group: Philippines, 2021</t>
  </si>
  <si>
    <t>Table 4. Selected Indicators for Other Service Activities Section by Region: Philippines, 2021</t>
  </si>
  <si>
    <r>
      <t xml:space="preserve">Bangsamoro Autonomous Region in Muslim Mindanao </t>
    </r>
    <r>
      <rPr>
        <vertAlign val="superscript"/>
        <sz val="9"/>
        <color rgb="FF000000"/>
        <rFont val="Arial Narrow"/>
        <family val="2"/>
      </rPr>
      <t>1</t>
    </r>
    <r>
      <rPr>
        <sz val="9"/>
        <color rgb="FF000000"/>
        <rFont val="Arial Narrow"/>
        <family val="2"/>
      </rPr>
      <t>/</t>
    </r>
  </si>
  <si>
    <t>Average Number of Workers per Establishment</t>
  </si>
  <si>
    <r>
      <rPr>
        <i/>
        <vertAlign val="superscript"/>
        <sz val="9"/>
        <color theme="1"/>
        <rFont val="Arial Narrow"/>
        <family val="2"/>
      </rPr>
      <t>1</t>
    </r>
    <r>
      <rPr>
        <i/>
        <sz val="9"/>
        <color theme="1"/>
        <rFont val="Arial Narrow"/>
        <family val="2"/>
      </rPr>
      <t xml:space="preserve">/ - The sample coverage for BARMM in 2021 includes Cotabato City and the Eight Area Clusters (63 barangays previously from the province of Cotabato)
    </t>
    </r>
  </si>
  <si>
    <r>
      <rPr>
        <i/>
        <vertAlign val="superscript"/>
        <sz val="9"/>
        <color theme="1"/>
        <rFont val="Arial Narrow"/>
        <family val="2"/>
      </rPr>
      <t>1</t>
    </r>
    <r>
      <rPr>
        <i/>
        <sz val="9"/>
        <color theme="1"/>
        <rFont val="Arial Narrow"/>
        <family val="2"/>
      </rPr>
      <t>/ - The sample coverage for BARMM in 2021 includes Cotabato City and the Eight Area Clusters (63 barangays previously from the province of Cotabato)</t>
    </r>
  </si>
  <si>
    <t>Note: Details may not add-up to total due to rounding and/or statistical disclosure control.</t>
  </si>
  <si>
    <t>Source: Philippine Statistics Authority, 2021 Annual Survey of Philippine Business and Industry (Final Results)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</si>
</sst>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;\(#,##0\)"/>
    <numFmt numFmtId="165" formatCode="#,##0.00;\(#,##0.00\)"/>
    <numFmt numFmtId="166" formatCode="0.000"/>
    <numFmt numFmtId="167" formatCode="0.0%"/>
    <numFmt numFmtId="168" formatCode="[$-3409]General"/>
  </numFmts>
  <fonts count="2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vertAlign val="superscript"/>
      <sz val="9"/>
      <color rgb="FF000000"/>
      <name val="Arial Narrow"/>
      <family val="2"/>
    </font>
    <font>
      <i/>
      <vertAlign val="superscript"/>
      <sz val="9"/>
      <color theme="1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1" fillId="0" borderId="17" applyNumberFormat="0" applyFill="0" applyAlignment="0" applyProtection="0"/>
    <xf numFmtId="0" fontId="12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20" applyNumberFormat="0" applyAlignment="0" applyProtection="0"/>
    <xf numFmtId="0" fontId="17" fillId="7" borderId="21" applyNumberFormat="0" applyAlignment="0" applyProtection="0"/>
    <xf numFmtId="0" fontId="18" fillId="7" borderId="20" applyNumberFormat="0" applyAlignment="0" applyProtection="0"/>
    <xf numFmtId="0" fontId="19" fillId="0" borderId="22" applyNumberFormat="0" applyFill="0" applyAlignment="0" applyProtection="0"/>
    <xf numFmtId="0" fontId="20" fillId="8" borderId="23" applyNumberFormat="0" applyAlignment="0" applyProtection="0"/>
    <xf numFmtId="0" fontId="21" fillId="0" borderId="0" applyNumberFormat="0" applyFill="0" applyBorder="0" applyAlignment="0" applyProtection="0"/>
    <xf numFmtId="0" fontId="6" fillId="9" borderId="2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7" fillId="0" borderId="0"/>
    <xf numFmtId="43" fontId="6" fillId="0" borderId="0" applyFont="0" applyFill="0" applyBorder="0" applyAlignment="0" applyProtection="0"/>
    <xf numFmtId="168" fontId="28" fillId="0" borderId="0"/>
    <xf numFmtId="43" fontId="6" fillId="0" borderId="0" applyFont="0" applyFill="0" applyBorder="0" applyAlignment="0" applyProtection="0"/>
    <xf numFmtId="0" fontId="6" fillId="9" borderId="24" applyNumberFormat="0" applyFont="0" applyAlignment="0" applyProtection="0"/>
    <xf numFmtId="43" fontId="6" fillId="0" borderId="0" applyFont="0" applyFill="0" applyBorder="0" applyAlignment="0" applyProtection="0"/>
    <xf numFmtId="0" fontId="6" fillId="9" borderId="24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2" fillId="0" borderId="0" xfId="1" applyFont="1"/>
    <xf numFmtId="0" fontId="4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0" borderId="3" xfId="1" quotePrefix="1" applyFont="1" applyBorder="1" applyAlignment="1">
      <alignment horizontal="center" vertical="center"/>
    </xf>
    <xf numFmtId="0" fontId="4" fillId="0" borderId="4" xfId="1" quotePrefix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quotePrefix="1" applyFont="1" applyAlignment="1">
      <alignment horizontal="center" vertical="center"/>
    </xf>
    <xf numFmtId="0" fontId="4" fillId="0" borderId="0" xfId="1" applyFont="1"/>
    <xf numFmtId="164" fontId="4" fillId="0" borderId="0" xfId="1" applyNumberFormat="1" applyFont="1"/>
    <xf numFmtId="0" fontId="5" fillId="0" borderId="0" xfId="1" applyFont="1"/>
    <xf numFmtId="164" fontId="2" fillId="0" borderId="0" xfId="1" applyNumberFormat="1" applyFont="1"/>
    <xf numFmtId="164" fontId="1" fillId="0" borderId="0" xfId="1" applyNumberFormat="1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 wrapText="1"/>
    </xf>
    <xf numFmtId="165" fontId="4" fillId="0" borderId="0" xfId="1" applyNumberFormat="1" applyFont="1"/>
    <xf numFmtId="165" fontId="2" fillId="0" borderId="0" xfId="1" applyNumberFormat="1" applyFont="1"/>
    <xf numFmtId="0" fontId="4" fillId="0" borderId="0" xfId="1" applyFont="1" applyAlignment="1">
      <alignment vertical="center" wrapText="1"/>
    </xf>
    <xf numFmtId="1" fontId="4" fillId="0" borderId="0" xfId="1" applyNumberFormat="1" applyFont="1"/>
    <xf numFmtId="2" fontId="2" fillId="0" borderId="0" xfId="1" applyNumberFormat="1" applyFont="1"/>
    <xf numFmtId="1" fontId="2" fillId="0" borderId="0" xfId="1" applyNumberFormat="1" applyFont="1"/>
    <xf numFmtId="166" fontId="2" fillId="0" borderId="0" xfId="1" applyNumberFormat="1" applyFont="1"/>
    <xf numFmtId="3" fontId="4" fillId="0" borderId="0" xfId="1" applyNumberFormat="1" applyFont="1"/>
    <xf numFmtId="0" fontId="2" fillId="0" borderId="13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2" fontId="4" fillId="0" borderId="0" xfId="1" applyNumberFormat="1" applyFont="1"/>
    <xf numFmtId="3" fontId="2" fillId="0" borderId="0" xfId="1" applyNumberFormat="1" applyFont="1"/>
    <xf numFmtId="0" fontId="2" fillId="2" borderId="0" xfId="0" applyFont="1" applyFill="1"/>
    <xf numFmtId="0" fontId="2" fillId="0" borderId="0" xfId="0" applyFont="1"/>
    <xf numFmtId="0" fontId="3" fillId="0" borderId="0" xfId="2" applyFont="1"/>
    <xf numFmtId="0" fontId="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3" fillId="0" borderId="0" xfId="2" applyFont="1" applyAlignment="1">
      <alignment vertical="center"/>
    </xf>
    <xf numFmtId="0" fontId="2" fillId="0" borderId="13" xfId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0" fontId="2" fillId="0" borderId="13" xfId="1" applyFont="1" applyBorder="1"/>
    <xf numFmtId="49" fontId="4" fillId="0" borderId="14" xfId="1" applyNumberFormat="1" applyFont="1" applyBorder="1" applyAlignment="1">
      <alignment horizontal="center" wrapText="1"/>
    </xf>
    <xf numFmtId="49" fontId="4" fillId="0" borderId="15" xfId="1" applyNumberFormat="1" applyFont="1" applyBorder="1" applyAlignment="1">
      <alignment horizontal="center" wrapText="1"/>
    </xf>
    <xf numFmtId="164" fontId="2" fillId="0" borderId="13" xfId="1" applyNumberFormat="1" applyFont="1" applyBorder="1"/>
    <xf numFmtId="164" fontId="2" fillId="0" borderId="0" xfId="0" applyNumberFormat="1" applyFont="1"/>
    <xf numFmtId="0" fontId="7" fillId="0" borderId="0" xfId="1" quotePrefix="1" applyFont="1" applyAlignment="1">
      <alignment wrapText="1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/>
    </xf>
    <xf numFmtId="2" fontId="1" fillId="0" borderId="0" xfId="1" applyNumberFormat="1"/>
    <xf numFmtId="165" fontId="1" fillId="0" borderId="0" xfId="1" applyNumberFormat="1"/>
    <xf numFmtId="0" fontId="8" fillId="0" borderId="0" xfId="3" applyFont="1"/>
    <xf numFmtId="0" fontId="8" fillId="0" borderId="0" xfId="2" applyFont="1"/>
    <xf numFmtId="0" fontId="8" fillId="0" borderId="0" xfId="2" applyFont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167" fontId="1" fillId="0" borderId="0" xfId="4" applyNumberFormat="1" applyFont="1"/>
    <xf numFmtId="164" fontId="4" fillId="0" borderId="4" xfId="1" applyNumberFormat="1" applyFont="1" applyBorder="1" applyAlignment="1">
      <alignment horizontal="center" vertical="center"/>
    </xf>
    <xf numFmtId="0" fontId="4" fillId="0" borderId="0" xfId="1" quotePrefix="1" applyFont="1" applyAlignment="1">
      <alignment horizontal="center" vertical="center"/>
    </xf>
    <xf numFmtId="0" fontId="2" fillId="0" borderId="0" xfId="1" quotePrefix="1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4" fillId="0" borderId="4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8" fillId="0" borderId="0" xfId="1" quotePrefix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4" fillId="0" borderId="16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4" fillId="0" borderId="0" xfId="1" applyFont="1"/>
    <xf numFmtId="0" fontId="2" fillId="0" borderId="0" xfId="1" applyFont="1" applyAlignment="1">
      <alignment wrapText="1"/>
    </xf>
    <xf numFmtId="0" fontId="4" fillId="0" borderId="12" xfId="1" applyFont="1" applyBorder="1" applyAlignment="1">
      <alignment horizontal="center" vertical="center" wrapText="1"/>
    </xf>
    <xf numFmtId="0" fontId="8" fillId="0" borderId="0" xfId="1" applyFont="1" applyAlignment="1">
      <alignment horizontal="left" wrapText="1"/>
    </xf>
    <xf numFmtId="0" fontId="8" fillId="0" borderId="0" xfId="1" quotePrefix="1" applyFont="1" applyAlignment="1">
      <alignment horizontal="left" wrapText="1"/>
    </xf>
    <xf numFmtId="0" fontId="8" fillId="0" borderId="0" xfId="1" applyFont="1" applyAlignment="1">
      <alignment horizontal="left" vertical="top" wrapText="1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</cellXfs>
  <cellStyles count="75">
    <cellStyle name="20% - Accent1" xfId="21" builtinId="30" customBuiltin="1"/>
    <cellStyle name="20% - Accent1 2" xfId="54" xr:uid="{E9CC0C98-853E-4F60-B4CE-95F01D184842}"/>
    <cellStyle name="20% - Accent2" xfId="24" builtinId="34" customBuiltin="1"/>
    <cellStyle name="20% - Accent2 2" xfId="56" xr:uid="{1121ABEF-9E60-4E08-BD4A-95CC82C7A246}"/>
    <cellStyle name="20% - Accent3" xfId="27" builtinId="38" customBuiltin="1"/>
    <cellStyle name="20% - Accent3 2" xfId="58" xr:uid="{BB4F47E6-A268-43A0-90A4-96DA46AC1CB0}"/>
    <cellStyle name="20% - Accent4" xfId="30" builtinId="42" customBuiltin="1"/>
    <cellStyle name="20% - Accent4 2" xfId="60" xr:uid="{199886AA-FDEC-4F7C-A76A-46306480E049}"/>
    <cellStyle name="20% - Accent5" xfId="33" builtinId="46" customBuiltin="1"/>
    <cellStyle name="20% - Accent5 2" xfId="62" xr:uid="{B3B550B7-C83F-4AA2-985C-F9E26F1374DD}"/>
    <cellStyle name="20% - Accent6" xfId="36" builtinId="50" customBuiltin="1"/>
    <cellStyle name="20% - Accent6 2" xfId="64" xr:uid="{9E3BEA81-CA40-45EF-BE6A-809E5421DC7C}"/>
    <cellStyle name="40% - Accent1" xfId="22" builtinId="31" customBuiltin="1"/>
    <cellStyle name="40% - Accent1 2" xfId="55" xr:uid="{06EF06C0-837D-4014-B209-419AA503074B}"/>
    <cellStyle name="40% - Accent2" xfId="25" builtinId="35" customBuiltin="1"/>
    <cellStyle name="40% - Accent2 2" xfId="57" xr:uid="{5E001B92-6472-42F1-982A-56D93ABB5F54}"/>
    <cellStyle name="40% - Accent3" xfId="28" builtinId="39" customBuiltin="1"/>
    <cellStyle name="40% - Accent3 2" xfId="59" xr:uid="{3F28B3D6-2BD0-4113-AD84-8AB8234706B6}"/>
    <cellStyle name="40% - Accent4" xfId="31" builtinId="43" customBuiltin="1"/>
    <cellStyle name="40% - Accent4 2" xfId="61" xr:uid="{3B78119C-69A0-45E0-B46F-A3557B2615B1}"/>
    <cellStyle name="40% - Accent5" xfId="34" builtinId="47" customBuiltin="1"/>
    <cellStyle name="40% - Accent5 2" xfId="63" xr:uid="{BE9B6841-C8C6-42D8-AFE6-5686B06B18F7}"/>
    <cellStyle name="40% - Accent6" xfId="37" builtinId="51" customBuiltin="1"/>
    <cellStyle name="40% - Accent6 2" xfId="65" xr:uid="{3DD2C4D1-F5BA-4A2B-9CC6-9BF515D99E26}"/>
    <cellStyle name="60% - Accent1 2" xfId="41" xr:uid="{E703EF5D-87B0-45A5-B9CE-6895DDE8CD40}"/>
    <cellStyle name="60% - Accent2 2" xfId="42" xr:uid="{B0A656D8-4F9D-460E-BBBD-C758B781D76D}"/>
    <cellStyle name="60% - Accent3 2" xfId="43" xr:uid="{2784A984-F17E-4C9C-AA23-341256479FEA}"/>
    <cellStyle name="60% - Accent4 2" xfId="44" xr:uid="{993DBF7B-C697-43CE-9BCF-2AE0DAB3AB56}"/>
    <cellStyle name="60% - Accent5 2" xfId="45" xr:uid="{34D7E90A-B995-445C-84BD-1D12DCB5D7E3}"/>
    <cellStyle name="60% - Accent6 2" xfId="46" xr:uid="{A2A469CA-7802-4D99-9AD9-ABA41629A8D6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 2" xfId="38" xr:uid="{F450D68F-2C85-4F78-A652-875D5EBE1A0E}"/>
    <cellStyle name="Comma 2 2" xfId="74" xr:uid="{15C04567-5850-4B40-BD17-366753757CF4}"/>
    <cellStyle name="Comma 2 3" xfId="50" xr:uid="{95629CF4-28EA-4675-BCA8-27355B5B56BD}"/>
    <cellStyle name="Comma 3" xfId="52" xr:uid="{FE1CDDF4-9CF4-4717-A15D-9C7FFEDBD680}"/>
    <cellStyle name="Comma 3 2" xfId="68" xr:uid="{46CAC8F4-229A-4242-91C6-8E2AFFB546F3}"/>
    <cellStyle name="Comma 3 3" xfId="73" xr:uid="{A8BE4B53-3D9D-4F3C-808D-7CC13382890C}"/>
    <cellStyle name="Comma 4" xfId="69" xr:uid="{71BF2CBD-EB72-4645-9A4F-6EA398D7D447}"/>
    <cellStyle name="Comma 5" xfId="48" xr:uid="{FE9F4FB3-2752-45F2-B89F-FDA35C0D34F6}"/>
    <cellStyle name="Excel Built-in Normal" xfId="49" xr:uid="{12C54ABD-B9A9-4356-AF3A-AE15B224F382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40" xr:uid="{BB7C7F9C-9301-4E24-B143-BFB93C4438C7}"/>
    <cellStyle name="Normal" xfId="0" builtinId="0"/>
    <cellStyle name="Normal 2" xfId="1" xr:uid="{00000000-0005-0000-0000-000001000000}"/>
    <cellStyle name="Normal 2 2" xfId="47" xr:uid="{56960401-8A8A-4A13-8EE7-EF85BDEAA603}"/>
    <cellStyle name="Normal 3" xfId="2" xr:uid="{00000000-0005-0000-0000-000002000000}"/>
    <cellStyle name="Normal 3 2" xfId="71" xr:uid="{CFB9BBDB-8E70-44CA-9EC9-BDF612D04B1A}"/>
    <cellStyle name="Normal 4" xfId="3" xr:uid="{00000000-0005-0000-0000-000003000000}"/>
    <cellStyle name="Normal 4 2" xfId="67" xr:uid="{F8BFCB5E-BE83-43EB-8746-499BBBF568D7}"/>
    <cellStyle name="Normal 4 3" xfId="72" xr:uid="{24642095-A2E3-4818-814A-C41F64F35B4F}"/>
    <cellStyle name="Normal 5" xfId="70" xr:uid="{1524E88D-6E91-4478-A19E-3EBA63D584BF}"/>
    <cellStyle name="Note" xfId="17" builtinId="10" customBuiltin="1"/>
    <cellStyle name="Note 2" xfId="51" xr:uid="{4221EDF6-DCE2-4709-85EA-E0174FA147A6}"/>
    <cellStyle name="Note 3" xfId="53" xr:uid="{A3ADA14D-AAB2-4C44-A77D-666C53CD4A56}"/>
    <cellStyle name="Output" xfId="12" builtinId="21" customBuiltin="1"/>
    <cellStyle name="Percent" xfId="4" builtinId="5"/>
    <cellStyle name="Percent 2" xfId="66" xr:uid="{15036C15-527B-4981-B340-BA16051A9D69}"/>
    <cellStyle name="Title 2" xfId="39" xr:uid="{638B599B-D20B-46DA-A5B8-779E442B1C6E}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showGridLines="0" tabSelected="1" topLeftCell="A9" zoomScaleNormal="100" zoomScaleSheetLayoutView="175" workbookViewId="0">
      <selection activeCell="A18" sqref="A18:B20"/>
    </sheetView>
  </sheetViews>
  <sheetFormatPr defaultColWidth="8.85546875" defaultRowHeight="12.75"/>
  <cols>
    <col min="1" max="1" width="5.42578125" style="2" customWidth="1"/>
    <col min="2" max="2" width="35.28515625" style="2" customWidth="1"/>
    <col min="3" max="3" width="12.28515625" style="14" customWidth="1"/>
    <col min="4" max="4" width="12.5703125" style="14" customWidth="1"/>
    <col min="5" max="5" width="11.5703125" style="14" customWidth="1"/>
    <col min="6" max="6" width="13.7109375" style="14" customWidth="1"/>
    <col min="7" max="16384" width="8.85546875" style="2"/>
  </cols>
  <sheetData>
    <row r="1" spans="1:8" ht="15" customHeight="1">
      <c r="A1" s="73" t="s">
        <v>55</v>
      </c>
      <c r="B1" s="73"/>
      <c r="C1" s="73"/>
      <c r="D1" s="73"/>
      <c r="E1" s="73"/>
      <c r="F1" s="73"/>
    </row>
    <row r="2" spans="1:8" ht="6" customHeight="1">
      <c r="A2" s="8"/>
      <c r="B2" s="8"/>
      <c r="C2" s="8"/>
      <c r="D2" s="8"/>
      <c r="E2" s="8"/>
      <c r="F2" s="8"/>
    </row>
    <row r="3" spans="1:8" ht="15" customHeight="1">
      <c r="A3" s="73" t="s">
        <v>48</v>
      </c>
      <c r="B3" s="73"/>
      <c r="C3" s="73"/>
      <c r="D3" s="73"/>
      <c r="E3" s="73"/>
      <c r="F3" s="73"/>
    </row>
    <row r="4" spans="1:8" ht="7.15" customHeight="1">
      <c r="A4" s="33"/>
      <c r="B4" s="33"/>
      <c r="C4" s="33"/>
      <c r="D4" s="33"/>
      <c r="E4" s="33"/>
      <c r="F4" s="33"/>
    </row>
    <row r="5" spans="1:8" s="5" customFormat="1" ht="30" customHeight="1">
      <c r="A5" s="65" t="s">
        <v>0</v>
      </c>
      <c r="B5" s="66"/>
      <c r="C5" s="71" t="s">
        <v>1</v>
      </c>
      <c r="D5" s="71" t="s">
        <v>2</v>
      </c>
      <c r="E5" s="71"/>
      <c r="F5" s="72" t="s">
        <v>49</v>
      </c>
    </row>
    <row r="6" spans="1:8" s="5" customFormat="1" ht="30" customHeight="1">
      <c r="A6" s="67"/>
      <c r="B6" s="68"/>
      <c r="C6" s="71"/>
      <c r="D6" s="4" t="s">
        <v>3</v>
      </c>
      <c r="E6" s="4" t="s">
        <v>4</v>
      </c>
      <c r="F6" s="72"/>
    </row>
    <row r="7" spans="1:8" s="5" customFormat="1" ht="15" customHeight="1">
      <c r="A7" s="69"/>
      <c r="B7" s="70"/>
      <c r="C7" s="6" t="s">
        <v>5</v>
      </c>
      <c r="D7" s="6" t="s">
        <v>6</v>
      </c>
      <c r="E7" s="6" t="s">
        <v>7</v>
      </c>
      <c r="F7" s="7" t="s">
        <v>8</v>
      </c>
    </row>
    <row r="8" spans="1:8" s="5" customFormat="1" ht="15" customHeight="1">
      <c r="A8" s="8"/>
      <c r="B8" s="8"/>
      <c r="C8" s="9"/>
      <c r="D8" s="9"/>
      <c r="E8" s="9"/>
      <c r="F8" s="9"/>
    </row>
    <row r="9" spans="1:8" s="12" customFormat="1" ht="15" customHeight="1">
      <c r="A9" s="34" t="s">
        <v>9</v>
      </c>
      <c r="B9" s="34" t="s">
        <v>10</v>
      </c>
      <c r="C9" s="35">
        <v>9564</v>
      </c>
      <c r="D9" s="35">
        <v>64372</v>
      </c>
      <c r="E9" s="35">
        <v>62349</v>
      </c>
      <c r="F9" s="35">
        <v>23251150</v>
      </c>
    </row>
    <row r="10" spans="1:8" ht="15" customHeight="1">
      <c r="A10" s="34"/>
      <c r="B10" s="33"/>
      <c r="C10" s="36"/>
      <c r="D10" s="36"/>
      <c r="E10" s="36"/>
      <c r="F10" s="36"/>
    </row>
    <row r="11" spans="1:8" ht="15" customHeight="1">
      <c r="A11" s="33" t="s">
        <v>11</v>
      </c>
      <c r="B11" s="32" t="s">
        <v>12</v>
      </c>
      <c r="C11" s="36">
        <v>311</v>
      </c>
      <c r="D11" s="36">
        <v>1880</v>
      </c>
      <c r="E11" s="36">
        <v>1796</v>
      </c>
      <c r="F11" s="36">
        <v>1231532</v>
      </c>
      <c r="G11" s="55"/>
      <c r="H11" s="49"/>
    </row>
    <row r="12" spans="1:8" ht="15" customHeight="1">
      <c r="A12" s="33" t="s">
        <v>13</v>
      </c>
      <c r="B12" s="32" t="s">
        <v>14</v>
      </c>
      <c r="C12" s="36">
        <v>1121</v>
      </c>
      <c r="D12" s="36">
        <v>7386</v>
      </c>
      <c r="E12" s="36">
        <v>7085</v>
      </c>
      <c r="F12" s="36">
        <v>3334804</v>
      </c>
      <c r="G12" s="55"/>
      <c r="H12" s="49"/>
    </row>
    <row r="13" spans="1:8" ht="15" customHeight="1">
      <c r="A13" s="33" t="s">
        <v>15</v>
      </c>
      <c r="B13" s="32" t="s">
        <v>16</v>
      </c>
      <c r="C13" s="36">
        <v>4761</v>
      </c>
      <c r="D13" s="36">
        <v>39531</v>
      </c>
      <c r="E13" s="36">
        <v>38315</v>
      </c>
      <c r="F13" s="36">
        <v>8653630</v>
      </c>
      <c r="G13" s="55"/>
      <c r="H13" s="49"/>
    </row>
    <row r="14" spans="1:8" ht="15" customHeight="1">
      <c r="A14" s="33" t="s">
        <v>17</v>
      </c>
      <c r="B14" s="33" t="s">
        <v>18</v>
      </c>
      <c r="C14" s="36">
        <v>1945</v>
      </c>
      <c r="D14" s="36">
        <v>6268</v>
      </c>
      <c r="E14" s="36">
        <v>6155</v>
      </c>
      <c r="F14" s="36">
        <v>2894602</v>
      </c>
      <c r="G14" s="55"/>
      <c r="H14" s="49"/>
    </row>
    <row r="15" spans="1:8" ht="15" customHeight="1">
      <c r="A15" s="33" t="s">
        <v>19</v>
      </c>
      <c r="B15" s="33" t="s">
        <v>20</v>
      </c>
      <c r="C15" s="36">
        <v>1340</v>
      </c>
      <c r="D15" s="36">
        <v>8921</v>
      </c>
      <c r="E15" s="36">
        <v>8614</v>
      </c>
      <c r="F15" s="36">
        <v>6918678</v>
      </c>
      <c r="G15" s="55"/>
      <c r="H15" s="49"/>
    </row>
    <row r="16" spans="1:8" ht="15" customHeight="1">
      <c r="A16" s="33" t="s">
        <v>21</v>
      </c>
      <c r="B16" s="37" t="s">
        <v>22</v>
      </c>
      <c r="C16" s="36">
        <v>85</v>
      </c>
      <c r="D16" s="36">
        <v>387</v>
      </c>
      <c r="E16" s="36">
        <v>384</v>
      </c>
      <c r="F16" s="36">
        <v>217905</v>
      </c>
      <c r="G16" s="55"/>
      <c r="H16" s="49"/>
    </row>
    <row r="17" spans="1:15" ht="15" customHeight="1">
      <c r="A17" s="33"/>
      <c r="B17" s="33"/>
      <c r="C17" s="36"/>
      <c r="D17" s="36"/>
      <c r="E17" s="36"/>
      <c r="F17" s="36"/>
    </row>
    <row r="18" spans="1:15" ht="30" customHeight="1">
      <c r="A18" s="65" t="s">
        <v>0</v>
      </c>
      <c r="B18" s="66"/>
      <c r="C18" s="71" t="s">
        <v>50</v>
      </c>
      <c r="D18" s="71"/>
      <c r="E18" s="72"/>
      <c r="F18" s="67"/>
    </row>
    <row r="19" spans="1:15" ht="24.95" customHeight="1">
      <c r="A19" s="67"/>
      <c r="B19" s="68"/>
      <c r="C19" s="4" t="s">
        <v>3</v>
      </c>
      <c r="D19" s="4" t="s">
        <v>23</v>
      </c>
      <c r="E19" s="56" t="s">
        <v>24</v>
      </c>
      <c r="F19" s="67"/>
    </row>
    <row r="20" spans="1:15" ht="15" customHeight="1">
      <c r="A20" s="69"/>
      <c r="B20" s="70"/>
      <c r="C20" s="6" t="s">
        <v>25</v>
      </c>
      <c r="D20" s="6" t="s">
        <v>26</v>
      </c>
      <c r="E20" s="56">
        <v>-7</v>
      </c>
      <c r="F20" s="57"/>
    </row>
    <row r="21" spans="1:15" ht="15" customHeight="1">
      <c r="A21" s="8"/>
      <c r="B21" s="8"/>
      <c r="C21" s="9"/>
      <c r="D21" s="9"/>
      <c r="E21" s="36"/>
      <c r="F21" s="58"/>
    </row>
    <row r="22" spans="1:15" s="12" customFormat="1" ht="15" customHeight="1">
      <c r="A22" s="34" t="s">
        <v>9</v>
      </c>
      <c r="B22" s="34" t="s">
        <v>10</v>
      </c>
      <c r="C22" s="35">
        <v>20574415</v>
      </c>
      <c r="D22" s="35">
        <v>6155756</v>
      </c>
      <c r="E22" s="35">
        <v>14418659</v>
      </c>
      <c r="F22" s="59"/>
    </row>
    <row r="23" spans="1:15" ht="15" customHeight="1">
      <c r="A23" s="34"/>
      <c r="B23" s="33"/>
      <c r="C23" s="36"/>
      <c r="D23" s="36"/>
      <c r="E23" s="36"/>
      <c r="F23" s="60"/>
    </row>
    <row r="24" spans="1:15" ht="15" customHeight="1">
      <c r="A24" s="33" t="s">
        <v>11</v>
      </c>
      <c r="B24" s="32" t="s">
        <v>12</v>
      </c>
      <c r="C24" s="36">
        <v>1002230</v>
      </c>
      <c r="D24" s="36">
        <v>276848</v>
      </c>
      <c r="E24" s="36">
        <v>725382</v>
      </c>
      <c r="F24" s="60"/>
    </row>
    <row r="25" spans="1:15" ht="15" customHeight="1">
      <c r="A25" s="33" t="s">
        <v>13</v>
      </c>
      <c r="B25" s="32" t="s">
        <v>14</v>
      </c>
      <c r="C25" s="36">
        <v>2827285</v>
      </c>
      <c r="D25" s="36">
        <v>796722</v>
      </c>
      <c r="E25" s="36">
        <v>2030562</v>
      </c>
      <c r="F25" s="60"/>
    </row>
    <row r="26" spans="1:15" ht="15" customHeight="1">
      <c r="A26" s="33" t="s">
        <v>15</v>
      </c>
      <c r="B26" s="32" t="s">
        <v>16</v>
      </c>
      <c r="C26" s="36">
        <v>8047154</v>
      </c>
      <c r="D26" s="36">
        <v>3300437</v>
      </c>
      <c r="E26" s="36">
        <v>4746716</v>
      </c>
      <c r="F26" s="60"/>
    </row>
    <row r="27" spans="1:15" ht="15" customHeight="1">
      <c r="A27" s="33" t="s">
        <v>17</v>
      </c>
      <c r="B27" s="33" t="s">
        <v>18</v>
      </c>
      <c r="C27" s="36">
        <v>2731389</v>
      </c>
      <c r="D27" s="36">
        <v>524229</v>
      </c>
      <c r="E27" s="36">
        <v>2207160</v>
      </c>
      <c r="F27" s="60"/>
    </row>
    <row r="28" spans="1:15" ht="15" customHeight="1">
      <c r="A28" s="33" t="s">
        <v>19</v>
      </c>
      <c r="B28" s="33" t="s">
        <v>20</v>
      </c>
      <c r="C28" s="36">
        <v>5773492</v>
      </c>
      <c r="D28" s="36">
        <v>1217567</v>
      </c>
      <c r="E28" s="36">
        <v>4555925</v>
      </c>
      <c r="F28" s="60"/>
    </row>
    <row r="29" spans="1:15" ht="15" customHeight="1">
      <c r="A29" s="33" t="s">
        <v>21</v>
      </c>
      <c r="B29" s="32" t="s">
        <v>22</v>
      </c>
      <c r="C29" s="36">
        <v>192866</v>
      </c>
      <c r="D29" s="36">
        <v>39952</v>
      </c>
      <c r="E29" s="36">
        <v>152914</v>
      </c>
      <c r="F29" s="60"/>
    </row>
    <row r="30" spans="1:15" ht="15" customHeight="1">
      <c r="A30" s="39"/>
      <c r="B30" s="39"/>
      <c r="C30" s="40"/>
      <c r="D30" s="40"/>
      <c r="E30" s="40"/>
      <c r="F30" s="36"/>
    </row>
    <row r="31" spans="1:15" ht="6" customHeight="1">
      <c r="A31" s="33"/>
      <c r="B31" s="33"/>
      <c r="C31" s="36"/>
      <c r="D31" s="36"/>
      <c r="E31" s="36"/>
      <c r="F31" s="36"/>
    </row>
    <row r="32" spans="1:15" s="29" customFormat="1" ht="13.9" customHeight="1">
      <c r="A32" s="64" t="s">
        <v>62</v>
      </c>
      <c r="B32" s="64"/>
      <c r="C32" s="64"/>
      <c r="D32" s="64"/>
      <c r="E32" s="64"/>
      <c r="F32" s="64"/>
      <c r="G32" s="30"/>
      <c r="H32" s="30"/>
      <c r="I32" s="30"/>
      <c r="J32" s="30"/>
      <c r="K32" s="30"/>
      <c r="L32" s="30"/>
      <c r="M32" s="30"/>
      <c r="N32" s="30"/>
      <c r="O32" s="30"/>
    </row>
    <row r="33" spans="1:15" s="29" customFormat="1" ht="13.5">
      <c r="A33" s="53" t="s">
        <v>63</v>
      </c>
      <c r="B33" s="38"/>
      <c r="C33" s="38"/>
      <c r="D33" s="38"/>
      <c r="E33" s="38"/>
      <c r="F33" s="53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5" customHeight="1">
      <c r="A34" s="3"/>
      <c r="B34" s="3"/>
      <c r="C34" s="13"/>
      <c r="D34" s="13"/>
      <c r="E34" s="13"/>
      <c r="F34" s="13"/>
    </row>
    <row r="35" spans="1:15" ht="15" customHeight="1"/>
    <row r="36" spans="1:15" ht="15" customHeight="1">
      <c r="C36" s="50"/>
    </row>
    <row r="37" spans="1:15" ht="15" customHeight="1"/>
    <row r="38" spans="1:15" ht="15" customHeight="1"/>
    <row r="39" spans="1:15" ht="15" customHeight="1"/>
    <row r="40" spans="1:15" ht="15" customHeight="1"/>
    <row r="41" spans="1:15" ht="15" customHeight="1"/>
    <row r="42" spans="1:15" ht="15" customHeight="1"/>
    <row r="43" spans="1:15" ht="15" customHeight="1"/>
    <row r="44" spans="1:15" ht="1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32:F32"/>
    <mergeCell ref="A18:B20"/>
    <mergeCell ref="C18:E18"/>
    <mergeCell ref="F18:F19"/>
    <mergeCell ref="A1:F1"/>
    <mergeCell ref="A3:F3"/>
    <mergeCell ref="A5:B7"/>
    <mergeCell ref="C5:C6"/>
    <mergeCell ref="D5:E5"/>
    <mergeCell ref="F5:F6"/>
  </mergeCells>
  <printOptions horizontalCentered="1"/>
  <pageMargins left="0.55000000000000004" right="0.55000000000000004" top="0.59055118110236204" bottom="0.84" header="0.31496062992126" footer="0.57999999999999996"/>
  <pageSetup paperSize="9" orientation="portrait" r:id="rId1"/>
  <headerFooter alignWithMargins="0">
    <oddFooter>&amp;R&amp;"Arial,Regular"&amp;10              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Normal="100" zoomScaleSheetLayoutView="175" workbookViewId="0">
      <selection activeCell="A20" sqref="A20"/>
    </sheetView>
  </sheetViews>
  <sheetFormatPr defaultColWidth="9.140625" defaultRowHeight="13.5"/>
  <cols>
    <col min="1" max="1" width="6.5703125" style="3" customWidth="1"/>
    <col min="2" max="2" width="24.7109375" style="3" customWidth="1"/>
    <col min="3" max="3" width="10.5703125" style="3" customWidth="1"/>
    <col min="4" max="6" width="15.42578125" style="3" customWidth="1"/>
    <col min="7" max="16384" width="9.140625" style="3"/>
  </cols>
  <sheetData>
    <row r="1" spans="1:6" ht="15" customHeight="1">
      <c r="A1" s="75" t="s">
        <v>56</v>
      </c>
      <c r="B1" s="75"/>
      <c r="C1" s="75"/>
      <c r="D1" s="75"/>
      <c r="E1" s="75"/>
      <c r="F1" s="75"/>
    </row>
    <row r="2" spans="1:6" ht="6" customHeight="1">
      <c r="A2" s="15"/>
      <c r="B2" s="15"/>
      <c r="C2" s="15"/>
      <c r="D2" s="15"/>
      <c r="E2" s="15"/>
      <c r="F2" s="15"/>
    </row>
    <row r="3" spans="1:6" ht="15" customHeight="1">
      <c r="A3" s="73" t="s">
        <v>48</v>
      </c>
      <c r="B3" s="73"/>
      <c r="C3" s="73"/>
      <c r="D3" s="73"/>
      <c r="E3" s="73"/>
      <c r="F3" s="73"/>
    </row>
    <row r="4" spans="1:6" ht="7.15" customHeight="1"/>
    <row r="5" spans="1:6" ht="20.100000000000001" customHeight="1">
      <c r="A5" s="76" t="s">
        <v>27</v>
      </c>
      <c r="B5" s="77" t="s">
        <v>0</v>
      </c>
      <c r="C5" s="77"/>
      <c r="D5" s="78" t="s">
        <v>59</v>
      </c>
      <c r="E5" s="81" t="s">
        <v>52</v>
      </c>
      <c r="F5" s="82" t="s">
        <v>53</v>
      </c>
    </row>
    <row r="6" spans="1:6" ht="20.100000000000001" customHeight="1">
      <c r="A6" s="76"/>
      <c r="B6" s="77"/>
      <c r="C6" s="77"/>
      <c r="D6" s="79"/>
      <c r="E6" s="81"/>
      <c r="F6" s="82"/>
    </row>
    <row r="7" spans="1:6" ht="20.100000000000001" customHeight="1">
      <c r="A7" s="76"/>
      <c r="B7" s="77"/>
      <c r="C7" s="77"/>
      <c r="D7" s="80"/>
      <c r="E7" s="81"/>
      <c r="F7" s="82"/>
    </row>
    <row r="8" spans="1:6" ht="15" customHeight="1">
      <c r="A8" s="76"/>
      <c r="B8" s="77"/>
      <c r="C8" s="77"/>
      <c r="D8" s="42" t="s">
        <v>5</v>
      </c>
      <c r="E8" s="42" t="s">
        <v>6</v>
      </c>
      <c r="F8" s="43" t="s">
        <v>7</v>
      </c>
    </row>
    <row r="9" spans="1:6" ht="15" customHeight="1">
      <c r="A9" s="1"/>
      <c r="B9" s="15"/>
      <c r="C9" s="15"/>
      <c r="D9" s="16"/>
      <c r="E9" s="16"/>
      <c r="F9" s="16"/>
    </row>
    <row r="10" spans="1:6" ht="15" customHeight="1">
      <c r="A10" s="10" t="s">
        <v>9</v>
      </c>
      <c r="B10" s="10" t="s">
        <v>10</v>
      </c>
      <c r="D10" s="11">
        <f>ROUND('SR Tab 1'!D9/'SR Tab 1'!C9,0)</f>
        <v>7</v>
      </c>
      <c r="E10" s="11">
        <f>ROUND('SR Tab 1'!D22/'SR Tab 1'!E9*1000,0)</f>
        <v>98731</v>
      </c>
      <c r="F10" s="17">
        <f>ROUND('SR Tab 1'!F9/'SR Tab 1'!C22,2)</f>
        <v>1.1299999999999999</v>
      </c>
    </row>
    <row r="11" spans="1:6" ht="15" customHeight="1">
      <c r="A11" s="10"/>
      <c r="D11" s="11"/>
      <c r="E11" s="17"/>
      <c r="F11" s="17"/>
    </row>
    <row r="12" spans="1:6" ht="15" customHeight="1">
      <c r="A12" s="3" t="s">
        <v>11</v>
      </c>
      <c r="B12" s="74" t="s">
        <v>12</v>
      </c>
      <c r="C12" s="74"/>
      <c r="D12" s="13">
        <f>ROUND('SR Tab 1'!D11/'SR Tab 1'!C11,0)</f>
        <v>6</v>
      </c>
      <c r="E12" s="13">
        <f>ROUND('SR Tab 1'!D24/'SR Tab 1'!E11*1000,0)</f>
        <v>154147</v>
      </c>
      <c r="F12" s="18">
        <f>ROUND('SR Tab 1'!F11/'SR Tab 1'!C24,2)</f>
        <v>1.23</v>
      </c>
    </row>
    <row r="13" spans="1:6" ht="15" customHeight="1">
      <c r="A13" s="3" t="s">
        <v>13</v>
      </c>
      <c r="B13" s="74" t="s">
        <v>14</v>
      </c>
      <c r="C13" s="74"/>
      <c r="D13" s="13">
        <f>ROUND('SR Tab 1'!D12/'SR Tab 1'!C12,0)</f>
        <v>7</v>
      </c>
      <c r="E13" s="13">
        <f>ROUND('SR Tab 1'!D25/'SR Tab 1'!E12*1000,0)</f>
        <v>112452</v>
      </c>
      <c r="F13" s="18">
        <f>ROUND('SR Tab 1'!F12/'SR Tab 1'!C25,2)</f>
        <v>1.18</v>
      </c>
    </row>
    <row r="14" spans="1:6" ht="15" customHeight="1">
      <c r="A14" s="3" t="s">
        <v>15</v>
      </c>
      <c r="B14" s="74" t="s">
        <v>16</v>
      </c>
      <c r="C14" s="74"/>
      <c r="D14" s="13">
        <f>ROUND('SR Tab 1'!D13/'SR Tab 1'!C13,0)</f>
        <v>8</v>
      </c>
      <c r="E14" s="13">
        <f>ROUND('SR Tab 1'!D26/'SR Tab 1'!E13*1000,0)</f>
        <v>86140</v>
      </c>
      <c r="F14" s="18">
        <f>ROUND('SR Tab 1'!F13/'SR Tab 1'!C26,2)</f>
        <v>1.08</v>
      </c>
    </row>
    <row r="15" spans="1:6" ht="15" customHeight="1">
      <c r="A15" s="3" t="s">
        <v>17</v>
      </c>
      <c r="B15" s="83" t="s">
        <v>18</v>
      </c>
      <c r="C15" s="83"/>
      <c r="D15" s="13">
        <f>ROUND('SR Tab 1'!D14/'SR Tab 1'!C14,0)</f>
        <v>3</v>
      </c>
      <c r="E15" s="13">
        <f>ROUND('SR Tab 1'!D27/'SR Tab 1'!E14*1000,0)</f>
        <v>85171</v>
      </c>
      <c r="F15" s="18">
        <f>ROUND('SR Tab 1'!F14/'SR Tab 1'!C27,2)</f>
        <v>1.06</v>
      </c>
    </row>
    <row r="16" spans="1:6" ht="15" customHeight="1">
      <c r="A16" s="3" t="s">
        <v>19</v>
      </c>
      <c r="B16" s="83" t="s">
        <v>20</v>
      </c>
      <c r="C16" s="83"/>
      <c r="D16" s="13">
        <f>ROUND('SR Tab 1'!D15/'SR Tab 1'!C15,0)</f>
        <v>7</v>
      </c>
      <c r="E16" s="13">
        <f>ROUND('SR Tab 1'!D28/'SR Tab 1'!E15*1000,0)</f>
        <v>141347</v>
      </c>
      <c r="F16" s="18">
        <f>ROUND('SR Tab 1'!F15/'SR Tab 1'!C28,2)</f>
        <v>1.2</v>
      </c>
    </row>
    <row r="17" spans="1:6" ht="15" customHeight="1">
      <c r="A17" s="3" t="s">
        <v>21</v>
      </c>
      <c r="B17" s="74" t="s">
        <v>22</v>
      </c>
      <c r="C17" s="74"/>
      <c r="D17" s="13">
        <f>ROUND('SR Tab 1'!D16/'SR Tab 1'!C16,0)</f>
        <v>5</v>
      </c>
      <c r="E17" s="13">
        <f>ROUND('SR Tab 1'!D29/'SR Tab 1'!E16*1000,0)</f>
        <v>104042</v>
      </c>
      <c r="F17" s="18">
        <f>ROUND('SR Tab 1'!F16/'SR Tab 1'!C29,2)</f>
        <v>1.1299999999999999</v>
      </c>
    </row>
    <row r="18" spans="1:6" ht="15" customHeight="1">
      <c r="A18" s="41"/>
      <c r="B18" s="41"/>
      <c r="C18" s="41"/>
      <c r="D18" s="41"/>
      <c r="E18" s="41"/>
      <c r="F18" s="41"/>
    </row>
    <row r="19" spans="1:6" ht="6" customHeight="1"/>
    <row r="20" spans="1:6" ht="15" customHeight="1">
      <c r="A20" s="51" t="s">
        <v>63</v>
      </c>
    </row>
  </sheetData>
  <mergeCells count="13">
    <mergeCell ref="B17:C17"/>
    <mergeCell ref="A1:F1"/>
    <mergeCell ref="A5:A8"/>
    <mergeCell ref="B5:C8"/>
    <mergeCell ref="D5:D7"/>
    <mergeCell ref="E5:E7"/>
    <mergeCell ref="F5:F7"/>
    <mergeCell ref="B12:C12"/>
    <mergeCell ref="B13:C13"/>
    <mergeCell ref="B14:C14"/>
    <mergeCell ref="B15:C15"/>
    <mergeCell ref="B16:C16"/>
    <mergeCell ref="A3:F3"/>
  </mergeCells>
  <printOptions horizontalCentered="1"/>
  <pageMargins left="0.6" right="0.6" top="0.59055118110236227" bottom="0.98425196850393704" header="0.31496062992125984" footer="0.61"/>
  <pageSetup paperSize="9" orientation="portrait" r:id="rId1"/>
  <headerFooter alignWithMargins="0">
    <oddFooter>&amp;R&amp;"Arial,Regular"&amp;10Page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showWhiteSpace="0" topLeftCell="A35" zoomScaleNormal="100" zoomScaleSheetLayoutView="160" workbookViewId="0">
      <selection activeCell="B58" sqref="B58"/>
    </sheetView>
  </sheetViews>
  <sheetFormatPr defaultColWidth="8.85546875" defaultRowHeight="13.5"/>
  <cols>
    <col min="1" max="1" width="8.42578125" style="3" customWidth="1"/>
    <col min="2" max="2" width="27.140625" style="3" customWidth="1"/>
    <col min="3" max="3" width="14.5703125" style="13" customWidth="1"/>
    <col min="4" max="6" width="15.42578125" style="13" customWidth="1"/>
    <col min="7" max="7" width="11.28515625" style="13" customWidth="1"/>
    <col min="8" max="8" width="9.85546875" style="13" customWidth="1"/>
    <col min="9" max="16384" width="8.85546875" style="3"/>
  </cols>
  <sheetData>
    <row r="1" spans="1:9" ht="15" customHeight="1">
      <c r="A1" s="85" t="s">
        <v>54</v>
      </c>
      <c r="B1" s="85"/>
      <c r="C1" s="85"/>
      <c r="D1" s="85"/>
      <c r="E1" s="85"/>
      <c r="F1" s="85"/>
      <c r="G1" s="3"/>
      <c r="H1" s="3"/>
    </row>
    <row r="2" spans="1:9" ht="6" customHeight="1">
      <c r="A2" s="1"/>
      <c r="B2" s="1"/>
      <c r="C2" s="1"/>
      <c r="D2" s="1"/>
      <c r="E2" s="1"/>
      <c r="F2" s="1"/>
      <c r="G2" s="3"/>
      <c r="H2" s="3"/>
    </row>
    <row r="3" spans="1:9" ht="15" customHeight="1">
      <c r="A3" s="73" t="s">
        <v>48</v>
      </c>
      <c r="B3" s="73"/>
      <c r="C3" s="73"/>
      <c r="D3" s="73"/>
      <c r="E3" s="73"/>
      <c r="F3" s="73"/>
      <c r="G3" s="3"/>
      <c r="H3" s="3"/>
    </row>
    <row r="4" spans="1:9" ht="6" customHeight="1">
      <c r="A4" s="86"/>
      <c r="B4" s="86"/>
      <c r="C4" s="86"/>
      <c r="D4" s="86"/>
      <c r="E4" s="86"/>
      <c r="F4" s="86"/>
      <c r="G4" s="3"/>
      <c r="H4" s="3"/>
    </row>
    <row r="5" spans="1:9" s="19" customFormat="1" ht="27" customHeight="1">
      <c r="A5" s="65" t="s">
        <v>47</v>
      </c>
      <c r="B5" s="66"/>
      <c r="C5" s="71" t="s">
        <v>1</v>
      </c>
      <c r="D5" s="71" t="s">
        <v>2</v>
      </c>
      <c r="E5" s="71"/>
      <c r="F5" s="72" t="s">
        <v>49</v>
      </c>
    </row>
    <row r="6" spans="1:9" s="19" customFormat="1" ht="15" customHeight="1">
      <c r="A6" s="67"/>
      <c r="B6" s="68"/>
      <c r="C6" s="71"/>
      <c r="D6" s="4" t="s">
        <v>3</v>
      </c>
      <c r="E6" s="4" t="s">
        <v>28</v>
      </c>
      <c r="F6" s="72"/>
    </row>
    <row r="7" spans="1:9" s="19" customFormat="1" ht="15" customHeight="1">
      <c r="A7" s="69"/>
      <c r="B7" s="70"/>
      <c r="C7" s="6" t="s">
        <v>5</v>
      </c>
      <c r="D7" s="6" t="s">
        <v>6</v>
      </c>
      <c r="E7" s="6" t="s">
        <v>7</v>
      </c>
      <c r="F7" s="7" t="s">
        <v>8</v>
      </c>
      <c r="I7" s="3"/>
    </row>
    <row r="8" spans="1:9" s="19" customFormat="1" ht="6" customHeight="1">
      <c r="A8" s="8"/>
      <c r="B8" s="8"/>
      <c r="C8" s="9"/>
      <c r="D8" s="9"/>
      <c r="E8" s="9"/>
      <c r="F8" s="9"/>
      <c r="I8" s="3"/>
    </row>
    <row r="9" spans="1:9" s="10" customFormat="1" ht="15" customHeight="1">
      <c r="A9" s="87" t="s">
        <v>29</v>
      </c>
      <c r="B9" s="87"/>
      <c r="C9" s="11">
        <v>9564</v>
      </c>
      <c r="D9" s="11">
        <v>64372</v>
      </c>
      <c r="E9" s="11">
        <v>62349</v>
      </c>
      <c r="F9" s="11">
        <v>23251150</v>
      </c>
    </row>
    <row r="10" spans="1:9" s="19" customFormat="1" ht="6" customHeight="1">
      <c r="A10" s="8"/>
      <c r="B10" s="8"/>
      <c r="C10" s="9"/>
      <c r="D10" s="9"/>
      <c r="E10" s="9"/>
      <c r="F10" s="9"/>
      <c r="I10" s="3"/>
    </row>
    <row r="11" spans="1:9" ht="15" customHeight="1">
      <c r="A11" s="84" t="s">
        <v>30</v>
      </c>
      <c r="B11" s="84"/>
      <c r="C11" s="13">
        <v>3146</v>
      </c>
      <c r="D11" s="13">
        <v>23654</v>
      </c>
      <c r="E11" s="13">
        <v>23293</v>
      </c>
      <c r="F11" s="13">
        <v>9007786</v>
      </c>
      <c r="G11" s="3"/>
      <c r="H11" s="3"/>
    </row>
    <row r="12" spans="1:9" ht="15" customHeight="1">
      <c r="A12" s="84" t="s">
        <v>31</v>
      </c>
      <c r="B12" s="84"/>
      <c r="C12" s="13">
        <v>171</v>
      </c>
      <c r="D12" s="13">
        <v>779</v>
      </c>
      <c r="E12" s="13">
        <v>734</v>
      </c>
      <c r="F12" s="13">
        <v>181437</v>
      </c>
      <c r="G12" s="3"/>
      <c r="H12" s="3"/>
    </row>
    <row r="13" spans="1:9" ht="15" customHeight="1">
      <c r="A13" s="84" t="s">
        <v>32</v>
      </c>
      <c r="B13" s="84"/>
      <c r="C13" s="13">
        <v>414</v>
      </c>
      <c r="D13" s="13">
        <v>2314</v>
      </c>
      <c r="E13" s="13">
        <v>2188</v>
      </c>
      <c r="F13" s="13">
        <v>528902</v>
      </c>
      <c r="G13" s="3"/>
      <c r="H13" s="3"/>
    </row>
    <row r="14" spans="1:9" ht="15" customHeight="1">
      <c r="A14" s="84" t="s">
        <v>33</v>
      </c>
      <c r="B14" s="84"/>
      <c r="C14" s="13">
        <v>157</v>
      </c>
      <c r="D14" s="13">
        <v>1052</v>
      </c>
      <c r="E14" s="13">
        <v>936</v>
      </c>
      <c r="F14" s="13">
        <v>314132</v>
      </c>
      <c r="G14" s="3"/>
      <c r="H14" s="3"/>
    </row>
    <row r="15" spans="1:9" ht="15" customHeight="1">
      <c r="A15" s="84" t="s">
        <v>34</v>
      </c>
      <c r="B15" s="84"/>
      <c r="C15" s="13">
        <v>876</v>
      </c>
      <c r="D15" s="13">
        <v>5508</v>
      </c>
      <c r="E15" s="13">
        <v>5421</v>
      </c>
      <c r="F15" s="13">
        <v>1636183</v>
      </c>
      <c r="G15" s="3"/>
      <c r="H15" s="3"/>
    </row>
    <row r="16" spans="1:9" ht="15" customHeight="1">
      <c r="A16" s="84" t="s">
        <v>35</v>
      </c>
      <c r="B16" s="84"/>
      <c r="C16" s="13">
        <v>1467</v>
      </c>
      <c r="D16" s="13">
        <v>10513</v>
      </c>
      <c r="E16" s="13">
        <v>10246</v>
      </c>
      <c r="F16" s="13">
        <v>3876034</v>
      </c>
      <c r="G16" s="3"/>
      <c r="H16" s="3"/>
    </row>
    <row r="17" spans="1:9" ht="15" customHeight="1">
      <c r="A17" s="84" t="s">
        <v>36</v>
      </c>
      <c r="B17" s="84"/>
      <c r="C17" s="13">
        <v>89</v>
      </c>
      <c r="D17" s="13">
        <v>475</v>
      </c>
      <c r="E17" s="13">
        <v>468</v>
      </c>
      <c r="F17" s="13">
        <v>195384</v>
      </c>
      <c r="G17" s="3"/>
      <c r="H17" s="3"/>
    </row>
    <row r="18" spans="1:9" ht="15" customHeight="1">
      <c r="A18" s="84" t="s">
        <v>37</v>
      </c>
      <c r="B18" s="84"/>
      <c r="C18" s="13">
        <v>352</v>
      </c>
      <c r="D18" s="13">
        <v>1262</v>
      </c>
      <c r="E18" s="13">
        <v>1190</v>
      </c>
      <c r="F18" s="13">
        <v>275702</v>
      </c>
      <c r="G18" s="3"/>
      <c r="H18" s="3"/>
    </row>
    <row r="19" spans="1:9" ht="15" customHeight="1">
      <c r="A19" s="84" t="s">
        <v>38</v>
      </c>
      <c r="B19" s="84"/>
      <c r="C19" s="13">
        <v>570</v>
      </c>
      <c r="D19" s="13">
        <v>3744</v>
      </c>
      <c r="E19" s="13">
        <v>3703</v>
      </c>
      <c r="F19" s="13">
        <v>1256083</v>
      </c>
      <c r="G19" s="3"/>
      <c r="H19" s="3"/>
    </row>
    <row r="20" spans="1:9" ht="15" customHeight="1">
      <c r="A20" s="84" t="s">
        <v>39</v>
      </c>
      <c r="B20" s="84"/>
      <c r="C20" s="13">
        <v>835</v>
      </c>
      <c r="D20" s="13">
        <v>7009</v>
      </c>
      <c r="E20" s="13">
        <v>6353</v>
      </c>
      <c r="F20" s="13">
        <v>3466192</v>
      </c>
      <c r="G20" s="3"/>
      <c r="H20" s="3"/>
    </row>
    <row r="21" spans="1:9" ht="15" customHeight="1">
      <c r="A21" s="84" t="s">
        <v>40</v>
      </c>
      <c r="B21" s="84"/>
      <c r="C21" s="13">
        <v>243</v>
      </c>
      <c r="D21" s="13">
        <v>1123</v>
      </c>
      <c r="E21" s="13">
        <v>1081</v>
      </c>
      <c r="F21" s="13">
        <v>320635</v>
      </c>
      <c r="G21" s="3"/>
      <c r="H21" s="3"/>
    </row>
    <row r="22" spans="1:9" ht="15" customHeight="1">
      <c r="A22" s="84" t="s">
        <v>41</v>
      </c>
      <c r="B22" s="84"/>
      <c r="C22" s="13">
        <v>219</v>
      </c>
      <c r="D22" s="13">
        <v>1191</v>
      </c>
      <c r="E22" s="13">
        <v>1108</v>
      </c>
      <c r="F22" s="13">
        <v>369477</v>
      </c>
      <c r="G22" s="3"/>
      <c r="H22" s="3"/>
    </row>
    <row r="23" spans="1:9" ht="15" customHeight="1">
      <c r="A23" s="84" t="s">
        <v>42</v>
      </c>
      <c r="B23" s="84"/>
      <c r="C23" s="13">
        <v>286</v>
      </c>
      <c r="D23" s="13">
        <v>1535</v>
      </c>
      <c r="E23" s="13">
        <v>1509</v>
      </c>
      <c r="F23" s="13">
        <v>585707</v>
      </c>
      <c r="G23" s="3"/>
      <c r="H23" s="3"/>
    </row>
    <row r="24" spans="1:9" ht="15" customHeight="1">
      <c r="A24" s="84" t="s">
        <v>43</v>
      </c>
      <c r="B24" s="84"/>
      <c r="C24" s="13">
        <v>340</v>
      </c>
      <c r="D24" s="13">
        <v>2039</v>
      </c>
      <c r="E24" s="13">
        <v>2024</v>
      </c>
      <c r="F24" s="13">
        <v>712110</v>
      </c>
      <c r="G24" s="3"/>
      <c r="H24" s="3"/>
    </row>
    <row r="25" spans="1:9" ht="15" customHeight="1">
      <c r="A25" s="84" t="s">
        <v>44</v>
      </c>
      <c r="B25" s="84"/>
      <c r="C25" s="13">
        <v>254</v>
      </c>
      <c r="D25" s="13">
        <v>1374</v>
      </c>
      <c r="E25" s="13">
        <v>1329</v>
      </c>
      <c r="F25" s="13">
        <v>331603</v>
      </c>
      <c r="G25" s="3"/>
      <c r="H25" s="3"/>
    </row>
    <row r="26" spans="1:9" ht="15" customHeight="1">
      <c r="A26" s="84" t="s">
        <v>45</v>
      </c>
      <c r="B26" s="84"/>
      <c r="C26" s="13">
        <v>129</v>
      </c>
      <c r="D26" s="13">
        <v>701</v>
      </c>
      <c r="E26" s="13">
        <v>697</v>
      </c>
      <c r="F26" s="13">
        <v>179867</v>
      </c>
      <c r="G26" s="3"/>
      <c r="H26" s="3"/>
    </row>
    <row r="27" spans="1:9" ht="14.25" customHeight="1">
      <c r="A27" s="88" t="s">
        <v>58</v>
      </c>
      <c r="B27" s="88"/>
      <c r="C27" s="13">
        <v>15</v>
      </c>
      <c r="D27" s="13">
        <v>98</v>
      </c>
      <c r="E27" s="13">
        <v>70</v>
      </c>
      <c r="F27" s="13">
        <v>13917</v>
      </c>
      <c r="G27" s="3"/>
      <c r="H27" s="3"/>
    </row>
    <row r="28" spans="1:9" s="19" customFormat="1" ht="6" customHeight="1">
      <c r="A28" s="8"/>
      <c r="B28" s="8"/>
      <c r="C28" s="9"/>
      <c r="D28" s="9"/>
      <c r="E28" s="9"/>
      <c r="F28" s="9"/>
      <c r="I28" s="3"/>
    </row>
    <row r="29" spans="1:9" ht="27" customHeight="1">
      <c r="A29" s="65" t="s">
        <v>47</v>
      </c>
      <c r="B29" s="66"/>
      <c r="C29" s="89" t="s">
        <v>51</v>
      </c>
      <c r="D29" s="65"/>
      <c r="E29" s="65"/>
      <c r="F29" s="67"/>
    </row>
    <row r="30" spans="1:9" ht="15" customHeight="1">
      <c r="A30" s="67"/>
      <c r="B30" s="68"/>
      <c r="C30" s="4" t="s">
        <v>3</v>
      </c>
      <c r="D30" s="4" t="s">
        <v>23</v>
      </c>
      <c r="E30" s="54" t="s">
        <v>24</v>
      </c>
      <c r="F30" s="67"/>
    </row>
    <row r="31" spans="1:9" ht="15" customHeight="1">
      <c r="A31" s="69"/>
      <c r="B31" s="70"/>
      <c r="C31" s="6" t="s">
        <v>25</v>
      </c>
      <c r="D31" s="6" t="s">
        <v>26</v>
      </c>
      <c r="E31" s="61" t="s">
        <v>46</v>
      </c>
      <c r="F31" s="57"/>
    </row>
    <row r="32" spans="1:9" s="19" customFormat="1" ht="6" customHeight="1">
      <c r="A32" s="8"/>
      <c r="B32" s="8"/>
      <c r="C32" s="9"/>
      <c r="D32" s="9"/>
      <c r="E32" s="9"/>
      <c r="F32" s="9"/>
      <c r="I32" s="3"/>
    </row>
    <row r="33" spans="1:8" s="10" customFormat="1" ht="15" customHeight="1">
      <c r="A33" s="87" t="s">
        <v>29</v>
      </c>
      <c r="B33" s="87"/>
      <c r="C33" s="11">
        <v>20574415</v>
      </c>
      <c r="D33" s="11">
        <v>6155756</v>
      </c>
      <c r="E33" s="24">
        <v>14418659</v>
      </c>
      <c r="F33" s="62"/>
      <c r="G33" s="11"/>
      <c r="H33" s="11"/>
    </row>
    <row r="34" spans="1:8" s="10" customFormat="1" ht="6" customHeight="1">
      <c r="C34" s="11"/>
      <c r="D34" s="11"/>
      <c r="F34" s="62"/>
      <c r="G34" s="11"/>
      <c r="H34" s="11"/>
    </row>
    <row r="35" spans="1:8" ht="15" customHeight="1">
      <c r="A35" s="84" t="s">
        <v>30</v>
      </c>
      <c r="B35" s="84"/>
      <c r="C35" s="13">
        <v>8412832</v>
      </c>
      <c r="D35" s="13">
        <v>2514973</v>
      </c>
      <c r="E35" s="13">
        <v>5897859</v>
      </c>
      <c r="F35" s="63"/>
    </row>
    <row r="36" spans="1:8" ht="15" customHeight="1">
      <c r="A36" s="84" t="s">
        <v>31</v>
      </c>
      <c r="B36" s="84"/>
      <c r="C36" s="13">
        <v>159571</v>
      </c>
      <c r="D36" s="13">
        <v>38300</v>
      </c>
      <c r="E36" s="13">
        <v>121272</v>
      </c>
      <c r="F36" s="63"/>
    </row>
    <row r="37" spans="1:8" ht="15" customHeight="1">
      <c r="A37" s="84" t="s">
        <v>32</v>
      </c>
      <c r="B37" s="84"/>
      <c r="C37" s="13">
        <v>467004</v>
      </c>
      <c r="D37" s="13">
        <v>152333</v>
      </c>
      <c r="E37" s="13">
        <v>314671</v>
      </c>
      <c r="F37" s="63"/>
    </row>
    <row r="38" spans="1:8" ht="15" customHeight="1">
      <c r="A38" s="84" t="s">
        <v>33</v>
      </c>
      <c r="B38" s="84"/>
      <c r="C38" s="13">
        <v>254281</v>
      </c>
      <c r="D38" s="13">
        <v>86907</v>
      </c>
      <c r="E38" s="13">
        <v>167374</v>
      </c>
      <c r="F38" s="63"/>
    </row>
    <row r="39" spans="1:8" ht="15" customHeight="1">
      <c r="A39" s="84" t="s">
        <v>34</v>
      </c>
      <c r="B39" s="84"/>
      <c r="C39" s="13">
        <v>1382478</v>
      </c>
      <c r="D39" s="13">
        <v>497702</v>
      </c>
      <c r="E39" s="13">
        <v>884776</v>
      </c>
      <c r="F39" s="63"/>
    </row>
    <row r="40" spans="1:8" ht="15" customHeight="1">
      <c r="A40" s="84" t="s">
        <v>35</v>
      </c>
      <c r="B40" s="84"/>
      <c r="C40" s="13">
        <v>3357489</v>
      </c>
      <c r="D40" s="13">
        <v>875927</v>
      </c>
      <c r="E40" s="13">
        <v>2481562</v>
      </c>
      <c r="F40" s="63"/>
    </row>
    <row r="41" spans="1:8" ht="15" customHeight="1">
      <c r="A41" s="84" t="s">
        <v>36</v>
      </c>
      <c r="B41" s="84"/>
      <c r="C41" s="13">
        <v>172291</v>
      </c>
      <c r="D41" s="13">
        <v>30750</v>
      </c>
      <c r="E41" s="13">
        <v>141541</v>
      </c>
      <c r="F41" s="63"/>
    </row>
    <row r="42" spans="1:8" ht="15" customHeight="1">
      <c r="A42" s="84" t="s">
        <v>37</v>
      </c>
      <c r="B42" s="84"/>
      <c r="C42" s="13">
        <v>266802</v>
      </c>
      <c r="D42" s="13">
        <v>93143</v>
      </c>
      <c r="E42" s="13">
        <v>173659</v>
      </c>
      <c r="F42" s="63"/>
    </row>
    <row r="43" spans="1:8" ht="15" customHeight="1">
      <c r="A43" s="84" t="s">
        <v>38</v>
      </c>
      <c r="B43" s="84"/>
      <c r="C43" s="13">
        <v>1037576</v>
      </c>
      <c r="D43" s="13">
        <v>372092</v>
      </c>
      <c r="E43" s="13">
        <v>665484</v>
      </c>
      <c r="F43" s="63"/>
    </row>
    <row r="44" spans="1:8" ht="15" customHeight="1">
      <c r="A44" s="84" t="s">
        <v>39</v>
      </c>
      <c r="B44" s="84"/>
      <c r="C44" s="13">
        <v>2942738</v>
      </c>
      <c r="D44" s="13">
        <v>896853</v>
      </c>
      <c r="E44" s="13">
        <v>2045885</v>
      </c>
      <c r="F44" s="63"/>
    </row>
    <row r="45" spans="1:8" ht="15" customHeight="1">
      <c r="A45" s="84" t="s">
        <v>40</v>
      </c>
      <c r="B45" s="84"/>
      <c r="C45" s="13">
        <v>239159</v>
      </c>
      <c r="D45" s="13">
        <v>79267</v>
      </c>
      <c r="E45" s="13">
        <v>159892</v>
      </c>
      <c r="F45" s="63"/>
    </row>
    <row r="46" spans="1:8" ht="15" customHeight="1">
      <c r="A46" s="84" t="s">
        <v>41</v>
      </c>
      <c r="B46" s="84"/>
      <c r="C46" s="13">
        <v>312297</v>
      </c>
      <c r="D46" s="13">
        <v>84039</v>
      </c>
      <c r="E46" s="13">
        <v>228258</v>
      </c>
      <c r="F46" s="63"/>
    </row>
    <row r="47" spans="1:8" ht="15" customHeight="1">
      <c r="A47" s="84" t="s">
        <v>42</v>
      </c>
      <c r="B47" s="84"/>
      <c r="C47" s="13">
        <v>513210</v>
      </c>
      <c r="D47" s="13">
        <v>119995</v>
      </c>
      <c r="E47" s="13">
        <v>393214</v>
      </c>
      <c r="F47" s="63"/>
    </row>
    <row r="48" spans="1:8" ht="15" customHeight="1">
      <c r="A48" s="84" t="s">
        <v>43</v>
      </c>
      <c r="B48" s="84"/>
      <c r="C48" s="13">
        <v>604069</v>
      </c>
      <c r="D48" s="13">
        <v>168200</v>
      </c>
      <c r="E48" s="13">
        <v>435869</v>
      </c>
      <c r="F48" s="63"/>
    </row>
    <row r="49" spans="1:12" ht="15" customHeight="1">
      <c r="A49" s="84" t="s">
        <v>44</v>
      </c>
      <c r="B49" s="84"/>
      <c r="C49" s="13">
        <v>294317</v>
      </c>
      <c r="D49" s="13">
        <v>83507</v>
      </c>
      <c r="E49" s="13">
        <v>210810</v>
      </c>
      <c r="F49" s="63"/>
    </row>
    <row r="50" spans="1:12" ht="15" customHeight="1">
      <c r="A50" s="84" t="s">
        <v>45</v>
      </c>
      <c r="B50" s="84"/>
      <c r="C50" s="13">
        <v>146420</v>
      </c>
      <c r="D50" s="13">
        <v>57571</v>
      </c>
      <c r="E50" s="13">
        <v>88849</v>
      </c>
      <c r="F50" s="63"/>
    </row>
    <row r="51" spans="1:12" ht="12.75" customHeight="1">
      <c r="A51" s="88" t="s">
        <v>58</v>
      </c>
      <c r="B51" s="88"/>
      <c r="C51" s="13">
        <v>11881</v>
      </c>
      <c r="D51" s="13">
        <v>4197</v>
      </c>
      <c r="E51" s="13">
        <v>7684</v>
      </c>
      <c r="F51" s="63"/>
    </row>
    <row r="52" spans="1:12" ht="6" customHeight="1">
      <c r="A52" s="41"/>
      <c r="B52" s="41"/>
      <c r="C52" s="44"/>
      <c r="D52" s="44"/>
      <c r="E52" s="44"/>
    </row>
    <row r="53" spans="1:12" ht="6" customHeight="1"/>
    <row r="54" spans="1:12" s="45" customFormat="1" ht="15" customHeight="1">
      <c r="A54" s="92" t="s">
        <v>60</v>
      </c>
      <c r="B54" s="92"/>
      <c r="C54" s="92"/>
      <c r="D54" s="92"/>
      <c r="E54" s="92"/>
      <c r="F54" s="92"/>
      <c r="L54" s="30"/>
    </row>
    <row r="55" spans="1:12" s="45" customFormat="1" ht="12" customHeight="1">
      <c r="A55" s="90" t="s">
        <v>62</v>
      </c>
      <c r="B55" s="91"/>
      <c r="C55" s="91"/>
      <c r="D55" s="91"/>
      <c r="E55" s="91"/>
      <c r="F55" s="46"/>
      <c r="L55" s="30"/>
    </row>
    <row r="56" spans="1:12" s="45" customFormat="1">
      <c r="A56" s="52" t="s">
        <v>63</v>
      </c>
      <c r="B56" s="31"/>
      <c r="C56" s="31"/>
      <c r="D56" s="31"/>
      <c r="E56" s="52"/>
      <c r="L56" s="30"/>
    </row>
  </sheetData>
  <sheetProtection formatCells="0" formatColumns="0" formatRows="0" insertColumns="0" insertRows="0" insertHyperlinks="0" deleteColumns="0" deleteRows="0" sort="0" autoFilter="0" pivotTables="0"/>
  <mergeCells count="48">
    <mergeCell ref="A46:B46"/>
    <mergeCell ref="A55:E55"/>
    <mergeCell ref="A48:B48"/>
    <mergeCell ref="A49:B49"/>
    <mergeCell ref="A50:B50"/>
    <mergeCell ref="A51:B51"/>
    <mergeCell ref="A47:B47"/>
    <mergeCell ref="A54:F54"/>
    <mergeCell ref="C29:E29"/>
    <mergeCell ref="F29:F30"/>
    <mergeCell ref="A33:B33"/>
    <mergeCell ref="A35:B35"/>
    <mergeCell ref="A36:B36"/>
    <mergeCell ref="A42:B42"/>
    <mergeCell ref="A43:B43"/>
    <mergeCell ref="A44:B44"/>
    <mergeCell ref="A45:B45"/>
    <mergeCell ref="A27:B27"/>
    <mergeCell ref="A41:B41"/>
    <mergeCell ref="A29:B31"/>
    <mergeCell ref="A37:B37"/>
    <mergeCell ref="A38:B38"/>
    <mergeCell ref="A39:B39"/>
    <mergeCell ref="A40:B40"/>
    <mergeCell ref="A23:B23"/>
    <mergeCell ref="A24:B24"/>
    <mergeCell ref="A25:B25"/>
    <mergeCell ref="A16:B16"/>
    <mergeCell ref="A17:B17"/>
    <mergeCell ref="A18:B18"/>
    <mergeCell ref="A19:B19"/>
    <mergeCell ref="A20:B20"/>
    <mergeCell ref="A26:B26"/>
    <mergeCell ref="A15:B15"/>
    <mergeCell ref="A1:F1"/>
    <mergeCell ref="A4:F4"/>
    <mergeCell ref="A5:B7"/>
    <mergeCell ref="C5:C6"/>
    <mergeCell ref="D5:E5"/>
    <mergeCell ref="F5:F6"/>
    <mergeCell ref="A9:B9"/>
    <mergeCell ref="A11:B11"/>
    <mergeCell ref="A12:B12"/>
    <mergeCell ref="A13:B13"/>
    <mergeCell ref="A14:B14"/>
    <mergeCell ref="A3:F3"/>
    <mergeCell ref="A21:B21"/>
    <mergeCell ref="A22:B22"/>
  </mergeCells>
  <printOptions horizontalCentered="1"/>
  <pageMargins left="0.41" right="0.35" top="0.36" bottom="0.48" header="0.26" footer="0.25"/>
  <pageSetup paperSize="9" scale="99" orientation="portrait" r:id="rId1"/>
  <headerFooter alignWithMargins="0">
    <oddFooter>&amp;R&amp;"Arial,Regular"&amp;10Page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topLeftCell="A7" zoomScaleNormal="100" zoomScaleSheetLayoutView="120" workbookViewId="0">
      <selection activeCell="D39" sqref="D39"/>
    </sheetView>
  </sheetViews>
  <sheetFormatPr defaultColWidth="9.140625" defaultRowHeight="13.5"/>
  <cols>
    <col min="1" max="1" width="9.140625" style="3"/>
    <col min="2" max="2" width="25.5703125" style="3" customWidth="1"/>
    <col min="3" max="3" width="17.7109375" style="3" customWidth="1"/>
    <col min="4" max="4" width="20.42578125" style="3" customWidth="1"/>
    <col min="5" max="5" width="17.140625" style="3" customWidth="1"/>
    <col min="6" max="16384" width="9.140625" style="3"/>
  </cols>
  <sheetData>
    <row r="1" spans="1:5" ht="15" customHeight="1">
      <c r="A1" s="75" t="s">
        <v>57</v>
      </c>
      <c r="B1" s="75"/>
      <c r="C1" s="75"/>
      <c r="D1" s="75"/>
      <c r="E1" s="75"/>
    </row>
    <row r="2" spans="1:5" ht="6" customHeight="1">
      <c r="A2" s="15"/>
      <c r="B2" s="15"/>
      <c r="C2" s="15"/>
      <c r="D2" s="15"/>
      <c r="E2" s="15"/>
    </row>
    <row r="3" spans="1:5" ht="15" customHeight="1">
      <c r="A3" s="73" t="s">
        <v>48</v>
      </c>
      <c r="B3" s="73"/>
      <c r="C3" s="73"/>
      <c r="D3" s="73"/>
      <c r="E3" s="73"/>
    </row>
    <row r="4" spans="1:5" ht="5.45" customHeight="1">
      <c r="A4" s="25"/>
      <c r="B4" s="25"/>
      <c r="C4" s="25"/>
      <c r="D4" s="25"/>
      <c r="E4" s="25"/>
    </row>
    <row r="5" spans="1:5" ht="15" customHeight="1">
      <c r="A5" s="93" t="s">
        <v>47</v>
      </c>
      <c r="B5" s="93"/>
      <c r="C5" s="78" t="s">
        <v>59</v>
      </c>
      <c r="D5" s="81" t="s">
        <v>52</v>
      </c>
      <c r="E5" s="82" t="s">
        <v>53</v>
      </c>
    </row>
    <row r="6" spans="1:5" ht="15" customHeight="1">
      <c r="A6" s="94"/>
      <c r="B6" s="94"/>
      <c r="C6" s="79"/>
      <c r="D6" s="81"/>
      <c r="E6" s="82"/>
    </row>
    <row r="7" spans="1:5" ht="30.75" customHeight="1">
      <c r="A7" s="94"/>
      <c r="B7" s="94"/>
      <c r="C7" s="80"/>
      <c r="D7" s="81"/>
      <c r="E7" s="82"/>
    </row>
    <row r="8" spans="1:5" ht="15" customHeight="1">
      <c r="A8" s="95"/>
      <c r="B8" s="95"/>
      <c r="C8" s="47" t="s">
        <v>5</v>
      </c>
      <c r="D8" s="47" t="s">
        <v>6</v>
      </c>
      <c r="E8" s="48" t="s">
        <v>7</v>
      </c>
    </row>
    <row r="9" spans="1:5" ht="15" customHeight="1">
      <c r="A9" s="26"/>
      <c r="B9" s="26"/>
      <c r="C9" s="1"/>
      <c r="D9" s="1"/>
      <c r="E9" s="15"/>
    </row>
    <row r="10" spans="1:5" s="10" customFormat="1" ht="15" customHeight="1">
      <c r="A10" s="10" t="s">
        <v>29</v>
      </c>
      <c r="C10" s="20">
        <f>ROUND('SR Tab 3'!D9/'SR Tab 3'!C9,0)</f>
        <v>7</v>
      </c>
      <c r="D10" s="24">
        <f>ROUND('SR Tab 3'!D33/'SR Tab 3'!E9*1000,0)</f>
        <v>98731</v>
      </c>
      <c r="E10" s="27">
        <f>ROUND('SR Tab 3'!F9/'SR Tab 3'!C33,2)</f>
        <v>1.1299999999999999</v>
      </c>
    </row>
    <row r="11" spans="1:5" ht="15" customHeight="1">
      <c r="C11" s="22"/>
      <c r="D11" s="23"/>
      <c r="E11" s="21"/>
    </row>
    <row r="12" spans="1:5" ht="15" customHeight="1">
      <c r="A12" s="3" t="s">
        <v>30</v>
      </c>
      <c r="C12" s="22">
        <f>ROUND('SR Tab 3'!D11/'SR Tab 3'!C11,0)</f>
        <v>8</v>
      </c>
      <c r="D12" s="28">
        <f>ROUND('SR Tab 3'!D35/'SR Tab 3'!E11*1000,0)</f>
        <v>107971</v>
      </c>
      <c r="E12" s="21">
        <f>ROUND('SR Tab 3'!F11/'SR Tab 3'!C35,2)</f>
        <v>1.07</v>
      </c>
    </row>
    <row r="13" spans="1:5" ht="15" customHeight="1">
      <c r="A13" s="3" t="s">
        <v>31</v>
      </c>
      <c r="C13" s="22">
        <f>ROUND('SR Tab 3'!D12/'SR Tab 3'!C12,0)</f>
        <v>5</v>
      </c>
      <c r="D13" s="28">
        <f>ROUND('SR Tab 3'!D36/'SR Tab 3'!E12*1000,0)</f>
        <v>52180</v>
      </c>
      <c r="E13" s="21">
        <f>ROUND('SR Tab 3'!F12/'SR Tab 3'!C36,2)</f>
        <v>1.1399999999999999</v>
      </c>
    </row>
    <row r="14" spans="1:5" ht="15" customHeight="1">
      <c r="A14" s="3" t="s">
        <v>32</v>
      </c>
      <c r="C14" s="22">
        <f>ROUND('SR Tab 3'!D13/'SR Tab 3'!C13,0)</f>
        <v>6</v>
      </c>
      <c r="D14" s="28">
        <f>ROUND('SR Tab 3'!D37/'SR Tab 3'!E13*1000,0)</f>
        <v>69622</v>
      </c>
      <c r="E14" s="21">
        <f>ROUND('SR Tab 3'!F13/'SR Tab 3'!C37,2)</f>
        <v>1.1299999999999999</v>
      </c>
    </row>
    <row r="15" spans="1:5" ht="15" customHeight="1">
      <c r="A15" s="3" t="s">
        <v>33</v>
      </c>
      <c r="C15" s="22">
        <f>ROUND('SR Tab 3'!D14/'SR Tab 3'!C14,0)</f>
        <v>7</v>
      </c>
      <c r="D15" s="28">
        <f>ROUND('SR Tab 3'!D38/'SR Tab 3'!E14*1000,0)</f>
        <v>92849</v>
      </c>
      <c r="E15" s="21">
        <f>ROUND('SR Tab 3'!F14/'SR Tab 3'!C38,2)</f>
        <v>1.24</v>
      </c>
    </row>
    <row r="16" spans="1:5" ht="15" customHeight="1">
      <c r="A16" s="3" t="s">
        <v>34</v>
      </c>
      <c r="C16" s="22">
        <f>ROUND('SR Tab 3'!D15/'SR Tab 3'!C15,0)</f>
        <v>6</v>
      </c>
      <c r="D16" s="28">
        <f>ROUND('SR Tab 3'!D39/'SR Tab 3'!E15*1000,0)</f>
        <v>91810</v>
      </c>
      <c r="E16" s="21">
        <f>ROUND('SR Tab 3'!F15/'SR Tab 3'!C39,2)</f>
        <v>1.18</v>
      </c>
    </row>
    <row r="17" spans="1:12" ht="15" customHeight="1">
      <c r="A17" s="3" t="s">
        <v>35</v>
      </c>
      <c r="C17" s="22">
        <f>ROUND('SR Tab 3'!D16/'SR Tab 3'!C16,0)</f>
        <v>7</v>
      </c>
      <c r="D17" s="28">
        <f>ROUND('SR Tab 3'!D40/'SR Tab 3'!E16*1000,0)</f>
        <v>85490</v>
      </c>
      <c r="E17" s="21">
        <f>ROUND('SR Tab 3'!F16/'SR Tab 3'!C40,2)</f>
        <v>1.1499999999999999</v>
      </c>
    </row>
    <row r="18" spans="1:12" ht="15" customHeight="1">
      <c r="A18" s="3" t="s">
        <v>36</v>
      </c>
      <c r="C18" s="22">
        <f>ROUND('SR Tab 3'!D17/'SR Tab 3'!C17,0)</f>
        <v>5</v>
      </c>
      <c r="D18" s="28">
        <f>ROUND('SR Tab 3'!D41/'SR Tab 3'!E17*1000,0)</f>
        <v>65705</v>
      </c>
      <c r="E18" s="21">
        <f>ROUND('SR Tab 3'!F17/'SR Tab 3'!C41,2)</f>
        <v>1.1299999999999999</v>
      </c>
    </row>
    <row r="19" spans="1:12" ht="15" customHeight="1">
      <c r="A19" s="3" t="s">
        <v>37</v>
      </c>
      <c r="C19" s="22">
        <f>ROUND('SR Tab 3'!D18/'SR Tab 3'!C18,0)</f>
        <v>4</v>
      </c>
      <c r="D19" s="28">
        <f>ROUND('SR Tab 3'!D42/'SR Tab 3'!E18*1000,0)</f>
        <v>78271</v>
      </c>
      <c r="E19" s="21">
        <f>ROUND('SR Tab 3'!F18/'SR Tab 3'!C42,2)</f>
        <v>1.03</v>
      </c>
    </row>
    <row r="20" spans="1:12" ht="15" customHeight="1">
      <c r="A20" s="3" t="s">
        <v>38</v>
      </c>
      <c r="C20" s="22">
        <f>ROUND('SR Tab 3'!D19/'SR Tab 3'!C19,0)</f>
        <v>7</v>
      </c>
      <c r="D20" s="28">
        <f>ROUND('SR Tab 3'!D43/'SR Tab 3'!E19*1000,0)</f>
        <v>100484</v>
      </c>
      <c r="E20" s="21">
        <f>ROUND('SR Tab 3'!F19/'SR Tab 3'!C43,2)</f>
        <v>1.21</v>
      </c>
    </row>
    <row r="21" spans="1:12" ht="15" customHeight="1">
      <c r="A21" s="3" t="s">
        <v>39</v>
      </c>
      <c r="C21" s="22">
        <f>ROUND('SR Tab 3'!D20/'SR Tab 3'!C20,0)</f>
        <v>8</v>
      </c>
      <c r="D21" s="28">
        <f>ROUND('SR Tab 3'!D44/'SR Tab 3'!E20*1000,0)</f>
        <v>141170</v>
      </c>
      <c r="E21" s="21">
        <f>ROUND('SR Tab 3'!F20/'SR Tab 3'!C44,2)</f>
        <v>1.18</v>
      </c>
    </row>
    <row r="22" spans="1:12" ht="15" customHeight="1">
      <c r="A22" s="3" t="s">
        <v>40</v>
      </c>
      <c r="C22" s="22">
        <f>ROUND('SR Tab 3'!D21/'SR Tab 3'!C21,0)</f>
        <v>5</v>
      </c>
      <c r="D22" s="28">
        <f>ROUND('SR Tab 3'!D45/'SR Tab 3'!E21*1000,0)</f>
        <v>73327</v>
      </c>
      <c r="E22" s="21">
        <f>ROUND('SR Tab 3'!F21/'SR Tab 3'!C45,2)</f>
        <v>1.34</v>
      </c>
    </row>
    <row r="23" spans="1:12" ht="15" customHeight="1">
      <c r="A23" s="3" t="s">
        <v>41</v>
      </c>
      <c r="C23" s="22">
        <f>ROUND('SR Tab 3'!D22/'SR Tab 3'!C22,0)</f>
        <v>5</v>
      </c>
      <c r="D23" s="28">
        <f>ROUND('SR Tab 3'!D46/'SR Tab 3'!E22*1000,0)</f>
        <v>75847</v>
      </c>
      <c r="E23" s="21">
        <f>ROUND('SR Tab 3'!F22/'SR Tab 3'!C46,2)</f>
        <v>1.18</v>
      </c>
    </row>
    <row r="24" spans="1:12" ht="15" customHeight="1">
      <c r="A24" s="3" t="s">
        <v>42</v>
      </c>
      <c r="C24" s="22">
        <f>ROUND('SR Tab 3'!D23/'SR Tab 3'!C23,0)</f>
        <v>5</v>
      </c>
      <c r="D24" s="28">
        <f>ROUND('SR Tab 3'!D47/'SR Tab 3'!E23*1000,0)</f>
        <v>79520</v>
      </c>
      <c r="E24" s="21">
        <f>ROUND('SR Tab 3'!F23/'SR Tab 3'!C47,2)</f>
        <v>1.1399999999999999</v>
      </c>
    </row>
    <row r="25" spans="1:12" ht="15" customHeight="1">
      <c r="A25" s="3" t="s">
        <v>43</v>
      </c>
      <c r="C25" s="22">
        <f>ROUND('SR Tab 3'!D24/'SR Tab 3'!C24,0)</f>
        <v>6</v>
      </c>
      <c r="D25" s="28">
        <f>ROUND('SR Tab 3'!D48/'SR Tab 3'!E24*1000,0)</f>
        <v>83103</v>
      </c>
      <c r="E25" s="21">
        <f>ROUND('SR Tab 3'!F24/'SR Tab 3'!C48,2)</f>
        <v>1.18</v>
      </c>
    </row>
    <row r="26" spans="1:12" ht="15" customHeight="1">
      <c r="A26" s="3" t="s">
        <v>44</v>
      </c>
      <c r="C26" s="22">
        <f>ROUND('SR Tab 3'!D25/'SR Tab 3'!C25,0)</f>
        <v>5</v>
      </c>
      <c r="D26" s="28">
        <f>ROUND('SR Tab 3'!D49/'SR Tab 3'!E25*1000,0)</f>
        <v>62834</v>
      </c>
      <c r="E26" s="21">
        <f>ROUND('SR Tab 3'!F25/'SR Tab 3'!C49,2)</f>
        <v>1.1299999999999999</v>
      </c>
    </row>
    <row r="27" spans="1:12" ht="15" customHeight="1">
      <c r="A27" s="3" t="s">
        <v>45</v>
      </c>
      <c r="C27" s="22">
        <f>ROUND('SR Tab 3'!D26/'SR Tab 3'!C26,0)</f>
        <v>5</v>
      </c>
      <c r="D27" s="28">
        <f>ROUND('SR Tab 3'!D50/'SR Tab 3'!E26*1000,0)</f>
        <v>82598</v>
      </c>
      <c r="E27" s="21">
        <f>ROUND('SR Tab 3'!F26/'SR Tab 3'!C50,2)</f>
        <v>1.23</v>
      </c>
    </row>
    <row r="28" spans="1:12" ht="15" customHeight="1">
      <c r="A28" s="3" t="s">
        <v>58</v>
      </c>
      <c r="C28" s="22">
        <f>ROUND('SR Tab 3'!D27/'SR Tab 3'!C27,0)</f>
        <v>7</v>
      </c>
      <c r="D28" s="28">
        <f>ROUND('SR Tab 3'!D51/'SR Tab 3'!E27*1000,0)</f>
        <v>59957</v>
      </c>
      <c r="E28" s="21">
        <f>ROUND('SR Tab 3'!F27/'SR Tab 3'!C51,2)</f>
        <v>1.17</v>
      </c>
    </row>
    <row r="29" spans="1:12" ht="15" customHeight="1">
      <c r="A29" s="41"/>
      <c r="B29" s="41"/>
      <c r="C29" s="41"/>
      <c r="D29" s="41"/>
      <c r="E29" s="41"/>
    </row>
    <row r="30" spans="1:12" ht="6" customHeight="1"/>
    <row r="31" spans="1:12" s="45" customFormat="1" ht="19.5" customHeight="1">
      <c r="A31" s="90" t="s">
        <v>61</v>
      </c>
      <c r="B31" s="91"/>
      <c r="C31" s="91"/>
      <c r="D31" s="91"/>
      <c r="E31" s="91"/>
      <c r="L31" s="30"/>
    </row>
    <row r="32" spans="1:12" s="45" customFormat="1">
      <c r="A32" s="52" t="s">
        <v>63</v>
      </c>
      <c r="B32" s="31"/>
      <c r="C32" s="31"/>
      <c r="D32" s="31"/>
      <c r="E32" s="52"/>
      <c r="L32" s="30"/>
    </row>
  </sheetData>
  <mergeCells count="7">
    <mergeCell ref="A31:E31"/>
    <mergeCell ref="A1:E1"/>
    <mergeCell ref="A5:B8"/>
    <mergeCell ref="C5:C7"/>
    <mergeCell ref="D5:D7"/>
    <mergeCell ref="E5:E7"/>
    <mergeCell ref="A3:E3"/>
  </mergeCells>
  <printOptions horizontalCentered="1"/>
  <pageMargins left="0.43" right="0.47" top="0.59055118110236204" bottom="0.87" header="0.31496062992126" footer="0.56496062999999996"/>
  <pageSetup paperSize="9" orientation="portrait" r:id="rId1"/>
  <headerFooter alignWithMargins="0">
    <oddFooter>&amp;R&amp;"Arial,Regular"&amp;10Page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 Tab 1</vt:lpstr>
      <vt:lpstr>SR Tab 2</vt:lpstr>
      <vt:lpstr>SR Tab 3</vt:lpstr>
      <vt:lpstr>SR 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Mary Jane Javier</cp:lastModifiedBy>
  <cp:lastPrinted>2023-09-29T00:55:32Z</cp:lastPrinted>
  <dcterms:created xsi:type="dcterms:W3CDTF">2022-10-27T06:26:43Z</dcterms:created>
  <dcterms:modified xsi:type="dcterms:W3CDTF">2023-09-29T00:57:47Z</dcterms:modified>
</cp:coreProperties>
</file>