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SAD\2023\08 PTSA\3 2022 Estimates\2 Fnl_Ws\For upload\"/>
    </mc:Choice>
  </mc:AlternateContent>
  <xr:revisionPtr revIDLastSave="0" documentId="13_ncr:1_{ACA31915-EEB2-4956-A6D6-E304B76BA6F8}" xr6:coauthVersionLast="47" xr6:coauthVersionMax="47" xr10:uidLastSave="{00000000-0000-0000-0000-000000000000}"/>
  <bookViews>
    <workbookView xWindow="-120" yWindow="-120" windowWidth="29040" windowHeight="15840" tabRatio="849" xr2:uid="{C2AD570D-D686-4F8F-9DAD-F20F96950C45}"/>
  </bookViews>
  <sheets>
    <sheet name="Tables 10" sheetId="10" r:id="rId1"/>
  </sheets>
  <externalReferences>
    <externalReference r:id="rId2"/>
    <externalReference r:id="rId3"/>
    <externalReference r:id="rId4"/>
  </externalReferences>
  <definedNames>
    <definedName name="CORA">[1]T8_10!#REF!</definedName>
    <definedName name="derived">[1]T8_10!#REF!</definedName>
    <definedName name="PAGE1">[1]T8_10!#REF!</definedName>
    <definedName name="PAGE2">[1]T8_10!#REF!</definedName>
    <definedName name="_xlnm.Print_Area" localSheetId="0">'Tables 10'!$A$1:$F$182</definedName>
    <definedName name="Print_Area_MI">[2]arrivals!$A$2:$F$115</definedName>
    <definedName name="u">[1]T8_10!#REF!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0" i="10" l="1"/>
  <c r="E181" i="10"/>
  <c r="C179" i="10"/>
  <c r="E163" i="10"/>
  <c r="E164" i="10"/>
  <c r="E146" i="10"/>
  <c r="E147" i="10"/>
  <c r="F146" i="10"/>
  <c r="E117" i="10"/>
  <c r="E118" i="10"/>
  <c r="E88" i="10"/>
  <c r="E89" i="10"/>
  <c r="E31" i="10"/>
  <c r="E59" i="10"/>
  <c r="E60" i="10"/>
  <c r="E30" i="10"/>
  <c r="E179" i="10"/>
  <c r="E178" i="10"/>
  <c r="F178" i="10"/>
  <c r="E177" i="10"/>
  <c r="C178" i="10"/>
  <c r="E176" i="10"/>
  <c r="C176" i="10"/>
  <c r="E175" i="10"/>
  <c r="F175" i="10"/>
  <c r="E174" i="10"/>
  <c r="F174" i="10"/>
  <c r="E173" i="10"/>
  <c r="F173" i="10"/>
  <c r="E172" i="10"/>
  <c r="C172" i="10"/>
  <c r="F172" i="10"/>
  <c r="F171" i="10"/>
  <c r="E162" i="10"/>
  <c r="F162" i="10"/>
  <c r="E161" i="10"/>
  <c r="E160" i="10"/>
  <c r="F160" i="10"/>
  <c r="E159" i="10"/>
  <c r="E158" i="10"/>
  <c r="E157" i="10"/>
  <c r="F157" i="10"/>
  <c r="E156" i="10"/>
  <c r="C156" i="10"/>
  <c r="E155" i="10"/>
  <c r="C155" i="10"/>
  <c r="F154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F142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F86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C24" i="10"/>
  <c r="E97" i="10"/>
  <c r="E109" i="10"/>
  <c r="E116" i="10"/>
  <c r="E113" i="10"/>
  <c r="E110" i="10"/>
  <c r="E112" i="10"/>
  <c r="E101" i="10"/>
  <c r="E98" i="10"/>
  <c r="E103" i="10"/>
  <c r="E115" i="10"/>
  <c r="E104" i="10"/>
  <c r="E105" i="10"/>
  <c r="C69" i="10"/>
  <c r="F69" i="10"/>
  <c r="E107" i="10"/>
  <c r="C161" i="10"/>
  <c r="E99" i="10"/>
  <c r="E111" i="10"/>
  <c r="F77" i="10"/>
  <c r="E100" i="10"/>
  <c r="F82" i="10"/>
  <c r="E102" i="10"/>
  <c r="C158" i="10"/>
  <c r="F52" i="10"/>
  <c r="C103" i="10"/>
  <c r="F103" i="10"/>
  <c r="E106" i="10"/>
  <c r="E108" i="10"/>
  <c r="F78" i="10"/>
  <c r="F155" i="10"/>
  <c r="F158" i="10"/>
  <c r="F161" i="10"/>
  <c r="C175" i="10"/>
  <c r="F15" i="10"/>
  <c r="F41" i="10"/>
  <c r="F67" i="10"/>
  <c r="E114" i="10"/>
  <c r="C16" i="10"/>
  <c r="F42" i="10"/>
  <c r="C162" i="10"/>
  <c r="F45" i="10"/>
  <c r="F97" i="10"/>
  <c r="F84" i="10"/>
  <c r="F138" i="10"/>
  <c r="C157" i="10"/>
  <c r="F47" i="10"/>
  <c r="F85" i="10"/>
  <c r="C174" i="10"/>
  <c r="F23" i="10"/>
  <c r="F38" i="10"/>
  <c r="C85" i="10"/>
  <c r="F71" i="10"/>
  <c r="F74" i="10"/>
  <c r="F80" i="10"/>
  <c r="F16" i="10"/>
  <c r="C78" i="10"/>
  <c r="F136" i="10"/>
  <c r="C173" i="10"/>
  <c r="F24" i="10"/>
  <c r="F46" i="10"/>
  <c r="C46" i="10"/>
  <c r="F79" i="10"/>
  <c r="C79" i="10"/>
  <c r="C159" i="10"/>
  <c r="F159" i="10"/>
  <c r="C139" i="10"/>
  <c r="F139" i="10"/>
  <c r="C12" i="10"/>
  <c r="F12" i="10"/>
  <c r="C160" i="10"/>
  <c r="F18" i="10"/>
  <c r="C132" i="10"/>
  <c r="F132" i="10"/>
  <c r="F10" i="10"/>
  <c r="F49" i="10"/>
  <c r="F106" i="10"/>
  <c r="C106" i="10"/>
  <c r="C56" i="10"/>
  <c r="F56" i="10"/>
  <c r="F22" i="10"/>
  <c r="C22" i="10"/>
  <c r="C86" i="10"/>
  <c r="F11" i="10"/>
  <c r="C11" i="10"/>
  <c r="C138" i="10"/>
  <c r="C80" i="10"/>
  <c r="F102" i="10"/>
  <c r="F115" i="10"/>
  <c r="F68" i="10"/>
  <c r="C68" i="10"/>
  <c r="F176" i="10"/>
  <c r="C29" i="10"/>
  <c r="C23" i="10"/>
  <c r="F125" i="10"/>
  <c r="F14" i="10"/>
  <c r="C49" i="10"/>
  <c r="C41" i="10"/>
  <c r="F29" i="10"/>
  <c r="C177" i="10"/>
  <c r="F55" i="10"/>
  <c r="F156" i="10"/>
  <c r="F177" i="10"/>
  <c r="C47" i="10"/>
  <c r="C14" i="10"/>
  <c r="C82" i="10"/>
  <c r="C52" i="10"/>
  <c r="F96" i="10"/>
  <c r="C42" i="10"/>
  <c r="C102" i="10"/>
  <c r="F179" i="10"/>
  <c r="C15" i="10"/>
  <c r="F59" i="10"/>
  <c r="C147" i="10"/>
  <c r="F164" i="10"/>
  <c r="F89" i="10"/>
  <c r="F100" i="10"/>
  <c r="C100" i="10"/>
  <c r="F141" i="10"/>
  <c r="C141" i="10"/>
  <c r="C142" i="10"/>
  <c r="F114" i="10"/>
  <c r="C114" i="10"/>
  <c r="C75" i="10"/>
  <c r="F75" i="10"/>
  <c r="F127" i="10"/>
  <c r="C127" i="10"/>
  <c r="F9" i="10"/>
  <c r="C10" i="10"/>
  <c r="C143" i="10"/>
  <c r="F143" i="10"/>
  <c r="F101" i="10"/>
  <c r="C101" i="10"/>
  <c r="F134" i="10"/>
  <c r="C134" i="10"/>
  <c r="C76" i="10"/>
  <c r="C77" i="10"/>
  <c r="F76" i="10"/>
  <c r="F19" i="10"/>
  <c r="C19" i="10"/>
  <c r="C21" i="10"/>
  <c r="F21" i="10"/>
  <c r="F17" i="10"/>
  <c r="C17" i="10"/>
  <c r="C104" i="10"/>
  <c r="F104" i="10"/>
  <c r="C116" i="10"/>
  <c r="F116" i="10"/>
  <c r="F53" i="10"/>
  <c r="C53" i="10"/>
  <c r="C140" i="10"/>
  <c r="F140" i="10"/>
  <c r="C98" i="10"/>
  <c r="F98" i="10"/>
  <c r="F133" i="10"/>
  <c r="C133" i="10"/>
  <c r="F50" i="10"/>
  <c r="C50" i="10"/>
  <c r="F135" i="10"/>
  <c r="C135" i="10"/>
  <c r="C87" i="10"/>
  <c r="F87" i="10"/>
  <c r="C27" i="10"/>
  <c r="F27" i="10"/>
  <c r="C54" i="10"/>
  <c r="F54" i="10"/>
  <c r="F40" i="10"/>
  <c r="C40" i="10"/>
  <c r="F128" i="10"/>
  <c r="C128" i="10"/>
  <c r="C20" i="10"/>
  <c r="F20" i="10"/>
  <c r="F58" i="10"/>
  <c r="C58" i="10"/>
  <c r="C113" i="10"/>
  <c r="F113" i="10"/>
  <c r="F13" i="10"/>
  <c r="C13" i="10"/>
  <c r="C57" i="10"/>
  <c r="F57" i="10"/>
  <c r="C110" i="10"/>
  <c r="F110" i="10"/>
  <c r="C55" i="10"/>
  <c r="C97" i="10"/>
  <c r="C72" i="10"/>
  <c r="F72" i="10"/>
  <c r="C28" i="10"/>
  <c r="F28" i="10"/>
  <c r="F111" i="10"/>
  <c r="C111" i="10"/>
  <c r="F109" i="10"/>
  <c r="C109" i="10"/>
  <c r="F51" i="10"/>
  <c r="C51" i="10"/>
  <c r="F144" i="10"/>
  <c r="C144" i="10"/>
  <c r="F129" i="10"/>
  <c r="C129" i="10"/>
  <c r="C99" i="10"/>
  <c r="F99" i="10"/>
  <c r="C48" i="10"/>
  <c r="F48" i="10"/>
  <c r="F25" i="10"/>
  <c r="C25" i="10"/>
  <c r="F43" i="10"/>
  <c r="C43" i="10"/>
  <c r="F81" i="10"/>
  <c r="C81" i="10"/>
  <c r="C45" i="10"/>
  <c r="F44" i="10"/>
  <c r="C44" i="10"/>
  <c r="C26" i="10"/>
  <c r="F26" i="10"/>
  <c r="C107" i="10"/>
  <c r="F107" i="10"/>
  <c r="F108" i="10"/>
  <c r="C108" i="10"/>
  <c r="C131" i="10"/>
  <c r="F131" i="10"/>
  <c r="C136" i="10"/>
  <c r="F130" i="10"/>
  <c r="C130" i="10"/>
  <c r="C39" i="10"/>
  <c r="F39" i="10"/>
  <c r="C70" i="10"/>
  <c r="F70" i="10"/>
  <c r="C71" i="10"/>
  <c r="F137" i="10"/>
  <c r="C137" i="10"/>
  <c r="F126" i="10"/>
  <c r="C126" i="10"/>
  <c r="F73" i="10"/>
  <c r="C73" i="10"/>
  <c r="F112" i="10"/>
  <c r="C112" i="10"/>
  <c r="F83" i="10"/>
  <c r="C83" i="10"/>
  <c r="C84" i="10"/>
  <c r="C105" i="10"/>
  <c r="F105" i="10"/>
  <c r="C74" i="10"/>
  <c r="C115" i="10"/>
  <c r="C146" i="10"/>
  <c r="F145" i="10"/>
  <c r="C145" i="10"/>
  <c r="C18" i="10"/>
  <c r="C59" i="10"/>
  <c r="C60" i="10"/>
  <c r="F60" i="10"/>
  <c r="F147" i="10"/>
  <c r="F31" i="10"/>
  <c r="F118" i="10"/>
  <c r="F180" i="10"/>
  <c r="C180" i="10"/>
  <c r="F181" i="10"/>
  <c r="C181" i="10"/>
  <c r="F88" i="10"/>
  <c r="C88" i="10"/>
  <c r="C89" i="10"/>
  <c r="C118" i="10"/>
  <c r="C30" i="10"/>
  <c r="F30" i="10"/>
  <c r="C31" i="10"/>
  <c r="F117" i="10"/>
  <c r="C117" i="10"/>
  <c r="C163" i="10"/>
  <c r="F163" i="10"/>
  <c r="C164" i="10"/>
</calcChain>
</file>

<file path=xl/sharedStrings.xml><?xml version="1.0" encoding="utf-8"?>
<sst xmlns="http://schemas.openxmlformats.org/spreadsheetml/2006/main" count="63" uniqueCount="46">
  <si>
    <t>2019</t>
  </si>
  <si>
    <t>Table 10</t>
  </si>
  <si>
    <t>DERIVED INDICATORS</t>
  </si>
  <si>
    <t>Table 10.1</t>
  </si>
  <si>
    <t>in million PhP</t>
  </si>
  <si>
    <t>TDGVA</t>
  </si>
  <si>
    <t xml:space="preserve"> Growth rate</t>
  </si>
  <si>
    <t>GDP</t>
  </si>
  <si>
    <t>Growth rate</t>
  </si>
  <si>
    <t>Share of TDGVA          to GDP                         (in percent)</t>
  </si>
  <si>
    <t>Table 10.2</t>
  </si>
  <si>
    <t>Inbound Tourism Expenditure</t>
  </si>
  <si>
    <t>Exports</t>
  </si>
  <si>
    <t>Table 10.3</t>
  </si>
  <si>
    <t>Domestic Tourism Expenditure</t>
  </si>
  <si>
    <t>HFCE</t>
  </si>
  <si>
    <t>Table 10.4</t>
  </si>
  <si>
    <t>Internal Tourism Expenditure</t>
  </si>
  <si>
    <t>HFCE and Exports</t>
  </si>
  <si>
    <t>Share of Internal Tourism Expenditure to HFCE and Exports 
(in percent)</t>
  </si>
  <si>
    <t>Table 10.5</t>
  </si>
  <si>
    <t>in thousand persons</t>
  </si>
  <si>
    <t>Tourism Employment</t>
  </si>
  <si>
    <t>Total Employment</t>
  </si>
  <si>
    <t>2012</t>
  </si>
  <si>
    <t>2013</t>
  </si>
  <si>
    <t>2014</t>
  </si>
  <si>
    <t>2015</t>
  </si>
  <si>
    <t>Table 10.6</t>
  </si>
  <si>
    <t>Tourism Gross Fixed Capital Formation</t>
  </si>
  <si>
    <t>GFCF</t>
  </si>
  <si>
    <t>Share of Tourism Gross Fixed Capital Formation to GFCF                      (in percent)</t>
  </si>
  <si>
    <t>Table 10.7</t>
  </si>
  <si>
    <t>Tourism Collective Consumption</t>
  </si>
  <si>
    <t>GFCE</t>
  </si>
  <si>
    <t>Share of Tourism Collective Consumption to GFCE
(in percent)</t>
  </si>
  <si>
    <t>Tourism Direct Gross Value Added (TDGVA) and Gross Domestic Product (GDP) at current prices, 2000 - 2022</t>
  </si>
  <si>
    <t>Inbound Tourism Expenditure and Exports (at current prices), 2000 - 2022</t>
  </si>
  <si>
    <t>Internal Tourism Expenditure and HFCE and Exports (at current prices), 2000 - 2022</t>
  </si>
  <si>
    <t>Employment of Tourism Industries and Total Employment, 2000 - 2022</t>
  </si>
  <si>
    <t>Domestic Tourism Expenditure and Household Final Consumption Expenditure (HFCE) 
(at current prices), 2000 - 2022</t>
  </si>
  <si>
    <t>Tourism Gross Fixed Capital Formation and Gross Fixed Capital Formation (GFCF) 
(at current prices), 2012 - 2022</t>
  </si>
  <si>
    <t>Share of Tourism Employment to Total Employment         
   (in percent)</t>
  </si>
  <si>
    <t xml:space="preserve">Share of Inbound Tourism Expenditure to Exports                
  (in percent) </t>
  </si>
  <si>
    <t>Share of Domestic Tourism Expenditure to HFCE                  
   (in percent)</t>
  </si>
  <si>
    <t>Tourism Collective Consumption and Government Final Consumption Expenditure (GFCE) (at current prices), 2012 - 2022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</si>
</sst>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#,##0.0"/>
    <numFmt numFmtId="169" formatCode="_(* #,##0.0_);_(* \(#,##0.0\);_(* &quot;-&quot;??_);_(@_)"/>
    <numFmt numFmtId="170" formatCode="_-* #,##0.000_-;\-* #,##0.000_-;_-* &quot;-&quot;??_-;_-@_-"/>
    <numFmt numFmtId="172" formatCode="_(* #,##0.0000_);_(* \(#,##0.0000\);_(* &quot;-&quot;??_);_(@_)"/>
    <numFmt numFmtId="178" formatCode="_(* #,##0.00000_);_(* \(#,##0.00000\);_(* &quot;-&quot;??_);_(@_)"/>
    <numFmt numFmtId="179" formatCode="#,##0.0_);\(#,##0.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5"/>
      <name val="Arial"/>
      <family val="2"/>
    </font>
    <font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2" applyFont="1"/>
    <xf numFmtId="0" fontId="3" fillId="0" borderId="0" xfId="2" applyFont="1" applyAlignment="1">
      <alignment vertical="center"/>
    </xf>
    <xf numFmtId="0" fontId="3" fillId="0" borderId="0" xfId="2" quotePrefix="1" applyFont="1"/>
    <xf numFmtId="2" fontId="3" fillId="0" borderId="0" xfId="2" applyNumberFormat="1" applyFont="1"/>
    <xf numFmtId="165" fontId="3" fillId="0" borderId="0" xfId="1" applyNumberFormat="1" applyFont="1" applyBorder="1"/>
    <xf numFmtId="0" fontId="3" fillId="0" borderId="0" xfId="2" applyFont="1" applyAlignment="1">
      <alignment horizontal="center" vertical="center"/>
    </xf>
    <xf numFmtId="0" fontId="4" fillId="0" borderId="0" xfId="0" applyFont="1"/>
    <xf numFmtId="49" fontId="3" fillId="0" borderId="0" xfId="2" applyNumberFormat="1" applyFont="1" applyAlignment="1">
      <alignment horizontal="left"/>
    </xf>
    <xf numFmtId="49" fontId="3" fillId="0" borderId="0" xfId="2" applyNumberFormat="1" applyFont="1" applyAlignment="1">
      <alignment horizontal="centerContinuous"/>
    </xf>
    <xf numFmtId="49" fontId="3" fillId="0" borderId="0" xfId="2" applyNumberFormat="1" applyFont="1" applyAlignment="1">
      <alignment horizontal="center"/>
    </xf>
    <xf numFmtId="49" fontId="3" fillId="0" borderId="0" xfId="2" applyNumberFormat="1" applyFont="1"/>
    <xf numFmtId="49" fontId="4" fillId="2" borderId="0" xfId="2" applyNumberFormat="1" applyFont="1" applyFill="1"/>
    <xf numFmtId="49" fontId="3" fillId="2" borderId="0" xfId="2" applyNumberFormat="1" applyFont="1" applyFill="1"/>
    <xf numFmtId="49" fontId="3" fillId="2" borderId="1" xfId="2" applyNumberFormat="1" applyFont="1" applyFill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center" vertical="center" wrapText="1"/>
    </xf>
    <xf numFmtId="49" fontId="3" fillId="0" borderId="0" xfId="2" applyNumberFormat="1" applyFont="1" applyAlignment="1">
      <alignment horizontal="center" vertical="center"/>
    </xf>
    <xf numFmtId="2" fontId="3" fillId="0" borderId="0" xfId="2" applyNumberFormat="1" applyFont="1" applyAlignment="1">
      <alignment horizontal="center" vertical="center"/>
    </xf>
    <xf numFmtId="0" fontId="3" fillId="2" borderId="0" xfId="2" quotePrefix="1" applyFont="1" applyFill="1" applyAlignment="1">
      <alignment horizontal="right"/>
    </xf>
    <xf numFmtId="165" fontId="3" fillId="2" borderId="0" xfId="1" applyNumberFormat="1" applyFont="1" applyFill="1" applyBorder="1"/>
    <xf numFmtId="169" fontId="3" fillId="2" borderId="0" xfId="1" applyNumberFormat="1" applyFont="1" applyFill="1" applyBorder="1"/>
    <xf numFmtId="166" fontId="3" fillId="2" borderId="0" xfId="2" applyNumberFormat="1" applyFont="1" applyFill="1" applyAlignment="1">
      <alignment horizontal="center" vertical="center"/>
    </xf>
    <xf numFmtId="169" fontId="3" fillId="2" borderId="0" xfId="1" applyNumberFormat="1" applyFont="1" applyFill="1" applyBorder="1" applyAlignment="1">
      <alignment horizontal="center" vertical="center" wrapText="1"/>
    </xf>
    <xf numFmtId="43" fontId="3" fillId="0" borderId="0" xfId="1" applyFont="1" applyAlignment="1">
      <alignment horizontal="center" vertical="center"/>
    </xf>
    <xf numFmtId="167" fontId="3" fillId="2" borderId="0" xfId="1" applyNumberFormat="1" applyFont="1" applyFill="1" applyBorder="1" applyAlignment="1"/>
    <xf numFmtId="166" fontId="3" fillId="2" borderId="0" xfId="1" applyNumberFormat="1" applyFont="1" applyFill="1" applyBorder="1" applyAlignment="1"/>
    <xf numFmtId="43" fontId="3" fillId="2" borderId="0" xfId="1" applyFont="1" applyFill="1" applyBorder="1" applyAlignment="1">
      <alignment vertical="center"/>
    </xf>
    <xf numFmtId="2" fontId="3" fillId="0" borderId="0" xfId="1" applyNumberFormat="1" applyFont="1" applyBorder="1"/>
    <xf numFmtId="178" fontId="3" fillId="0" borderId="0" xfId="1" applyNumberFormat="1" applyFont="1"/>
    <xf numFmtId="172" fontId="3" fillId="0" borderId="0" xfId="1" applyNumberFormat="1" applyFont="1"/>
    <xf numFmtId="0" fontId="3" fillId="2" borderId="0" xfId="2" applyFont="1" applyFill="1" applyAlignment="1">
      <alignment horizontal="right"/>
    </xf>
    <xf numFmtId="43" fontId="3" fillId="0" borderId="0" xfId="1" applyFont="1" applyFill="1" applyBorder="1" applyAlignment="1">
      <alignment vertical="center"/>
    </xf>
    <xf numFmtId="0" fontId="3" fillId="2" borderId="2" xfId="2" applyFont="1" applyFill="1" applyBorder="1" applyAlignment="1">
      <alignment horizontal="right"/>
    </xf>
    <xf numFmtId="165" fontId="3" fillId="2" borderId="2" xfId="1" applyNumberFormat="1" applyFont="1" applyFill="1" applyBorder="1"/>
    <xf numFmtId="167" fontId="3" fillId="2" borderId="2" xfId="1" applyNumberFormat="1" applyFont="1" applyFill="1" applyBorder="1" applyAlignment="1"/>
    <xf numFmtId="166" fontId="3" fillId="2" borderId="2" xfId="1" applyNumberFormat="1" applyFont="1" applyFill="1" applyBorder="1" applyAlignment="1"/>
    <xf numFmtId="169" fontId="3" fillId="2" borderId="2" xfId="1" applyNumberFormat="1" applyFont="1" applyFill="1" applyBorder="1" applyAlignment="1">
      <alignment horizontal="center" vertical="center" wrapText="1"/>
    </xf>
    <xf numFmtId="43" fontId="3" fillId="0" borderId="0" xfId="1" applyFont="1"/>
    <xf numFmtId="165" fontId="3" fillId="2" borderId="0" xfId="2" applyNumberFormat="1" applyFont="1" applyFill="1" applyAlignment="1">
      <alignment vertical="center"/>
    </xf>
    <xf numFmtId="49" fontId="4" fillId="0" borderId="0" xfId="2" applyNumberFormat="1" applyFont="1"/>
    <xf numFmtId="166" fontId="3" fillId="2" borderId="0" xfId="1" applyNumberFormat="1" applyFont="1" applyFill="1" applyBorder="1" applyAlignment="1">
      <alignment horizontal="center"/>
    </xf>
    <xf numFmtId="169" fontId="3" fillId="0" borderId="0" xfId="2" applyNumberFormat="1" applyFont="1"/>
    <xf numFmtId="165" fontId="3" fillId="0" borderId="0" xfId="1" applyNumberFormat="1" applyFont="1" applyFill="1" applyBorder="1"/>
    <xf numFmtId="166" fontId="3" fillId="0" borderId="0" xfId="1" applyNumberFormat="1" applyFont="1" applyFill="1" applyBorder="1" applyAlignment="1"/>
    <xf numFmtId="2" fontId="3" fillId="0" borderId="0" xfId="1" applyNumberFormat="1" applyFont="1"/>
    <xf numFmtId="179" fontId="3" fillId="2" borderId="0" xfId="1" applyNumberFormat="1" applyFont="1" applyFill="1" applyBorder="1" applyAlignment="1"/>
    <xf numFmtId="166" fontId="3" fillId="2" borderId="0" xfId="1" applyNumberFormat="1" applyFont="1" applyFill="1" applyBorder="1"/>
    <xf numFmtId="166" fontId="3" fillId="2" borderId="0" xfId="1" applyNumberFormat="1" applyFont="1" applyFill="1" applyBorder="1" applyAlignment="1">
      <alignment horizontal="right"/>
    </xf>
    <xf numFmtId="49" fontId="3" fillId="2" borderId="0" xfId="2" applyNumberFormat="1" applyFont="1" applyFill="1" applyAlignment="1">
      <alignment horizontal="right"/>
    </xf>
    <xf numFmtId="170" fontId="3" fillId="2" borderId="0" xfId="1" applyNumberFormat="1" applyFont="1" applyFill="1" applyAlignment="1">
      <alignment vertical="center"/>
    </xf>
    <xf numFmtId="49" fontId="3" fillId="2" borderId="0" xfId="2" quotePrefix="1" applyNumberFormat="1" applyFont="1" applyFill="1" applyAlignment="1">
      <alignment horizontal="right"/>
    </xf>
    <xf numFmtId="10" fontId="3" fillId="0" borderId="0" xfId="1" applyNumberFormat="1" applyFont="1" applyBorder="1"/>
    <xf numFmtId="165" fontId="3" fillId="2" borderId="0" xfId="1" applyNumberFormat="1" applyFont="1" applyFill="1" applyBorder="1" applyAlignment="1">
      <alignment vertical="center"/>
    </xf>
    <xf numFmtId="49" fontId="4" fillId="2" borderId="0" xfId="2" applyNumberFormat="1" applyFont="1" applyFill="1" applyAlignment="1">
      <alignment horizontal="left" vertical="center" wrapText="1"/>
    </xf>
    <xf numFmtId="49" fontId="3" fillId="2" borderId="0" xfId="2" applyNumberFormat="1" applyFont="1" applyFill="1" applyAlignment="1">
      <alignment horizontal="left" vertical="center" wrapText="1"/>
    </xf>
  </cellXfs>
  <cellStyles count="4">
    <cellStyle name="Comma" xfId="1" builtinId="3"/>
    <cellStyle name="Comma 2" xfId="3" xr:uid="{C9D1E9ED-2016-48E5-81B6-F51734650502}"/>
    <cellStyle name="Normal" xfId="0" builtinId="0"/>
    <cellStyle name="Normal 2" xfId="2" xr:uid="{312B1E2C-5E82-4A3D-B8C0-730FBC8BEF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so_server/EISAD_Files/lea/PTSA/PSY%20chapter%20on%20touris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s_statistics/eisad/Documents%20and%20Settings/ra.clavido/Desktop/PTSA/Inbound/Inbound%20tourism%20expenditure%20(2000-2007)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sfilesrvr\SAD\SAD\2023\08%20PTSA\3%202022%20Estimates\2%20Fnl_Ws\PTSA-Tables-2000-2021_consol_as%20of%2029May2023_linked.xlsx" TargetMode="External"/><Relationship Id="rId1" Type="http://schemas.openxmlformats.org/officeDocument/2006/relationships/externalLinkPath" Target="/SAD/2023/08%20PTSA/3%202022%20Estimates/2%20Fnl_Ws/PTSA-Tables-2000-2021_consol_as%20of%2029May2023_lin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8_1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rival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s 1"/>
      <sheetName val="Tables 2"/>
      <sheetName val="Tables 3"/>
      <sheetName val="Tables 4"/>
      <sheetName val="Table 5"/>
      <sheetName val="Tables 6"/>
      <sheetName val="Tables 7"/>
      <sheetName val="Table 8"/>
      <sheetName val="Table 9"/>
      <sheetName val=" Tables 10"/>
      <sheetName val="graphs"/>
    </sheetNames>
    <sheetDataSet>
      <sheetData sheetId="0">
        <row r="7">
          <cell r="U7">
            <v>191543.20852660481</v>
          </cell>
        </row>
        <row r="19">
          <cell r="B19">
            <v>98790.569596222616</v>
          </cell>
          <cell r="C19">
            <v>103040.32912252941</v>
          </cell>
          <cell r="D19">
            <v>111919.57168885101</v>
          </cell>
          <cell r="E19">
            <v>106661.13583461895</v>
          </cell>
          <cell r="F19">
            <v>130672.45752300062</v>
          </cell>
          <cell r="G19">
            <v>125906.64043224118</v>
          </cell>
          <cell r="H19">
            <v>163464.6687563271</v>
          </cell>
          <cell r="I19">
            <v>150995.0919794552</v>
          </cell>
          <cell r="J19">
            <v>126814.27064063656</v>
          </cell>
          <cell r="K19">
            <v>124872.59808391024</v>
          </cell>
          <cell r="L19">
            <v>136756.487995078</v>
          </cell>
          <cell r="M19">
            <v>159962.21285191175</v>
          </cell>
          <cell r="N19">
            <v>196994.99073778719</v>
          </cell>
          <cell r="O19">
            <v>227339.11736416823</v>
          </cell>
          <cell r="P19">
            <v>279358.12783831841</v>
          </cell>
          <cell r="Q19">
            <v>309226.80414735462</v>
          </cell>
          <cell r="R19">
            <v>314609.95271957188</v>
          </cell>
          <cell r="S19">
            <v>452631.76052845921</v>
          </cell>
          <cell r="T19">
            <v>445583.4123307924</v>
          </cell>
          <cell r="U19">
            <v>600008.28503818065</v>
          </cell>
          <cell r="V19">
            <v>132582.87075978451</v>
          </cell>
          <cell r="W19">
            <v>27632.512579754395</v>
          </cell>
        </row>
      </sheetData>
      <sheetData sheetId="1">
        <row r="7">
          <cell r="U7">
            <v>832860.45965480106</v>
          </cell>
        </row>
        <row r="19">
          <cell r="B19">
            <v>163123.60193314741</v>
          </cell>
          <cell r="C19">
            <v>199662.09542281411</v>
          </cell>
          <cell r="D19">
            <v>191093.46798436588</v>
          </cell>
          <cell r="E19">
            <v>214806.1387789078</v>
          </cell>
          <cell r="F19">
            <v>265189.46857443918</v>
          </cell>
          <cell r="G19">
            <v>348719.51274823077</v>
          </cell>
          <cell r="H19">
            <v>378615.5760139015</v>
          </cell>
          <cell r="I19">
            <v>471818.9065822048</v>
          </cell>
          <cell r="J19">
            <v>420342.56658728229</v>
          </cell>
          <cell r="K19">
            <v>450559.11655682418</v>
          </cell>
          <cell r="L19">
            <v>609155.40109593503</v>
          </cell>
          <cell r="M19">
            <v>785772.30741326418</v>
          </cell>
          <cell r="N19">
            <v>886849.46704591298</v>
          </cell>
          <cell r="O19">
            <v>1010772.9169912279</v>
          </cell>
          <cell r="P19">
            <v>1248675.3387506863</v>
          </cell>
          <cell r="Q19">
            <v>1576103.5406388722</v>
          </cell>
          <cell r="R19">
            <v>1876391.864080417</v>
          </cell>
          <cell r="S19">
            <v>2352624.9420686881</v>
          </cell>
          <cell r="T19">
            <v>2846088.7523941025</v>
          </cell>
          <cell r="U19">
            <v>3143950.3853153414</v>
          </cell>
          <cell r="V19">
            <v>564234.72982625256</v>
          </cell>
          <cell r="W19">
            <v>782505.82431037119</v>
          </cell>
        </row>
      </sheetData>
      <sheetData sheetId="2">
        <row r="19">
          <cell r="B19">
            <v>75315.143914724496</v>
          </cell>
          <cell r="C19">
            <v>89203.733153122361</v>
          </cell>
          <cell r="D19">
            <v>90606.22678996819</v>
          </cell>
          <cell r="E19">
            <v>95126.305172765744</v>
          </cell>
          <cell r="F19">
            <v>101068.14733448481</v>
          </cell>
          <cell r="G19">
            <v>109879.12611814056</v>
          </cell>
          <cell r="H19">
            <v>151344.86780600226</v>
          </cell>
          <cell r="I19">
            <v>149431.80772362003</v>
          </cell>
          <cell r="J19">
            <v>170386.48798041593</v>
          </cell>
          <cell r="K19">
            <v>158814.3571875784</v>
          </cell>
          <cell r="L19">
            <v>150665.12098103092</v>
          </cell>
          <cell r="M19">
            <v>144531.75499734678</v>
          </cell>
          <cell r="N19">
            <v>143964.6237007872</v>
          </cell>
          <cell r="O19">
            <v>149936.60561442375</v>
          </cell>
          <cell r="P19">
            <v>193471.78025593306</v>
          </cell>
          <cell r="Q19">
            <v>274762.61950781202</v>
          </cell>
          <cell r="R19">
            <v>290397.91228102561</v>
          </cell>
          <cell r="S19">
            <v>307124.1303561565</v>
          </cell>
          <cell r="T19">
            <v>333014.17538999999</v>
          </cell>
          <cell r="U19">
            <v>340151.35033036291</v>
          </cell>
          <cell r="V19">
            <v>78952.911785838893</v>
          </cell>
          <cell r="W19">
            <v>100386.39508987169</v>
          </cell>
        </row>
      </sheetData>
      <sheetData sheetId="3">
        <row r="19">
          <cell r="B19">
            <v>261914.17152937001</v>
          </cell>
          <cell r="C19">
            <v>302702.42454534356</v>
          </cell>
          <cell r="D19">
            <v>303013.03967321693</v>
          </cell>
          <cell r="E19">
            <v>321467.27461352677</v>
          </cell>
          <cell r="F19">
            <v>395861.92609743983</v>
          </cell>
          <cell r="G19">
            <v>474626.15318047203</v>
          </cell>
          <cell r="H19">
            <v>542080.24477022851</v>
          </cell>
          <cell r="I19">
            <v>622813.99856165994</v>
          </cell>
          <cell r="J19">
            <v>547156.83722791891</v>
          </cell>
          <cell r="K19">
            <v>575431.71464073448</v>
          </cell>
          <cell r="L19">
            <v>745911.889091013</v>
          </cell>
          <cell r="M19">
            <v>945734.52026517584</v>
          </cell>
          <cell r="N19">
            <v>1083844.4577837</v>
          </cell>
          <cell r="O19">
            <v>1238112.0343553962</v>
          </cell>
          <cell r="P19">
            <v>1528033.4665890047</v>
          </cell>
          <cell r="Q19">
            <v>1885330.3447862267</v>
          </cell>
          <cell r="R19">
            <v>2191001.8167999885</v>
          </cell>
          <cell r="S19">
            <v>2805256.7025971473</v>
          </cell>
          <cell r="T19">
            <v>3291672.1647450002</v>
          </cell>
          <cell r="U19">
            <v>3743958.6703535216</v>
          </cell>
          <cell r="V19">
            <v>696817.60058603715</v>
          </cell>
          <cell r="W19">
            <v>810138.33689012565</v>
          </cell>
        </row>
      </sheetData>
      <sheetData sheetId="4">
        <row r="20">
          <cell r="U20">
            <v>3271586.1171169695</v>
          </cell>
        </row>
      </sheetData>
      <sheetData sheetId="5">
        <row r="16">
          <cell r="B16">
            <v>208775.63512147259</v>
          </cell>
        </row>
      </sheetData>
      <sheetData sheetId="6">
        <row r="5">
          <cell r="V5">
            <v>39378.89875</v>
          </cell>
        </row>
      </sheetData>
      <sheetData sheetId="7">
        <row r="15">
          <cell r="B15">
            <v>252283.4281419031</v>
          </cell>
        </row>
      </sheetData>
      <sheetData sheetId="8">
        <row r="14">
          <cell r="B14">
            <v>71424.315925636984</v>
          </cell>
          <cell r="C14">
            <v>76158.986188359966</v>
          </cell>
          <cell r="D14">
            <v>78797.787074301465</v>
          </cell>
          <cell r="E14">
            <v>76785.456906588312</v>
          </cell>
          <cell r="F14">
            <v>76891.591309504525</v>
          </cell>
          <cell r="G14">
            <v>66239.637816016897</v>
          </cell>
          <cell r="H14">
            <v>70585.769193217813</v>
          </cell>
          <cell r="I14">
            <v>76126.428063176689</v>
          </cell>
          <cell r="J14">
            <v>78479.846397310292</v>
          </cell>
          <cell r="K14">
            <v>79434.335539928623</v>
          </cell>
        </row>
        <row r="36">
          <cell r="B36">
            <v>2012</v>
          </cell>
          <cell r="C36">
            <v>2013</v>
          </cell>
          <cell r="D36">
            <v>2014</v>
          </cell>
          <cell r="E36">
            <v>2015</v>
          </cell>
          <cell r="F36">
            <v>2016</v>
          </cell>
          <cell r="G36">
            <v>2017</v>
          </cell>
          <cell r="H36">
            <v>2018</v>
          </cell>
          <cell r="I36">
            <v>2019</v>
          </cell>
          <cell r="J36">
            <v>2020</v>
          </cell>
          <cell r="K36">
            <v>2021</v>
          </cell>
        </row>
      </sheetData>
      <sheetData sheetId="9">
        <row r="58">
          <cell r="B58">
            <v>27632.512579754395</v>
          </cell>
          <cell r="D58">
            <v>4996723.5335842939</v>
          </cell>
        </row>
        <row r="86">
          <cell r="B86">
            <v>782505.82431037119</v>
          </cell>
          <cell r="D86">
            <v>14610149.17548511</v>
          </cell>
        </row>
        <row r="114">
          <cell r="B114">
            <v>810138.33689012565</v>
          </cell>
          <cell r="D114">
            <v>19606872.709069405</v>
          </cell>
        </row>
        <row r="158">
          <cell r="B158">
            <v>338431.61627734092</v>
          </cell>
          <cell r="D158">
            <v>4327283.2322114054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5B1C-FFA2-41BC-93D1-73780F4B1481}">
  <sheetPr>
    <pageSetUpPr fitToPage="1"/>
  </sheetPr>
  <dimension ref="A1:Q181"/>
  <sheetViews>
    <sheetView tabSelected="1" view="pageBreakPreview" topLeftCell="A125" zoomScale="55" zoomScaleNormal="100" zoomScaleSheetLayoutView="55" workbookViewId="0">
      <selection activeCell="H174" sqref="H174"/>
    </sheetView>
  </sheetViews>
  <sheetFormatPr defaultColWidth="9.140625" defaultRowHeight="18.75" x14ac:dyDescent="0.25"/>
  <cols>
    <col min="1" max="1" width="20.140625" style="1" customWidth="1"/>
    <col min="2" max="2" width="18.5703125" style="1" bestFit="1" customWidth="1"/>
    <col min="3" max="3" width="17.5703125" style="1" bestFit="1" customWidth="1"/>
    <col min="4" max="5" width="18.28515625" style="1" customWidth="1"/>
    <col min="6" max="6" width="23.42578125" style="1" bestFit="1" customWidth="1"/>
    <col min="7" max="7" width="10.85546875" style="1" customWidth="1"/>
    <col min="8" max="8" width="11.7109375" style="4" bestFit="1" customWidth="1"/>
    <col min="9" max="9" width="16.42578125" style="1" bestFit="1" customWidth="1"/>
    <col min="10" max="10" width="9.140625" style="1"/>
    <col min="11" max="11" width="16.42578125" style="1" bestFit="1" customWidth="1"/>
    <col min="12" max="16384" width="9.140625" style="1"/>
  </cols>
  <sheetData>
    <row r="1" spans="1:17" x14ac:dyDescent="0.25">
      <c r="A1" s="1" t="s">
        <v>1</v>
      </c>
    </row>
    <row r="2" spans="1:17" x14ac:dyDescent="0.25">
      <c r="A2" s="8" t="s">
        <v>2</v>
      </c>
      <c r="B2" s="9"/>
      <c r="C2" s="10"/>
      <c r="D2" s="9"/>
      <c r="E2" s="9"/>
      <c r="F2" s="9"/>
      <c r="G2" s="11"/>
    </row>
    <row r="3" spans="1:17" x14ac:dyDescent="0.25">
      <c r="A3" s="8"/>
      <c r="B3" s="9"/>
      <c r="C3" s="10"/>
      <c r="D3" s="9"/>
      <c r="E3" s="9"/>
      <c r="F3" s="9"/>
      <c r="G3" s="11"/>
    </row>
    <row r="4" spans="1:17" x14ac:dyDescent="0.25">
      <c r="A4" s="9"/>
      <c r="B4" s="9"/>
      <c r="C4" s="10"/>
      <c r="D4" s="9"/>
      <c r="E4" s="9"/>
      <c r="F4" s="9"/>
      <c r="G4" s="11"/>
    </row>
    <row r="5" spans="1:17" x14ac:dyDescent="0.25">
      <c r="A5" s="11" t="s">
        <v>3</v>
      </c>
      <c r="B5" s="11"/>
      <c r="C5" s="11"/>
      <c r="D5" s="11"/>
      <c r="E5" s="11"/>
      <c r="F5" s="11"/>
      <c r="G5" s="11"/>
    </row>
    <row r="6" spans="1:17" ht="46.5" customHeight="1" x14ac:dyDescent="0.25">
      <c r="A6" s="53" t="s">
        <v>36</v>
      </c>
      <c r="B6" s="54"/>
      <c r="C6" s="54"/>
      <c r="D6" s="54"/>
      <c r="E6" s="54"/>
      <c r="F6" s="54"/>
      <c r="G6" s="11"/>
    </row>
    <row r="7" spans="1:17" x14ac:dyDescent="0.25">
      <c r="A7" s="12" t="s">
        <v>4</v>
      </c>
      <c r="B7" s="13"/>
      <c r="C7" s="13"/>
      <c r="D7" s="13"/>
      <c r="E7" s="13"/>
      <c r="F7" s="13"/>
      <c r="G7" s="11"/>
    </row>
    <row r="8" spans="1:17" s="2" customFormat="1" ht="56.25" x14ac:dyDescent="0.25">
      <c r="A8" s="14"/>
      <c r="B8" s="14" t="s">
        <v>5</v>
      </c>
      <c r="C8" s="14" t="s">
        <v>6</v>
      </c>
      <c r="D8" s="14" t="s">
        <v>7</v>
      </c>
      <c r="E8" s="14" t="s">
        <v>8</v>
      </c>
      <c r="F8" s="15" t="s">
        <v>9</v>
      </c>
      <c r="G8" s="16"/>
      <c r="H8" s="17"/>
      <c r="I8" s="6"/>
      <c r="J8" s="6"/>
      <c r="K8" s="6"/>
      <c r="L8" s="6"/>
      <c r="M8" s="6"/>
      <c r="N8" s="6"/>
      <c r="O8" s="6"/>
      <c r="P8" s="6"/>
      <c r="Q8" s="6"/>
    </row>
    <row r="9" spans="1:17" s="2" customFormat="1" x14ac:dyDescent="0.25">
      <c r="A9" s="18">
        <v>2000</v>
      </c>
      <c r="B9" s="19">
        <v>208775.63512147259</v>
      </c>
      <c r="C9" s="20"/>
      <c r="D9" s="19">
        <v>3697556.2053879555</v>
      </c>
      <c r="E9" s="21"/>
      <c r="F9" s="22">
        <f t="shared" ref="F9:F31" si="0">B9/D9*100</f>
        <v>5.6463140389117461</v>
      </c>
      <c r="G9" s="23"/>
      <c r="H9" s="17"/>
      <c r="I9" s="6"/>
      <c r="J9" s="6"/>
      <c r="K9" s="6"/>
      <c r="L9" s="6"/>
      <c r="M9" s="6"/>
      <c r="N9" s="6"/>
      <c r="O9" s="6"/>
      <c r="P9" s="6"/>
      <c r="Q9" s="6"/>
    </row>
    <row r="10" spans="1:17" s="2" customFormat="1" x14ac:dyDescent="0.25">
      <c r="A10" s="18">
        <v>2001</v>
      </c>
      <c r="B10" s="19">
        <v>234505.57061704961</v>
      </c>
      <c r="C10" s="24">
        <f t="shared" ref="C10:C28" si="1">B10/B9*100-100</f>
        <v>12.32420415371098</v>
      </c>
      <c r="D10" s="19">
        <v>4024398.9401838975</v>
      </c>
      <c r="E10" s="25">
        <f t="shared" ref="E10:E31" si="2">D10/D9*100-100</f>
        <v>8.8394257352917975</v>
      </c>
      <c r="F10" s="22">
        <f t="shared" si="0"/>
        <v>5.8270955266262376</v>
      </c>
      <c r="G10" s="23"/>
      <c r="H10" s="17"/>
      <c r="I10" s="6"/>
      <c r="J10" s="6"/>
      <c r="K10" s="6"/>
      <c r="L10" s="6"/>
      <c r="M10" s="6"/>
      <c r="N10" s="6"/>
      <c r="O10" s="6"/>
      <c r="P10" s="6"/>
      <c r="Q10" s="6"/>
    </row>
    <row r="11" spans="1:17" s="2" customFormat="1" x14ac:dyDescent="0.25">
      <c r="A11" s="18">
        <v>2002</v>
      </c>
      <c r="B11" s="19">
        <v>244628.59539091558</v>
      </c>
      <c r="C11" s="24">
        <f t="shared" si="1"/>
        <v>4.3167523684957558</v>
      </c>
      <c r="D11" s="19">
        <v>4350559.7721339278</v>
      </c>
      <c r="E11" s="25">
        <f t="shared" si="2"/>
        <v>8.1045849777290329</v>
      </c>
      <c r="F11" s="22">
        <f t="shared" si="0"/>
        <v>5.6229222951447113</v>
      </c>
      <c r="G11" s="23"/>
      <c r="H11" s="17"/>
      <c r="I11" s="6"/>
      <c r="J11" s="6"/>
      <c r="K11" s="6"/>
      <c r="L11" s="6"/>
      <c r="M11" s="6"/>
      <c r="N11" s="6"/>
      <c r="O11" s="6"/>
      <c r="P11" s="6"/>
      <c r="Q11" s="6"/>
    </row>
    <row r="12" spans="1:17" s="2" customFormat="1" x14ac:dyDescent="0.25">
      <c r="A12" s="18">
        <v>2003</v>
      </c>
      <c r="B12" s="19">
        <v>267032.35622647114</v>
      </c>
      <c r="C12" s="24">
        <f t="shared" si="1"/>
        <v>9.1582755481853724</v>
      </c>
      <c r="D12" s="19">
        <v>4717808.9404851878</v>
      </c>
      <c r="E12" s="25">
        <f t="shared" si="2"/>
        <v>8.4414233474862925</v>
      </c>
      <c r="F12" s="22">
        <f t="shared" si="0"/>
        <v>5.6600926318777347</v>
      </c>
      <c r="G12" s="23"/>
      <c r="H12" s="17"/>
      <c r="I12" s="6"/>
      <c r="J12" s="6"/>
      <c r="K12" s="6"/>
      <c r="L12" s="6"/>
      <c r="M12" s="6"/>
      <c r="N12" s="6"/>
      <c r="O12" s="6"/>
      <c r="P12" s="6"/>
      <c r="Q12" s="6"/>
    </row>
    <row r="13" spans="1:17" s="2" customFormat="1" x14ac:dyDescent="0.25">
      <c r="A13" s="18">
        <v>2004</v>
      </c>
      <c r="B13" s="19">
        <v>314381.26084547065</v>
      </c>
      <c r="C13" s="24">
        <f t="shared" si="1"/>
        <v>17.731523358481226</v>
      </c>
      <c r="D13" s="19">
        <v>5323904.1772000222</v>
      </c>
      <c r="E13" s="25">
        <f t="shared" si="2"/>
        <v>12.846964435412318</v>
      </c>
      <c r="F13" s="22">
        <f t="shared" si="0"/>
        <v>5.9050886413739292</v>
      </c>
      <c r="G13" s="23"/>
      <c r="H13" s="17"/>
      <c r="I13" s="6"/>
      <c r="J13" s="6"/>
      <c r="K13" s="6"/>
      <c r="L13" s="6"/>
      <c r="M13" s="6"/>
      <c r="N13" s="6"/>
      <c r="O13" s="6"/>
      <c r="P13" s="6"/>
      <c r="Q13" s="6"/>
    </row>
    <row r="14" spans="1:17" s="2" customFormat="1" x14ac:dyDescent="0.25">
      <c r="A14" s="18">
        <v>2005</v>
      </c>
      <c r="B14" s="19">
        <v>369781.45322368911</v>
      </c>
      <c r="C14" s="24">
        <f t="shared" si="1"/>
        <v>17.621976650017189</v>
      </c>
      <c r="D14" s="19">
        <v>5917282.301168344</v>
      </c>
      <c r="E14" s="25">
        <f t="shared" si="2"/>
        <v>11.145544777261463</v>
      </c>
      <c r="F14" s="22">
        <f t="shared" si="0"/>
        <v>6.2491771459116841</v>
      </c>
      <c r="G14" s="23"/>
      <c r="H14" s="17"/>
      <c r="I14" s="6"/>
      <c r="J14" s="6"/>
      <c r="K14" s="6"/>
      <c r="L14" s="6"/>
      <c r="M14" s="6"/>
      <c r="N14" s="6"/>
      <c r="O14" s="6"/>
      <c r="P14" s="6"/>
      <c r="Q14" s="6"/>
    </row>
    <row r="15" spans="1:17" s="2" customFormat="1" x14ac:dyDescent="0.25">
      <c r="A15" s="18">
        <v>2006</v>
      </c>
      <c r="B15" s="19">
        <v>413944.36362195923</v>
      </c>
      <c r="C15" s="24">
        <f t="shared" si="1"/>
        <v>11.942976050655247</v>
      </c>
      <c r="D15" s="19">
        <v>6550417.11292296</v>
      </c>
      <c r="E15" s="25">
        <f t="shared" si="2"/>
        <v>10.699756738487977</v>
      </c>
      <c r="F15" s="22">
        <f t="shared" si="0"/>
        <v>6.3193588512907226</v>
      </c>
      <c r="G15" s="23"/>
      <c r="H15" s="17"/>
      <c r="I15" s="6"/>
      <c r="J15" s="6"/>
      <c r="K15" s="6"/>
      <c r="L15" s="6"/>
      <c r="M15" s="6"/>
      <c r="N15" s="6"/>
      <c r="O15" s="6"/>
      <c r="P15" s="6"/>
      <c r="Q15" s="6"/>
    </row>
    <row r="16" spans="1:17" s="2" customFormat="1" x14ac:dyDescent="0.25">
      <c r="A16" s="18">
        <v>2007</v>
      </c>
      <c r="B16" s="19">
        <v>461626.8351423376</v>
      </c>
      <c r="C16" s="24">
        <f t="shared" si="1"/>
        <v>11.519053213616189</v>
      </c>
      <c r="D16" s="19">
        <v>7198244.8877644427</v>
      </c>
      <c r="E16" s="25">
        <f t="shared" si="2"/>
        <v>9.8898705788279955</v>
      </c>
      <c r="F16" s="22">
        <f t="shared" si="0"/>
        <v>6.4130471016206974</v>
      </c>
      <c r="G16" s="23"/>
      <c r="H16" s="17"/>
      <c r="I16" s="6"/>
      <c r="J16" s="6"/>
      <c r="K16" s="6"/>
      <c r="L16" s="6"/>
      <c r="M16" s="6"/>
      <c r="N16" s="6"/>
      <c r="O16" s="6"/>
      <c r="P16" s="6"/>
      <c r="Q16" s="6"/>
    </row>
    <row r="17" spans="1:17" s="2" customFormat="1" x14ac:dyDescent="0.25">
      <c r="A17" s="18">
        <v>2008</v>
      </c>
      <c r="B17" s="19">
        <v>459600.00199482555</v>
      </c>
      <c r="C17" s="24">
        <f t="shared" si="1"/>
        <v>-0.43906311185031655</v>
      </c>
      <c r="D17" s="19">
        <v>8050200.6205685521</v>
      </c>
      <c r="E17" s="25">
        <f t="shared" si="2"/>
        <v>11.835603624048161</v>
      </c>
      <c r="F17" s="22">
        <f t="shared" si="0"/>
        <v>5.7091745120057134</v>
      </c>
      <c r="G17" s="23"/>
      <c r="H17" s="17"/>
      <c r="I17" s="6"/>
      <c r="J17" s="6"/>
      <c r="K17" s="6"/>
      <c r="L17" s="6"/>
      <c r="M17" s="6"/>
      <c r="N17" s="6"/>
      <c r="O17" s="6"/>
      <c r="P17" s="6"/>
      <c r="Q17" s="6"/>
    </row>
    <row r="18" spans="1:17" s="2" customFormat="1" x14ac:dyDescent="0.25">
      <c r="A18" s="18">
        <v>2009</v>
      </c>
      <c r="B18" s="19">
        <v>492481.34240714408</v>
      </c>
      <c r="C18" s="24">
        <f t="shared" si="1"/>
        <v>7.1543386139255745</v>
      </c>
      <c r="D18" s="19">
        <v>8390421.4562706612</v>
      </c>
      <c r="E18" s="25">
        <f t="shared" si="2"/>
        <v>4.2262404595586389</v>
      </c>
      <c r="F18" s="22">
        <f t="shared" si="0"/>
        <v>5.8695662068212728</v>
      </c>
      <c r="G18" s="23"/>
      <c r="H18" s="17"/>
      <c r="I18" s="6"/>
      <c r="J18" s="6"/>
      <c r="K18" s="6"/>
      <c r="L18" s="6"/>
      <c r="M18" s="6"/>
      <c r="N18" s="6"/>
      <c r="O18" s="6"/>
      <c r="P18" s="6"/>
      <c r="Q18" s="6"/>
    </row>
    <row r="19" spans="1:17" s="2" customFormat="1" x14ac:dyDescent="0.25">
      <c r="A19" s="18">
        <v>2010</v>
      </c>
      <c r="B19" s="19">
        <v>586899.79482053057</v>
      </c>
      <c r="C19" s="24">
        <f t="shared" si="1"/>
        <v>19.171985673993078</v>
      </c>
      <c r="D19" s="19">
        <v>9399450.7580739148</v>
      </c>
      <c r="E19" s="25">
        <f t="shared" si="2"/>
        <v>12.025966836852348</v>
      </c>
      <c r="F19" s="22">
        <f t="shared" si="0"/>
        <v>6.2439796741995481</v>
      </c>
      <c r="G19" s="23"/>
      <c r="H19" s="17"/>
      <c r="I19" s="6"/>
      <c r="J19" s="6"/>
      <c r="K19" s="6"/>
      <c r="L19" s="6"/>
      <c r="M19" s="6"/>
      <c r="N19" s="6"/>
      <c r="O19" s="6"/>
      <c r="P19" s="6"/>
      <c r="Q19" s="6"/>
    </row>
    <row r="20" spans="1:17" s="2" customFormat="1" x14ac:dyDescent="0.25">
      <c r="A20" s="18">
        <v>2011</v>
      </c>
      <c r="B20" s="19">
        <v>694483.56292819651</v>
      </c>
      <c r="C20" s="24">
        <f t="shared" si="1"/>
        <v>18.330858019905122</v>
      </c>
      <c r="D20" s="19">
        <v>10144661.326781726</v>
      </c>
      <c r="E20" s="25">
        <f t="shared" si="2"/>
        <v>7.9282352542534511</v>
      </c>
      <c r="F20" s="22">
        <f t="shared" si="0"/>
        <v>6.8458033300212024</v>
      </c>
      <c r="G20" s="23"/>
      <c r="H20" s="17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18">
        <v>2012</v>
      </c>
      <c r="B21" s="19">
        <v>851869.45656511956</v>
      </c>
      <c r="C21" s="24">
        <f t="shared" si="1"/>
        <v>22.662292102829127</v>
      </c>
      <c r="D21" s="19">
        <v>11060588.830567468</v>
      </c>
      <c r="E21" s="25">
        <f t="shared" si="2"/>
        <v>9.0286651696070948</v>
      </c>
      <c r="F21" s="22">
        <f t="shared" si="0"/>
        <v>7.701845440731514</v>
      </c>
      <c r="G21" s="26"/>
      <c r="H21" s="27"/>
      <c r="I21" s="28"/>
      <c r="J21" s="29"/>
    </row>
    <row r="22" spans="1:17" x14ac:dyDescent="0.25">
      <c r="A22" s="30">
        <v>2013</v>
      </c>
      <c r="B22" s="19">
        <v>974302.40735947643</v>
      </c>
      <c r="C22" s="24">
        <f t="shared" si="1"/>
        <v>14.372266765852487</v>
      </c>
      <c r="D22" s="19">
        <v>12050591.984260563</v>
      </c>
      <c r="E22" s="25">
        <f t="shared" si="2"/>
        <v>8.9507273876512414</v>
      </c>
      <c r="F22" s="22">
        <f t="shared" si="0"/>
        <v>8.0850999571807396</v>
      </c>
      <c r="G22" s="26"/>
      <c r="H22" s="27"/>
      <c r="I22" s="28"/>
      <c r="J22" s="29"/>
    </row>
    <row r="23" spans="1:17" x14ac:dyDescent="0.25">
      <c r="A23" s="30">
        <v>2014</v>
      </c>
      <c r="B23" s="19">
        <v>1169216.2343087252</v>
      </c>
      <c r="C23" s="24">
        <f t="shared" si="1"/>
        <v>20.005475248439339</v>
      </c>
      <c r="D23" s="19">
        <v>13206828.251691943</v>
      </c>
      <c r="E23" s="25">
        <f t="shared" si="2"/>
        <v>9.5948503520951931</v>
      </c>
      <c r="F23" s="22">
        <f t="shared" si="0"/>
        <v>8.8531190988944335</v>
      </c>
      <c r="G23" s="26"/>
      <c r="H23" s="27"/>
      <c r="I23" s="28"/>
      <c r="J23" s="29"/>
    </row>
    <row r="24" spans="1:17" x14ac:dyDescent="0.25">
      <c r="A24" s="30">
        <v>2015</v>
      </c>
      <c r="B24" s="19">
        <v>1380042.0949162473</v>
      </c>
      <c r="C24" s="24">
        <f t="shared" si="1"/>
        <v>18.031383282337714</v>
      </c>
      <c r="D24" s="19">
        <v>13944157.447764665</v>
      </c>
      <c r="E24" s="25">
        <f t="shared" si="2"/>
        <v>5.5829392343181468</v>
      </c>
      <c r="F24" s="22">
        <f t="shared" si="0"/>
        <v>9.8969199113387578</v>
      </c>
      <c r="G24" s="26"/>
      <c r="H24" s="27"/>
      <c r="I24" s="28"/>
      <c r="J24" s="29"/>
    </row>
    <row r="25" spans="1:17" x14ac:dyDescent="0.25">
      <c r="A25" s="30">
        <v>2016</v>
      </c>
      <c r="B25" s="19">
        <v>1575417.09518618</v>
      </c>
      <c r="C25" s="24">
        <f t="shared" si="1"/>
        <v>14.157176870883021</v>
      </c>
      <c r="D25" s="19">
        <v>15132381.470173333</v>
      </c>
      <c r="E25" s="25">
        <f t="shared" si="2"/>
        <v>8.5213038282147835</v>
      </c>
      <c r="F25" s="22">
        <f t="shared" si="0"/>
        <v>10.410899951811317</v>
      </c>
      <c r="G25" s="31"/>
      <c r="H25" s="27"/>
      <c r="I25" s="28"/>
      <c r="J25" s="29"/>
    </row>
    <row r="26" spans="1:17" x14ac:dyDescent="0.25">
      <c r="A26" s="30">
        <v>2017</v>
      </c>
      <c r="B26" s="19">
        <v>1944192.730614475</v>
      </c>
      <c r="C26" s="24">
        <f t="shared" si="1"/>
        <v>23.408127063945173</v>
      </c>
      <c r="D26" s="19">
        <v>16556651.083225854</v>
      </c>
      <c r="E26" s="25">
        <f t="shared" si="2"/>
        <v>9.4120652182858748</v>
      </c>
      <c r="F26" s="22">
        <f t="shared" si="0"/>
        <v>11.742668978415614</v>
      </c>
      <c r="G26" s="26"/>
      <c r="H26" s="27"/>
      <c r="I26" s="28"/>
      <c r="J26" s="29"/>
    </row>
    <row r="27" spans="1:17" x14ac:dyDescent="0.25">
      <c r="A27" s="30">
        <v>2018</v>
      </c>
      <c r="B27" s="19">
        <v>2238960.5342611549</v>
      </c>
      <c r="C27" s="24">
        <f t="shared" si="1"/>
        <v>15.1614497372139</v>
      </c>
      <c r="D27" s="19">
        <v>18265190.258161746</v>
      </c>
      <c r="E27" s="25">
        <f t="shared" si="2"/>
        <v>10.319352424276644</v>
      </c>
      <c r="F27" s="22">
        <f t="shared" si="0"/>
        <v>12.258073979057963</v>
      </c>
      <c r="G27" s="26"/>
      <c r="H27" s="27"/>
      <c r="I27" s="28"/>
      <c r="J27" s="29"/>
    </row>
    <row r="28" spans="1:17" x14ac:dyDescent="0.25">
      <c r="A28" s="30">
        <v>2019</v>
      </c>
      <c r="B28" s="19">
        <v>2508643.5684702182</v>
      </c>
      <c r="C28" s="24">
        <f t="shared" si="1"/>
        <v>12.045010623559619</v>
      </c>
      <c r="D28" s="19">
        <v>19517863.171682019</v>
      </c>
      <c r="E28" s="25">
        <f t="shared" si="2"/>
        <v>6.8582527519006788</v>
      </c>
      <c r="F28" s="22">
        <f t="shared" si="0"/>
        <v>12.853064633171252</v>
      </c>
      <c r="G28" s="26"/>
      <c r="H28" s="27"/>
      <c r="I28" s="28"/>
      <c r="J28" s="29"/>
    </row>
    <row r="29" spans="1:17" x14ac:dyDescent="0.25">
      <c r="A29" s="30">
        <v>2020</v>
      </c>
      <c r="B29" s="19">
        <v>917196.40912878013</v>
      </c>
      <c r="C29" s="24">
        <f>B29/B28*100-100</f>
        <v>-63.438552185869497</v>
      </c>
      <c r="D29" s="19">
        <v>17951573.570012722</v>
      </c>
      <c r="E29" s="25">
        <f t="shared" si="2"/>
        <v>-8.0249030741325669</v>
      </c>
      <c r="F29" s="22">
        <f t="shared" si="0"/>
        <v>5.1092813983778811</v>
      </c>
      <c r="G29" s="26"/>
      <c r="H29" s="27"/>
      <c r="I29" s="28"/>
      <c r="J29" s="29"/>
      <c r="K29" s="28"/>
    </row>
    <row r="30" spans="1:17" x14ac:dyDescent="0.25">
      <c r="A30" s="30">
        <v>2021</v>
      </c>
      <c r="B30" s="19">
        <v>1004814.0976225608</v>
      </c>
      <c r="C30" s="24">
        <f>B30/B29*100-100</f>
        <v>9.5527727345778004</v>
      </c>
      <c r="D30" s="19">
        <v>19410614.486183222</v>
      </c>
      <c r="E30" s="25">
        <f t="shared" si="2"/>
        <v>8.1276491471909793</v>
      </c>
      <c r="F30" s="22">
        <f t="shared" si="0"/>
        <v>5.176621782570578</v>
      </c>
      <c r="G30" s="26"/>
      <c r="H30" s="27"/>
      <c r="I30" s="28"/>
      <c r="J30" s="29"/>
      <c r="K30" s="28"/>
    </row>
    <row r="31" spans="1:17" x14ac:dyDescent="0.25">
      <c r="A31" s="32">
        <v>2022</v>
      </c>
      <c r="B31" s="33">
        <v>1375752.4670383444</v>
      </c>
      <c r="C31" s="34">
        <f>B31/B30*100-100</f>
        <v>36.916119140191398</v>
      </c>
      <c r="D31" s="33">
        <v>22024515.000626005</v>
      </c>
      <c r="E31" s="35">
        <f t="shared" si="2"/>
        <v>13.466346036099978</v>
      </c>
      <c r="F31" s="36">
        <f t="shared" si="0"/>
        <v>6.2464597608584853</v>
      </c>
      <c r="G31" s="37"/>
    </row>
    <row r="32" spans="1:17" x14ac:dyDescent="0.25">
      <c r="A32" s="30"/>
      <c r="B32" s="19"/>
      <c r="C32" s="19"/>
      <c r="D32" s="19"/>
      <c r="E32" s="25"/>
      <c r="F32" s="22"/>
      <c r="G32" s="38"/>
      <c r="H32" s="27"/>
      <c r="I32" s="28"/>
      <c r="J32" s="29"/>
      <c r="K32" s="28"/>
    </row>
    <row r="33" spans="1:17" x14ac:dyDescent="0.25">
      <c r="A33" s="11"/>
      <c r="B33" s="11"/>
      <c r="C33" s="11"/>
      <c r="D33" s="11"/>
      <c r="E33" s="11"/>
      <c r="F33" s="11"/>
      <c r="G33" s="11"/>
    </row>
    <row r="34" spans="1:17" x14ac:dyDescent="0.25">
      <c r="A34" s="11" t="s">
        <v>10</v>
      </c>
      <c r="B34" s="11"/>
      <c r="C34" s="11"/>
      <c r="D34" s="11"/>
      <c r="E34" s="11"/>
      <c r="F34" s="11"/>
      <c r="G34" s="11"/>
    </row>
    <row r="35" spans="1:17" x14ac:dyDescent="0.25">
      <c r="A35" s="39" t="s">
        <v>37</v>
      </c>
      <c r="B35" s="11"/>
      <c r="C35" s="11"/>
      <c r="D35" s="11"/>
      <c r="E35" s="11"/>
      <c r="F35" s="11"/>
      <c r="G35" s="11"/>
    </row>
    <row r="36" spans="1:17" x14ac:dyDescent="0.25">
      <c r="A36" s="12" t="s">
        <v>4</v>
      </c>
      <c r="B36" s="13"/>
      <c r="C36" s="13"/>
      <c r="D36" s="13"/>
      <c r="E36" s="13"/>
      <c r="F36" s="13"/>
      <c r="G36" s="11"/>
    </row>
    <row r="37" spans="1:17" s="2" customFormat="1" ht="93.75" x14ac:dyDescent="0.25">
      <c r="A37" s="14"/>
      <c r="B37" s="15" t="s">
        <v>11</v>
      </c>
      <c r="C37" s="14" t="s">
        <v>8</v>
      </c>
      <c r="D37" s="14" t="s">
        <v>12</v>
      </c>
      <c r="E37" s="14" t="s">
        <v>8</v>
      </c>
      <c r="F37" s="15" t="s">
        <v>43</v>
      </c>
      <c r="G37" s="16"/>
      <c r="H37" s="17"/>
      <c r="I37" s="6"/>
      <c r="J37" s="6"/>
      <c r="K37" s="6"/>
      <c r="L37" s="6"/>
      <c r="M37" s="6"/>
      <c r="N37" s="6"/>
      <c r="O37" s="6"/>
      <c r="P37" s="6"/>
      <c r="Q37" s="6"/>
    </row>
    <row r="38" spans="1:17" s="2" customFormat="1" x14ac:dyDescent="0.25">
      <c r="A38" s="18">
        <v>2000</v>
      </c>
      <c r="B38" s="19">
        <v>98790.569596222616</v>
      </c>
      <c r="C38" s="40"/>
      <c r="D38" s="19">
        <v>1602676.8675764336</v>
      </c>
      <c r="E38" s="21"/>
      <c r="F38" s="22">
        <f t="shared" ref="F38:F58" si="3">B38/D38*100</f>
        <v>6.1640978037958218</v>
      </c>
      <c r="G38" s="16"/>
      <c r="H38" s="17"/>
      <c r="I38" s="6"/>
      <c r="J38" s="6"/>
      <c r="K38" s="6"/>
      <c r="L38" s="6"/>
      <c r="M38" s="6"/>
      <c r="N38" s="6"/>
      <c r="O38" s="6"/>
      <c r="P38" s="6"/>
      <c r="Q38" s="6"/>
    </row>
    <row r="39" spans="1:17" s="2" customFormat="1" x14ac:dyDescent="0.25">
      <c r="A39" s="18">
        <v>2001</v>
      </c>
      <c r="B39" s="19">
        <v>103040.32912252941</v>
      </c>
      <c r="C39" s="25">
        <f t="shared" ref="C39:C58" si="4">B39/B38*100-100</f>
        <v>4.3017866418590671</v>
      </c>
      <c r="D39" s="19">
        <v>1656261.5664936157</v>
      </c>
      <c r="E39" s="25">
        <f t="shared" ref="E39:E58" si="5">D39/D38*100-100</f>
        <v>3.3434499493471179</v>
      </c>
      <c r="F39" s="22">
        <f t="shared" si="3"/>
        <v>6.2212594439820679</v>
      </c>
      <c r="G39" s="16"/>
      <c r="H39" s="17"/>
      <c r="I39" s="6"/>
      <c r="J39" s="6"/>
      <c r="K39" s="6"/>
      <c r="L39" s="6"/>
      <c r="M39" s="6"/>
      <c r="N39" s="6"/>
      <c r="O39" s="6"/>
      <c r="P39" s="6"/>
      <c r="Q39" s="6"/>
    </row>
    <row r="40" spans="1:17" s="2" customFormat="1" x14ac:dyDescent="0.25">
      <c r="A40" s="18">
        <v>2002</v>
      </c>
      <c r="B40" s="19">
        <v>111919.57168885101</v>
      </c>
      <c r="C40" s="25">
        <f t="shared" si="4"/>
        <v>8.6172498107638376</v>
      </c>
      <c r="D40" s="19">
        <v>1740471.0181960496</v>
      </c>
      <c r="E40" s="25">
        <f t="shared" si="5"/>
        <v>5.0843087472414794</v>
      </c>
      <c r="F40" s="22">
        <f t="shared" si="3"/>
        <v>6.4304185774292613</v>
      </c>
      <c r="G40" s="16"/>
      <c r="H40" s="17"/>
      <c r="I40" s="6"/>
      <c r="J40" s="6"/>
      <c r="K40" s="6"/>
      <c r="L40" s="6"/>
      <c r="M40" s="6"/>
      <c r="N40" s="6"/>
      <c r="O40" s="6"/>
      <c r="P40" s="6"/>
      <c r="Q40" s="6"/>
    </row>
    <row r="41" spans="1:17" s="2" customFormat="1" x14ac:dyDescent="0.25">
      <c r="A41" s="18">
        <v>2003</v>
      </c>
      <c r="B41" s="19">
        <v>106661.13583461895</v>
      </c>
      <c r="C41" s="25">
        <f t="shared" si="4"/>
        <v>-4.6984059846575406</v>
      </c>
      <c r="D41" s="19">
        <v>1995869.9389638093</v>
      </c>
      <c r="E41" s="25">
        <f t="shared" si="5"/>
        <v>14.674126606972962</v>
      </c>
      <c r="F41" s="22">
        <f t="shared" si="3"/>
        <v>5.3440925058470468</v>
      </c>
      <c r="G41" s="16"/>
      <c r="H41" s="17"/>
      <c r="I41" s="6"/>
      <c r="J41" s="6"/>
      <c r="K41" s="6"/>
      <c r="L41" s="6"/>
      <c r="M41" s="6"/>
      <c r="N41" s="6"/>
      <c r="O41" s="6"/>
      <c r="P41" s="6"/>
      <c r="Q41" s="6"/>
    </row>
    <row r="42" spans="1:17" s="2" customFormat="1" x14ac:dyDescent="0.25">
      <c r="A42" s="18">
        <v>2004</v>
      </c>
      <c r="B42" s="19">
        <v>130672.45752300062</v>
      </c>
      <c r="C42" s="25">
        <f t="shared" si="4"/>
        <v>22.511781353624329</v>
      </c>
      <c r="D42" s="19">
        <v>2226820.9347223812</v>
      </c>
      <c r="E42" s="25">
        <f t="shared" si="5"/>
        <v>11.571445175354171</v>
      </c>
      <c r="F42" s="22">
        <f t="shared" si="3"/>
        <v>5.8681169862134253</v>
      </c>
      <c r="G42" s="16"/>
      <c r="H42" s="17"/>
      <c r="I42" s="6"/>
      <c r="J42" s="6"/>
      <c r="K42" s="6"/>
      <c r="L42" s="6"/>
      <c r="M42" s="6"/>
      <c r="N42" s="6"/>
      <c r="O42" s="6"/>
      <c r="P42" s="6"/>
      <c r="Q42" s="6"/>
    </row>
    <row r="43" spans="1:17" s="2" customFormat="1" x14ac:dyDescent="0.25">
      <c r="A43" s="18">
        <v>2005</v>
      </c>
      <c r="B43" s="19">
        <v>125906.64043224118</v>
      </c>
      <c r="C43" s="25">
        <f t="shared" si="4"/>
        <v>-3.6471473645626986</v>
      </c>
      <c r="D43" s="19">
        <v>2439697.8133145049</v>
      </c>
      <c r="E43" s="25">
        <f t="shared" si="5"/>
        <v>9.559676544834673</v>
      </c>
      <c r="F43" s="22">
        <f t="shared" si="3"/>
        <v>5.1607473575257234</v>
      </c>
      <c r="G43" s="16"/>
      <c r="H43" s="17"/>
      <c r="I43" s="6"/>
      <c r="J43" s="6"/>
      <c r="K43" s="6"/>
      <c r="L43" s="6"/>
      <c r="M43" s="6"/>
      <c r="N43" s="6"/>
      <c r="O43" s="6"/>
      <c r="P43" s="6"/>
      <c r="Q43" s="6"/>
    </row>
    <row r="44" spans="1:17" s="2" customFormat="1" x14ac:dyDescent="0.25">
      <c r="A44" s="18">
        <v>2006</v>
      </c>
      <c r="B44" s="19">
        <v>163464.6687563271</v>
      </c>
      <c r="C44" s="25">
        <f t="shared" si="4"/>
        <v>29.83006154016033</v>
      </c>
      <c r="D44" s="19">
        <v>2701749.6289301077</v>
      </c>
      <c r="E44" s="25">
        <f t="shared" si="5"/>
        <v>10.741158769150445</v>
      </c>
      <c r="F44" s="22">
        <f t="shared" si="3"/>
        <v>6.0503263146947877</v>
      </c>
      <c r="G44" s="16"/>
      <c r="H44" s="17"/>
      <c r="I44" s="6"/>
      <c r="J44" s="6"/>
      <c r="K44" s="6"/>
      <c r="L44" s="6"/>
      <c r="M44" s="6"/>
      <c r="N44" s="6"/>
      <c r="O44" s="6"/>
      <c r="P44" s="6"/>
      <c r="Q44" s="6"/>
    </row>
    <row r="45" spans="1:17" s="2" customFormat="1" x14ac:dyDescent="0.25">
      <c r="A45" s="18">
        <v>2007</v>
      </c>
      <c r="B45" s="19">
        <v>150995.0919794552</v>
      </c>
      <c r="C45" s="25">
        <f t="shared" si="4"/>
        <v>-7.6283008871232028</v>
      </c>
      <c r="D45" s="19">
        <v>2736354.2246547546</v>
      </c>
      <c r="E45" s="25">
        <f t="shared" si="5"/>
        <v>1.2808217073152974</v>
      </c>
      <c r="F45" s="22">
        <f t="shared" si="3"/>
        <v>5.5181120418905643</v>
      </c>
      <c r="G45" s="16"/>
      <c r="H45" s="17"/>
      <c r="I45" s="6"/>
      <c r="J45" s="6"/>
      <c r="K45" s="6"/>
      <c r="L45" s="6"/>
      <c r="M45" s="6"/>
      <c r="N45" s="6"/>
      <c r="O45" s="6"/>
      <c r="P45" s="6"/>
      <c r="Q45" s="6"/>
    </row>
    <row r="46" spans="1:17" s="2" customFormat="1" x14ac:dyDescent="0.25">
      <c r="A46" s="18">
        <v>2008</v>
      </c>
      <c r="B46" s="19">
        <v>126814.27064063656</v>
      </c>
      <c r="C46" s="25">
        <f t="shared" si="4"/>
        <v>-16.014309486369754</v>
      </c>
      <c r="D46" s="19">
        <v>2685291.9968003836</v>
      </c>
      <c r="E46" s="25">
        <f t="shared" si="5"/>
        <v>-1.8660679013812143</v>
      </c>
      <c r="F46" s="22">
        <f t="shared" si="3"/>
        <v>4.722550500717988</v>
      </c>
      <c r="G46" s="16"/>
      <c r="H46" s="17"/>
      <c r="I46" s="6"/>
      <c r="J46" s="6"/>
      <c r="K46" s="6"/>
      <c r="L46" s="6"/>
      <c r="M46" s="6"/>
      <c r="N46" s="6"/>
      <c r="O46" s="6"/>
      <c r="P46" s="6"/>
      <c r="Q46" s="6"/>
    </row>
    <row r="47" spans="1:17" s="2" customFormat="1" x14ac:dyDescent="0.25">
      <c r="A47" s="18">
        <v>2009</v>
      </c>
      <c r="B47" s="19">
        <v>124872.59808391024</v>
      </c>
      <c r="C47" s="25">
        <f t="shared" si="4"/>
        <v>-1.5311151867352493</v>
      </c>
      <c r="D47" s="19">
        <v>2535545.559862596</v>
      </c>
      <c r="E47" s="25">
        <f t="shared" si="5"/>
        <v>-5.5765420340214575</v>
      </c>
      <c r="F47" s="22">
        <f t="shared" si="3"/>
        <v>4.9248808643248054</v>
      </c>
      <c r="G47" s="16"/>
      <c r="H47" s="17"/>
      <c r="I47" s="6"/>
      <c r="J47" s="6"/>
      <c r="K47" s="6"/>
      <c r="L47" s="6"/>
      <c r="M47" s="6"/>
      <c r="N47" s="6"/>
      <c r="O47" s="6"/>
      <c r="P47" s="6"/>
      <c r="Q47" s="6"/>
    </row>
    <row r="48" spans="1:17" s="2" customFormat="1" x14ac:dyDescent="0.25">
      <c r="A48" s="18">
        <v>2010</v>
      </c>
      <c r="B48" s="19">
        <v>136756.487995078</v>
      </c>
      <c r="C48" s="25">
        <f t="shared" si="4"/>
        <v>9.516811609206826</v>
      </c>
      <c r="D48" s="19">
        <v>3090053.4313274845</v>
      </c>
      <c r="E48" s="25">
        <f t="shared" si="5"/>
        <v>21.869371240757275</v>
      </c>
      <c r="F48" s="22">
        <f t="shared" si="3"/>
        <v>4.4256997826839362</v>
      </c>
      <c r="G48" s="16"/>
      <c r="H48" s="17"/>
      <c r="I48" s="6"/>
      <c r="J48" s="6"/>
      <c r="K48" s="6"/>
      <c r="L48" s="6"/>
      <c r="M48" s="6"/>
      <c r="N48" s="6"/>
      <c r="O48" s="6"/>
      <c r="P48" s="6"/>
      <c r="Q48" s="6"/>
    </row>
    <row r="49" spans="1:17" s="2" customFormat="1" x14ac:dyDescent="0.25">
      <c r="A49" s="18">
        <v>2011</v>
      </c>
      <c r="B49" s="19">
        <v>159962.21285191175</v>
      </c>
      <c r="C49" s="25">
        <f t="shared" si="4"/>
        <v>16.968646385295401</v>
      </c>
      <c r="D49" s="19">
        <v>2952647.1873643994</v>
      </c>
      <c r="E49" s="25">
        <f t="shared" si="5"/>
        <v>-4.4467271203156997</v>
      </c>
      <c r="F49" s="22">
        <f t="shared" si="3"/>
        <v>5.4175864131839502</v>
      </c>
      <c r="G49" s="16"/>
      <c r="H49" s="17"/>
      <c r="I49" s="6"/>
      <c r="J49" s="6"/>
      <c r="K49" s="6"/>
      <c r="L49" s="6"/>
      <c r="M49" s="6"/>
      <c r="N49" s="6"/>
      <c r="O49" s="6"/>
      <c r="P49" s="6"/>
      <c r="Q49" s="6"/>
    </row>
    <row r="50" spans="1:17" x14ac:dyDescent="0.25">
      <c r="A50" s="18">
        <v>2012</v>
      </c>
      <c r="B50" s="19">
        <v>196994.99073778719</v>
      </c>
      <c r="C50" s="25">
        <f t="shared" si="4"/>
        <v>23.150953731903726</v>
      </c>
      <c r="D50" s="19">
        <v>3038020.1031587399</v>
      </c>
      <c r="E50" s="25">
        <f t="shared" si="5"/>
        <v>2.8914025407331678</v>
      </c>
      <c r="F50" s="22">
        <f t="shared" si="3"/>
        <v>6.4843215004721104</v>
      </c>
      <c r="G50" s="11"/>
      <c r="P50" s="41"/>
    </row>
    <row r="51" spans="1:17" x14ac:dyDescent="0.25">
      <c r="A51" s="30">
        <v>2013</v>
      </c>
      <c r="B51" s="19">
        <v>227339.11736416823</v>
      </c>
      <c r="C51" s="25">
        <f t="shared" si="4"/>
        <v>15.403501638663997</v>
      </c>
      <c r="D51" s="19">
        <v>3154534.0531659303</v>
      </c>
      <c r="E51" s="25">
        <f t="shared" si="5"/>
        <v>3.8351935158706283</v>
      </c>
      <c r="F51" s="22">
        <f t="shared" si="3"/>
        <v>7.2067415831510147</v>
      </c>
      <c r="G51" s="11"/>
      <c r="P51" s="41"/>
    </row>
    <row r="52" spans="1:17" x14ac:dyDescent="0.25">
      <c r="A52" s="30">
        <v>2014</v>
      </c>
      <c r="B52" s="19">
        <v>279358.12783831841</v>
      </c>
      <c r="C52" s="25">
        <f t="shared" si="4"/>
        <v>22.881680494440545</v>
      </c>
      <c r="D52" s="19">
        <v>3612662.3876467934</v>
      </c>
      <c r="E52" s="25">
        <f>D52/D51*100-100</f>
        <v>14.522852718013283</v>
      </c>
      <c r="F52" s="22">
        <f t="shared" si="3"/>
        <v>7.7327493649437304</v>
      </c>
      <c r="G52" s="11"/>
      <c r="P52" s="41"/>
    </row>
    <row r="53" spans="1:17" x14ac:dyDescent="0.25">
      <c r="A53" s="30">
        <v>2015</v>
      </c>
      <c r="B53" s="19">
        <v>309226.80414735462</v>
      </c>
      <c r="C53" s="25">
        <f t="shared" si="4"/>
        <v>10.691894501212801</v>
      </c>
      <c r="D53" s="19">
        <v>3793934.3398675267</v>
      </c>
      <c r="E53" s="25">
        <f t="shared" si="5"/>
        <v>5.0176831591177233</v>
      </c>
      <c r="F53" s="22">
        <f t="shared" si="3"/>
        <v>8.1505576123953674</v>
      </c>
      <c r="G53" s="11"/>
      <c r="P53" s="41"/>
    </row>
    <row r="54" spans="1:17" x14ac:dyDescent="0.25">
      <c r="A54" s="30">
        <v>2016</v>
      </c>
      <c r="B54" s="42">
        <v>314609.95271957188</v>
      </c>
      <c r="C54" s="43">
        <f t="shared" si="4"/>
        <v>1.740841511802472</v>
      </c>
      <c r="D54" s="19">
        <v>4036260.6154587301</v>
      </c>
      <c r="E54" s="43">
        <f t="shared" si="5"/>
        <v>6.3872026736146523</v>
      </c>
      <c r="F54" s="22">
        <f t="shared" si="3"/>
        <v>7.7945896633787051</v>
      </c>
      <c r="G54" s="11"/>
      <c r="H54" s="44"/>
      <c r="I54" s="28"/>
      <c r="J54" s="29"/>
    </row>
    <row r="55" spans="1:17" x14ac:dyDescent="0.25">
      <c r="A55" s="30">
        <v>2017</v>
      </c>
      <c r="B55" s="19">
        <v>452631.76052845921</v>
      </c>
      <c r="C55" s="25">
        <f t="shared" si="4"/>
        <v>43.870769699365894</v>
      </c>
      <c r="D55" s="19">
        <v>4892869.6839273497</v>
      </c>
      <c r="E55" s="25">
        <f t="shared" si="5"/>
        <v>21.222838416028907</v>
      </c>
      <c r="F55" s="22">
        <f t="shared" si="3"/>
        <v>9.2508443871970485</v>
      </c>
      <c r="G55" s="11"/>
      <c r="H55" s="44"/>
      <c r="I55" s="28"/>
      <c r="J55" s="29"/>
    </row>
    <row r="56" spans="1:17" x14ac:dyDescent="0.25">
      <c r="A56" s="30">
        <v>2018</v>
      </c>
      <c r="B56" s="19">
        <v>445583.4123307924</v>
      </c>
      <c r="C56" s="25">
        <f t="shared" si="4"/>
        <v>-1.5571925817661736</v>
      </c>
      <c r="D56" s="19">
        <v>5518572.5052922601</v>
      </c>
      <c r="E56" s="25">
        <f t="shared" si="5"/>
        <v>12.788054082459823</v>
      </c>
      <c r="F56" s="22">
        <f t="shared" si="3"/>
        <v>8.0742513014639563</v>
      </c>
      <c r="G56" s="11"/>
      <c r="H56" s="44"/>
      <c r="I56" s="28"/>
      <c r="J56" s="29"/>
    </row>
    <row r="57" spans="1:17" x14ac:dyDescent="0.25">
      <c r="A57" s="30">
        <v>2019</v>
      </c>
      <c r="B57" s="19">
        <v>600008.28503818065</v>
      </c>
      <c r="C57" s="24">
        <f t="shared" si="4"/>
        <v>34.656782194743414</v>
      </c>
      <c r="D57" s="19">
        <v>5539739.4922342617</v>
      </c>
      <c r="E57" s="25">
        <f t="shared" si="5"/>
        <v>0.38355909833028079</v>
      </c>
      <c r="F57" s="22">
        <f t="shared" si="3"/>
        <v>10.830983765198463</v>
      </c>
      <c r="G57" s="38"/>
      <c r="H57" s="27"/>
      <c r="I57" s="28"/>
      <c r="J57" s="29"/>
    </row>
    <row r="58" spans="1:17" x14ac:dyDescent="0.25">
      <c r="A58" s="30">
        <v>2020</v>
      </c>
      <c r="B58" s="19">
        <v>132582.87075978451</v>
      </c>
      <c r="C58" s="24">
        <f t="shared" si="4"/>
        <v>-77.90315999530776</v>
      </c>
      <c r="D58" s="19">
        <v>4524306.2404680271</v>
      </c>
      <c r="E58" s="25">
        <f t="shared" si="5"/>
        <v>-18.329981999870085</v>
      </c>
      <c r="F58" s="22">
        <f t="shared" si="3"/>
        <v>2.9304574826055361</v>
      </c>
      <c r="G58" s="38"/>
      <c r="H58" s="27"/>
      <c r="I58" s="28"/>
      <c r="J58" s="29"/>
    </row>
    <row r="59" spans="1:17" x14ac:dyDescent="0.25">
      <c r="A59" s="30">
        <v>2021</v>
      </c>
      <c r="B59" s="19">
        <v>27632.512579754395</v>
      </c>
      <c r="C59" s="24">
        <f>B59/B58*100-100</f>
        <v>-79.158308745765993</v>
      </c>
      <c r="D59" s="19">
        <v>4998628.2199455341</v>
      </c>
      <c r="E59" s="25">
        <f t="shared" ref="E59:E60" si="6">D59/D58*100-100</f>
        <v>10.483861044482239</v>
      </c>
      <c r="F59" s="22">
        <f t="shared" ref="F59" si="7">B59/D59*100</f>
        <v>0.55280191612360974</v>
      </c>
      <c r="G59" s="38"/>
      <c r="H59" s="27"/>
      <c r="I59" s="28"/>
      <c r="J59" s="29"/>
    </row>
    <row r="60" spans="1:17" x14ac:dyDescent="0.25">
      <c r="A60" s="32">
        <v>2022</v>
      </c>
      <c r="B60" s="33">
        <v>368668.30559351831</v>
      </c>
      <c r="C60" s="34">
        <f>B60/B59*100-100</f>
        <v>1234.1830733975009</v>
      </c>
      <c r="D60" s="33">
        <v>6251681.8589008963</v>
      </c>
      <c r="E60" s="35">
        <f t="shared" si="6"/>
        <v>25.067950321958847</v>
      </c>
      <c r="F60" s="36">
        <f>B60/D60*100</f>
        <v>5.8971059934635512</v>
      </c>
      <c r="G60" s="38"/>
      <c r="H60" s="27"/>
      <c r="I60" s="28"/>
      <c r="J60" s="29"/>
    </row>
    <row r="61" spans="1:17" x14ac:dyDescent="0.25">
      <c r="A61" s="30"/>
      <c r="B61" s="19"/>
      <c r="C61" s="25"/>
      <c r="D61" s="19"/>
      <c r="E61" s="25"/>
      <c r="F61" s="22"/>
      <c r="G61" s="38"/>
      <c r="H61" s="27"/>
      <c r="I61" s="28"/>
      <c r="J61" s="29"/>
    </row>
    <row r="62" spans="1:17" x14ac:dyDescent="0.25">
      <c r="A62" s="30"/>
      <c r="B62" s="19"/>
      <c r="C62" s="45"/>
      <c r="D62" s="19"/>
      <c r="E62" s="45"/>
      <c r="F62" s="46"/>
      <c r="G62" s="11"/>
      <c r="H62" s="44"/>
      <c r="I62" s="28"/>
      <c r="J62" s="29"/>
    </row>
    <row r="63" spans="1:17" x14ac:dyDescent="0.25">
      <c r="A63" s="11" t="s">
        <v>13</v>
      </c>
      <c r="B63" s="19"/>
      <c r="C63" s="20"/>
      <c r="D63" s="19"/>
      <c r="E63" s="20"/>
      <c r="F63" s="20"/>
      <c r="G63" s="11"/>
      <c r="P63" s="41"/>
    </row>
    <row r="64" spans="1:17" ht="43.5" customHeight="1" x14ac:dyDescent="0.25">
      <c r="A64" s="53" t="s">
        <v>40</v>
      </c>
      <c r="B64" s="54"/>
      <c r="C64" s="54"/>
      <c r="D64" s="54"/>
      <c r="E64" s="54"/>
      <c r="F64" s="54"/>
      <c r="G64" s="11"/>
    </row>
    <row r="65" spans="1:17" x14ac:dyDescent="0.25">
      <c r="A65" s="12" t="s">
        <v>4</v>
      </c>
      <c r="B65" s="13"/>
      <c r="C65" s="13"/>
      <c r="D65" s="13"/>
      <c r="E65" s="13"/>
      <c r="F65" s="13"/>
      <c r="G65" s="11"/>
    </row>
    <row r="66" spans="1:17" s="2" customFormat="1" ht="112.5" x14ac:dyDescent="0.25">
      <c r="A66" s="14"/>
      <c r="B66" s="15" t="s">
        <v>14</v>
      </c>
      <c r="C66" s="14" t="s">
        <v>8</v>
      </c>
      <c r="D66" s="14" t="s">
        <v>15</v>
      </c>
      <c r="E66" s="14" t="s">
        <v>8</v>
      </c>
      <c r="F66" s="15" t="s">
        <v>44</v>
      </c>
      <c r="G66" s="16"/>
      <c r="H66" s="17"/>
      <c r="I66" s="6"/>
      <c r="J66" s="6"/>
      <c r="K66" s="6"/>
      <c r="L66" s="6"/>
      <c r="M66" s="6"/>
      <c r="N66" s="6"/>
      <c r="O66" s="6"/>
      <c r="P66" s="6"/>
      <c r="Q66" s="6"/>
    </row>
    <row r="67" spans="1:17" s="2" customFormat="1" x14ac:dyDescent="0.25">
      <c r="A67" s="18">
        <v>2000</v>
      </c>
      <c r="B67" s="19">
        <v>163123.60193314741</v>
      </c>
      <c r="C67" s="47"/>
      <c r="D67" s="19">
        <v>2651808.9496637606</v>
      </c>
      <c r="E67" s="21"/>
      <c r="F67" s="22">
        <f t="shared" ref="F67:F89" si="8">B67/D67*100</f>
        <v>6.1514085301594168</v>
      </c>
      <c r="G67" s="16"/>
      <c r="H67" s="17"/>
      <c r="I67" s="6"/>
      <c r="J67" s="6"/>
      <c r="K67" s="6"/>
      <c r="L67" s="6"/>
      <c r="M67" s="6"/>
      <c r="N67" s="6"/>
      <c r="O67" s="6"/>
      <c r="P67" s="6"/>
      <c r="Q67" s="6"/>
    </row>
    <row r="68" spans="1:17" s="2" customFormat="1" x14ac:dyDescent="0.25">
      <c r="A68" s="18">
        <v>2001</v>
      </c>
      <c r="B68" s="19">
        <v>199662.09542281411</v>
      </c>
      <c r="C68" s="25">
        <f t="shared" ref="C68:C89" si="9">B68/B67*100-100</f>
        <v>22.399268442246139</v>
      </c>
      <c r="D68" s="19">
        <v>2933885.9685823196</v>
      </c>
      <c r="E68" s="25">
        <f t="shared" ref="E68:E89" si="10">D68/D67*100-100</f>
        <v>10.637154646993906</v>
      </c>
      <c r="F68" s="22">
        <f t="shared" si="8"/>
        <v>6.8053802213482975</v>
      </c>
      <c r="G68" s="16"/>
      <c r="H68" s="17"/>
      <c r="I68" s="6"/>
      <c r="J68" s="6"/>
      <c r="K68" s="6"/>
      <c r="L68" s="6"/>
      <c r="M68" s="6"/>
      <c r="N68" s="6"/>
      <c r="O68" s="6"/>
      <c r="P68" s="6"/>
      <c r="Q68" s="6"/>
    </row>
    <row r="69" spans="1:17" s="2" customFormat="1" x14ac:dyDescent="0.25">
      <c r="A69" s="18">
        <v>2002</v>
      </c>
      <c r="B69" s="19">
        <v>191093.46798436588</v>
      </c>
      <c r="C69" s="25">
        <f t="shared" si="9"/>
        <v>-4.2915644155205825</v>
      </c>
      <c r="D69" s="19">
        <v>3180445.0396012999</v>
      </c>
      <c r="E69" s="25">
        <f t="shared" si="10"/>
        <v>8.4038396058766978</v>
      </c>
      <c r="F69" s="22">
        <f t="shared" si="8"/>
        <v>6.008387681754165</v>
      </c>
      <c r="G69" s="16"/>
      <c r="H69" s="17"/>
      <c r="I69" s="6"/>
      <c r="J69" s="6"/>
      <c r="K69" s="6"/>
      <c r="L69" s="6"/>
      <c r="M69" s="6"/>
      <c r="N69" s="6"/>
      <c r="O69" s="6"/>
      <c r="P69" s="6"/>
      <c r="Q69" s="6"/>
    </row>
    <row r="70" spans="1:17" s="2" customFormat="1" x14ac:dyDescent="0.25">
      <c r="A70" s="18">
        <v>2003</v>
      </c>
      <c r="B70" s="19">
        <v>214806.1387789078</v>
      </c>
      <c r="C70" s="25">
        <f t="shared" si="9"/>
        <v>12.408938434505743</v>
      </c>
      <c r="D70" s="19">
        <v>3467809.360192229</v>
      </c>
      <c r="E70" s="25">
        <f t="shared" si="10"/>
        <v>9.0353493618916048</v>
      </c>
      <c r="F70" s="22">
        <f t="shared" si="8"/>
        <v>6.1942891453237374</v>
      </c>
      <c r="G70" s="16"/>
      <c r="H70" s="17"/>
      <c r="I70" s="6"/>
      <c r="J70" s="6"/>
      <c r="K70" s="6"/>
      <c r="L70" s="6"/>
      <c r="M70" s="6"/>
      <c r="N70" s="6"/>
      <c r="O70" s="6"/>
      <c r="P70" s="6"/>
      <c r="Q70" s="6"/>
    </row>
    <row r="71" spans="1:17" s="2" customFormat="1" x14ac:dyDescent="0.25">
      <c r="A71" s="18">
        <v>2004</v>
      </c>
      <c r="B71" s="19">
        <v>265189.46857443918</v>
      </c>
      <c r="C71" s="25">
        <f t="shared" si="9"/>
        <v>23.455256019190912</v>
      </c>
      <c r="D71" s="19">
        <v>3918375.9606491504</v>
      </c>
      <c r="E71" s="25">
        <f t="shared" si="10"/>
        <v>12.9928307371529</v>
      </c>
      <c r="F71" s="22">
        <f t="shared" si="8"/>
        <v>6.7678413515610103</v>
      </c>
      <c r="G71" s="16"/>
      <c r="H71" s="17"/>
      <c r="I71" s="6"/>
      <c r="J71" s="6"/>
      <c r="K71" s="6"/>
      <c r="L71" s="6"/>
      <c r="M71" s="6"/>
      <c r="N71" s="6"/>
      <c r="O71" s="6"/>
      <c r="P71" s="6"/>
      <c r="Q71" s="6"/>
    </row>
    <row r="72" spans="1:17" s="2" customFormat="1" x14ac:dyDescent="0.25">
      <c r="A72" s="18">
        <v>2005</v>
      </c>
      <c r="B72" s="19">
        <v>348719.51274823077</v>
      </c>
      <c r="C72" s="25">
        <f t="shared" si="9"/>
        <v>31.498250900693108</v>
      </c>
      <c r="D72" s="19">
        <v>4376059.8827803498</v>
      </c>
      <c r="E72" s="25">
        <f t="shared" si="10"/>
        <v>11.680449419033678</v>
      </c>
      <c r="F72" s="22">
        <f t="shared" si="8"/>
        <v>7.9688012067757681</v>
      </c>
      <c r="G72" s="16"/>
      <c r="H72" s="17"/>
      <c r="I72" s="6"/>
      <c r="J72" s="6"/>
      <c r="K72" s="6"/>
      <c r="L72" s="6"/>
      <c r="M72" s="6"/>
      <c r="N72" s="6"/>
      <c r="O72" s="6"/>
      <c r="P72" s="6"/>
      <c r="Q72" s="6"/>
    </row>
    <row r="73" spans="1:17" s="2" customFormat="1" x14ac:dyDescent="0.25">
      <c r="A73" s="18">
        <v>2006</v>
      </c>
      <c r="B73" s="19">
        <v>378615.5760139015</v>
      </c>
      <c r="C73" s="25">
        <f t="shared" si="9"/>
        <v>8.5730973383342501</v>
      </c>
      <c r="D73" s="19">
        <v>4799974.4539170908</v>
      </c>
      <c r="E73" s="25">
        <f t="shared" si="10"/>
        <v>9.6871291182470003</v>
      </c>
      <c r="F73" s="22">
        <f t="shared" si="8"/>
        <v>7.8878664803085901</v>
      </c>
      <c r="G73" s="16"/>
      <c r="H73" s="17"/>
      <c r="I73" s="6"/>
      <c r="J73" s="6"/>
      <c r="K73" s="6"/>
      <c r="L73" s="6"/>
      <c r="M73" s="6"/>
      <c r="N73" s="6"/>
      <c r="O73" s="6"/>
      <c r="P73" s="6"/>
      <c r="Q73" s="6"/>
    </row>
    <row r="74" spans="1:17" s="2" customFormat="1" x14ac:dyDescent="0.25">
      <c r="A74" s="18">
        <v>2007</v>
      </c>
      <c r="B74" s="19">
        <v>471818.9065822048</v>
      </c>
      <c r="C74" s="25">
        <f t="shared" si="9"/>
        <v>24.616876978373753</v>
      </c>
      <c r="D74" s="19">
        <v>5201191.025416309</v>
      </c>
      <c r="E74" s="25">
        <f t="shared" si="10"/>
        <v>8.3587230588654506</v>
      </c>
      <c r="F74" s="22">
        <f t="shared" si="8"/>
        <v>9.0713627758834328</v>
      </c>
      <c r="G74" s="16"/>
      <c r="H74" s="17"/>
      <c r="I74" s="6"/>
      <c r="J74" s="6"/>
      <c r="K74" s="6"/>
      <c r="L74" s="6"/>
      <c r="M74" s="6"/>
      <c r="N74" s="6"/>
      <c r="O74" s="6"/>
      <c r="P74" s="6"/>
      <c r="Q74" s="6"/>
    </row>
    <row r="75" spans="1:17" s="2" customFormat="1" x14ac:dyDescent="0.25">
      <c r="A75" s="18">
        <v>2008</v>
      </c>
      <c r="B75" s="19">
        <v>420342.56658728229</v>
      </c>
      <c r="C75" s="25">
        <f t="shared" si="9"/>
        <v>-10.910190176101779</v>
      </c>
      <c r="D75" s="19">
        <v>5891605.6996334102</v>
      </c>
      <c r="E75" s="25">
        <f t="shared" si="10"/>
        <v>13.274164914214808</v>
      </c>
      <c r="F75" s="22">
        <f t="shared" si="8"/>
        <v>7.1346011260298186</v>
      </c>
      <c r="G75" s="16"/>
      <c r="H75" s="17"/>
      <c r="I75" s="6"/>
      <c r="J75" s="6"/>
      <c r="K75" s="6"/>
      <c r="L75" s="6"/>
      <c r="M75" s="6"/>
      <c r="N75" s="6"/>
      <c r="O75" s="6"/>
      <c r="P75" s="6"/>
      <c r="Q75" s="6"/>
    </row>
    <row r="76" spans="1:17" s="2" customFormat="1" x14ac:dyDescent="0.25">
      <c r="A76" s="18">
        <v>2009</v>
      </c>
      <c r="B76" s="19">
        <v>450559.11655682418</v>
      </c>
      <c r="C76" s="25">
        <f t="shared" si="9"/>
        <v>7.1885534255707029</v>
      </c>
      <c r="D76" s="19">
        <v>6140884.0027581546</v>
      </c>
      <c r="E76" s="25">
        <f t="shared" si="10"/>
        <v>4.2310758023106558</v>
      </c>
      <c r="F76" s="22">
        <f t="shared" si="8"/>
        <v>7.3370400149955159</v>
      </c>
      <c r="G76" s="16"/>
      <c r="H76" s="17"/>
      <c r="I76" s="6"/>
      <c r="J76" s="6"/>
      <c r="K76" s="6"/>
      <c r="L76" s="6"/>
      <c r="M76" s="6"/>
      <c r="N76" s="6"/>
      <c r="O76" s="6"/>
      <c r="P76" s="6"/>
      <c r="Q76" s="6"/>
    </row>
    <row r="77" spans="1:17" s="2" customFormat="1" x14ac:dyDescent="0.25">
      <c r="A77" s="18">
        <v>2010</v>
      </c>
      <c r="B77" s="19">
        <v>609155.40109593503</v>
      </c>
      <c r="C77" s="25">
        <f t="shared" si="9"/>
        <v>35.199883591548371</v>
      </c>
      <c r="D77" s="19">
        <v>6597705.0329155689</v>
      </c>
      <c r="E77" s="25">
        <f t="shared" si="10"/>
        <v>7.4390108973273925</v>
      </c>
      <c r="F77" s="22">
        <f t="shared" si="8"/>
        <v>9.2328377527775789</v>
      </c>
      <c r="G77" s="16"/>
      <c r="H77" s="17"/>
      <c r="I77" s="6"/>
      <c r="J77" s="6"/>
      <c r="K77" s="6"/>
      <c r="L77" s="6"/>
      <c r="M77" s="6"/>
      <c r="N77" s="6"/>
      <c r="O77" s="6"/>
      <c r="P77" s="6"/>
      <c r="Q77" s="6"/>
    </row>
    <row r="78" spans="1:17" s="2" customFormat="1" x14ac:dyDescent="0.25">
      <c r="A78" s="18">
        <v>2011</v>
      </c>
      <c r="B78" s="19">
        <v>785772.30741326418</v>
      </c>
      <c r="C78" s="25">
        <f t="shared" si="9"/>
        <v>28.993735588583235</v>
      </c>
      <c r="D78" s="19">
        <v>7317487.2746649086</v>
      </c>
      <c r="E78" s="25">
        <f t="shared" si="10"/>
        <v>10.909585047503455</v>
      </c>
      <c r="F78" s="22">
        <f t="shared" si="8"/>
        <v>10.738280476876501</v>
      </c>
      <c r="G78" s="16"/>
      <c r="H78" s="17"/>
      <c r="I78" s="6"/>
      <c r="J78" s="6"/>
      <c r="K78" s="6"/>
      <c r="L78" s="6"/>
      <c r="M78" s="6"/>
      <c r="N78" s="6"/>
      <c r="O78" s="6"/>
      <c r="P78" s="6"/>
      <c r="Q78" s="6"/>
    </row>
    <row r="79" spans="1:17" x14ac:dyDescent="0.25">
      <c r="A79" s="18">
        <v>2012</v>
      </c>
      <c r="B79" s="19">
        <v>886849.46704591298</v>
      </c>
      <c r="C79" s="25">
        <f t="shared" si="9"/>
        <v>12.863415862209678</v>
      </c>
      <c r="D79" s="19">
        <v>8025008.3148170253</v>
      </c>
      <c r="E79" s="25">
        <f t="shared" si="10"/>
        <v>9.6689070113144453</v>
      </c>
      <c r="F79" s="22">
        <f t="shared" si="8"/>
        <v>11.051072251333034</v>
      </c>
      <c r="G79" s="11"/>
      <c r="P79" s="41"/>
    </row>
    <row r="80" spans="1:17" x14ac:dyDescent="0.25">
      <c r="A80" s="30">
        <v>2013</v>
      </c>
      <c r="B80" s="19">
        <v>1010772.9169912279</v>
      </c>
      <c r="C80" s="25">
        <f t="shared" si="9"/>
        <v>13.973448093519508</v>
      </c>
      <c r="D80" s="19">
        <v>8677723.1721614618</v>
      </c>
      <c r="E80" s="25">
        <f t="shared" si="10"/>
        <v>8.1335100443359352</v>
      </c>
      <c r="F80" s="22">
        <f t="shared" si="8"/>
        <v>11.647904605136912</v>
      </c>
      <c r="G80" s="11"/>
      <c r="P80" s="41"/>
    </row>
    <row r="81" spans="1:17" x14ac:dyDescent="0.25">
      <c r="A81" s="30">
        <v>2014</v>
      </c>
      <c r="B81" s="19">
        <v>1248675.3387506863</v>
      </c>
      <c r="C81" s="25">
        <f t="shared" si="9"/>
        <v>23.536683439008584</v>
      </c>
      <c r="D81" s="19">
        <v>9413037.4868198931</v>
      </c>
      <c r="E81" s="25">
        <f t="shared" si="10"/>
        <v>8.4735857559659706</v>
      </c>
      <c r="F81" s="22">
        <f t="shared" si="8"/>
        <v>13.265381557218674</v>
      </c>
      <c r="G81" s="11"/>
      <c r="P81" s="41"/>
    </row>
    <row r="82" spans="1:17" x14ac:dyDescent="0.25">
      <c r="A82" s="30">
        <v>2015</v>
      </c>
      <c r="B82" s="19">
        <v>1576103.5406388722</v>
      </c>
      <c r="C82" s="25">
        <f t="shared" si="9"/>
        <v>26.222044411943116</v>
      </c>
      <c r="D82" s="19">
        <v>10105733.622786898</v>
      </c>
      <c r="E82" s="25">
        <f t="shared" si="10"/>
        <v>7.3589012785396477</v>
      </c>
      <c r="F82" s="22">
        <f t="shared" si="8"/>
        <v>15.596131854148595</v>
      </c>
      <c r="G82" s="11"/>
      <c r="P82" s="41"/>
    </row>
    <row r="83" spans="1:17" x14ac:dyDescent="0.25">
      <c r="A83" s="30">
        <v>2016</v>
      </c>
      <c r="B83" s="19">
        <v>1876391.864080417</v>
      </c>
      <c r="C83" s="25">
        <f t="shared" si="9"/>
        <v>19.052575906264593</v>
      </c>
      <c r="D83" s="19">
        <v>10979085.762880601</v>
      </c>
      <c r="E83" s="25">
        <f t="shared" si="10"/>
        <v>8.6421448723368997</v>
      </c>
      <c r="F83" s="22">
        <f t="shared" si="8"/>
        <v>17.090602119389082</v>
      </c>
      <c r="G83" s="11"/>
      <c r="P83" s="41"/>
    </row>
    <row r="84" spans="1:17" x14ac:dyDescent="0.25">
      <c r="A84" s="48">
        <v>2017</v>
      </c>
      <c r="B84" s="19">
        <v>2352624.9420686881</v>
      </c>
      <c r="C84" s="25">
        <f t="shared" si="9"/>
        <v>25.380257029715054</v>
      </c>
      <c r="D84" s="19">
        <v>11950863.582939403</v>
      </c>
      <c r="E84" s="25">
        <f t="shared" si="10"/>
        <v>8.8511725023981995</v>
      </c>
      <c r="F84" s="22">
        <f t="shared" si="8"/>
        <v>19.68581538682448</v>
      </c>
      <c r="G84" s="11"/>
      <c r="P84" s="41"/>
    </row>
    <row r="85" spans="1:17" x14ac:dyDescent="0.25">
      <c r="A85" s="30">
        <v>2018</v>
      </c>
      <c r="B85" s="19">
        <v>2846088.7523941025</v>
      </c>
      <c r="C85" s="25">
        <f t="shared" si="9"/>
        <v>20.975030975039587</v>
      </c>
      <c r="D85" s="19">
        <v>13250084.431220964</v>
      </c>
      <c r="E85" s="25">
        <f t="shared" si="10"/>
        <v>10.871355356580906</v>
      </c>
      <c r="F85" s="22">
        <f t="shared" si="8"/>
        <v>21.479778239660941</v>
      </c>
      <c r="G85" s="11"/>
      <c r="P85" s="41"/>
    </row>
    <row r="86" spans="1:17" x14ac:dyDescent="0.25">
      <c r="A86" s="30">
        <v>2019</v>
      </c>
      <c r="B86" s="19">
        <v>3143950.3853153414</v>
      </c>
      <c r="C86" s="24">
        <f t="shared" si="9"/>
        <v>10.465648081799301</v>
      </c>
      <c r="D86" s="19">
        <v>14288332.662963083</v>
      </c>
      <c r="E86" s="25">
        <f t="shared" si="10"/>
        <v>7.8357857803208475</v>
      </c>
      <c r="F86" s="22">
        <f t="shared" si="8"/>
        <v>22.003619732796423</v>
      </c>
      <c r="G86" s="38"/>
      <c r="H86" s="27"/>
      <c r="I86" s="28"/>
      <c r="J86" s="29"/>
    </row>
    <row r="87" spans="1:17" x14ac:dyDescent="0.25">
      <c r="A87" s="30">
        <v>2020</v>
      </c>
      <c r="B87" s="19">
        <v>564234.72982625256</v>
      </c>
      <c r="C87" s="25">
        <f>B87/B86*100-100</f>
        <v>-82.053319528779411</v>
      </c>
      <c r="D87" s="19">
        <v>13476075.391922019</v>
      </c>
      <c r="E87" s="25">
        <f t="shared" si="10"/>
        <v>-5.6847589582409626</v>
      </c>
      <c r="F87" s="22">
        <f t="shared" si="8"/>
        <v>4.1869365777255334</v>
      </c>
      <c r="G87" s="38"/>
      <c r="H87" s="27"/>
      <c r="I87" s="28"/>
      <c r="J87" s="29"/>
    </row>
    <row r="88" spans="1:17" x14ac:dyDescent="0.25">
      <c r="A88" s="30">
        <v>2021</v>
      </c>
      <c r="B88" s="19">
        <v>782569.57873214956</v>
      </c>
      <c r="C88" s="25">
        <f>B88/B87*100-100</f>
        <v>38.695747951057513</v>
      </c>
      <c r="D88" s="19">
        <v>14608546.502977364</v>
      </c>
      <c r="E88" s="25">
        <f>D88/D87*100-100</f>
        <v>8.4035676420612901</v>
      </c>
      <c r="F88" s="22">
        <f>B88/D88*100</f>
        <v>5.3569297847164625</v>
      </c>
      <c r="G88" s="38"/>
      <c r="H88" s="27"/>
      <c r="I88" s="28"/>
      <c r="J88" s="29"/>
    </row>
    <row r="89" spans="1:17" x14ac:dyDescent="0.25">
      <c r="A89" s="32">
        <v>2022</v>
      </c>
      <c r="B89" s="33">
        <v>1504550.366461392</v>
      </c>
      <c r="C89" s="34">
        <f t="shared" si="9"/>
        <v>92.25771194670412</v>
      </c>
      <c r="D89" s="33">
        <v>16724759.229938487</v>
      </c>
      <c r="E89" s="35">
        <f t="shared" si="10"/>
        <v>14.486127874048378</v>
      </c>
      <c r="F89" s="36">
        <f t="shared" si="8"/>
        <v>8.9959463438381935</v>
      </c>
      <c r="G89" s="49"/>
      <c r="H89" s="27"/>
      <c r="I89" s="28"/>
      <c r="J89" s="29"/>
    </row>
    <row r="90" spans="1:17" x14ac:dyDescent="0.25">
      <c r="A90" s="30"/>
      <c r="B90" s="19"/>
      <c r="C90" s="25"/>
      <c r="D90" s="19"/>
      <c r="E90" s="25"/>
      <c r="F90" s="22"/>
      <c r="G90" s="38"/>
      <c r="H90" s="27"/>
      <c r="I90" s="28"/>
      <c r="J90" s="29"/>
    </row>
    <row r="91" spans="1:17" x14ac:dyDescent="0.25">
      <c r="A91" s="30"/>
      <c r="B91" s="19"/>
      <c r="C91" s="45"/>
      <c r="D91" s="19"/>
      <c r="E91" s="45"/>
      <c r="F91" s="20"/>
      <c r="G91" s="11"/>
      <c r="P91" s="41"/>
    </row>
    <row r="92" spans="1:17" x14ac:dyDescent="0.25">
      <c r="A92" s="11" t="s">
        <v>16</v>
      </c>
      <c r="B92" s="19"/>
      <c r="C92" s="20"/>
      <c r="D92" s="19"/>
      <c r="E92" s="46"/>
      <c r="F92" s="20"/>
      <c r="G92" s="11"/>
      <c r="P92" s="41"/>
    </row>
    <row r="93" spans="1:17" x14ac:dyDescent="0.25">
      <c r="A93" s="53" t="s">
        <v>38</v>
      </c>
      <c r="B93" s="54"/>
      <c r="C93" s="54"/>
      <c r="D93" s="54"/>
      <c r="E93" s="54"/>
      <c r="F93" s="54"/>
      <c r="G93" s="11"/>
    </row>
    <row r="94" spans="1:17" x14ac:dyDescent="0.25">
      <c r="A94" s="12" t="s">
        <v>4</v>
      </c>
      <c r="B94" s="13"/>
      <c r="C94" s="13"/>
      <c r="D94" s="13"/>
      <c r="E94" s="13"/>
      <c r="F94" s="13"/>
      <c r="G94" s="11"/>
    </row>
    <row r="95" spans="1:17" s="2" customFormat="1" ht="112.5" x14ac:dyDescent="0.25">
      <c r="A95" s="14"/>
      <c r="B95" s="15" t="s">
        <v>17</v>
      </c>
      <c r="C95" s="14" t="s">
        <v>8</v>
      </c>
      <c r="D95" s="15" t="s">
        <v>18</v>
      </c>
      <c r="E95" s="14" t="s">
        <v>8</v>
      </c>
      <c r="F95" s="15" t="s">
        <v>19</v>
      </c>
      <c r="G95" s="16"/>
      <c r="H95" s="17"/>
      <c r="I95" s="6"/>
      <c r="J95" s="6"/>
      <c r="K95" s="6"/>
      <c r="L95" s="6"/>
      <c r="M95" s="6"/>
      <c r="N95" s="6"/>
      <c r="O95" s="6"/>
      <c r="P95" s="6"/>
      <c r="Q95" s="6"/>
    </row>
    <row r="96" spans="1:17" s="2" customFormat="1" x14ac:dyDescent="0.25">
      <c r="A96" s="18">
        <v>2000</v>
      </c>
      <c r="B96" s="19">
        <v>261914.17152937001</v>
      </c>
      <c r="C96" s="47"/>
      <c r="D96" s="19">
        <v>4254485.8172401944</v>
      </c>
      <c r="E96" s="21"/>
      <c r="F96" s="22">
        <f t="shared" ref="F96:F116" si="11">B96/D96*100</f>
        <v>6.1561886155086265</v>
      </c>
      <c r="G96" s="16"/>
      <c r="H96" s="17"/>
      <c r="I96" s="6"/>
      <c r="J96" s="6"/>
      <c r="K96" s="6"/>
      <c r="L96" s="6"/>
      <c r="M96" s="6"/>
      <c r="N96" s="6"/>
      <c r="O96" s="6"/>
      <c r="P96" s="6"/>
      <c r="Q96" s="6"/>
    </row>
    <row r="97" spans="1:17" s="2" customFormat="1" x14ac:dyDescent="0.25">
      <c r="A97" s="18">
        <v>2001</v>
      </c>
      <c r="B97" s="19">
        <v>302702.42454534356</v>
      </c>
      <c r="C97" s="25">
        <f t="shared" ref="C97:C118" si="12">B97/B96*100-100</f>
        <v>15.573137099761595</v>
      </c>
      <c r="D97" s="19">
        <v>4590147.5350759355</v>
      </c>
      <c r="E97" s="25">
        <f t="shared" ref="E97:E116" si="13">D97/D96*100-100</f>
        <v>7.8895954118723353</v>
      </c>
      <c r="F97" s="22">
        <f t="shared" si="11"/>
        <v>6.5946120954113496</v>
      </c>
      <c r="G97" s="16"/>
      <c r="H97" s="17"/>
      <c r="I97" s="6"/>
      <c r="J97" s="6"/>
      <c r="K97" s="6"/>
      <c r="L97" s="6"/>
      <c r="M97" s="6"/>
      <c r="N97" s="6"/>
      <c r="O97" s="6"/>
      <c r="P97" s="6"/>
      <c r="Q97" s="6"/>
    </row>
    <row r="98" spans="1:17" s="2" customFormat="1" x14ac:dyDescent="0.25">
      <c r="A98" s="18">
        <v>2002</v>
      </c>
      <c r="B98" s="19">
        <v>303013.03967321693</v>
      </c>
      <c r="C98" s="25">
        <f t="shared" si="12"/>
        <v>0.10261402046577928</v>
      </c>
      <c r="D98" s="19">
        <v>4920916.05779735</v>
      </c>
      <c r="E98" s="25">
        <f t="shared" si="13"/>
        <v>7.2060542758990493</v>
      </c>
      <c r="F98" s="22">
        <f t="shared" si="11"/>
        <v>6.1576551218158455</v>
      </c>
      <c r="G98" s="16"/>
      <c r="H98" s="17"/>
      <c r="I98" s="6"/>
      <c r="J98" s="6"/>
      <c r="K98" s="6"/>
      <c r="L98" s="6"/>
      <c r="M98" s="6"/>
      <c r="N98" s="6"/>
      <c r="O98" s="6"/>
      <c r="P98" s="6"/>
      <c r="Q98" s="6"/>
    </row>
    <row r="99" spans="1:17" s="2" customFormat="1" x14ac:dyDescent="0.25">
      <c r="A99" s="18">
        <v>2003</v>
      </c>
      <c r="B99" s="19">
        <v>321467.27461352677</v>
      </c>
      <c r="C99" s="25">
        <f t="shared" si="12"/>
        <v>6.0902444859177507</v>
      </c>
      <c r="D99" s="19">
        <v>5463679.2991560381</v>
      </c>
      <c r="E99" s="25">
        <f t="shared" si="13"/>
        <v>11.029719568141431</v>
      </c>
      <c r="F99" s="22">
        <f t="shared" si="11"/>
        <v>5.8837141971927798</v>
      </c>
      <c r="G99" s="16"/>
      <c r="H99" s="17"/>
      <c r="I99" s="6"/>
      <c r="J99" s="6"/>
      <c r="K99" s="6"/>
      <c r="L99" s="6"/>
      <c r="M99" s="6"/>
      <c r="N99" s="6"/>
      <c r="O99" s="6"/>
      <c r="P99" s="6"/>
      <c r="Q99" s="6"/>
    </row>
    <row r="100" spans="1:17" s="2" customFormat="1" x14ac:dyDescent="0.25">
      <c r="A100" s="18">
        <v>2004</v>
      </c>
      <c r="B100" s="19">
        <v>395861.92609743983</v>
      </c>
      <c r="C100" s="25">
        <f t="shared" si="12"/>
        <v>23.142216131751383</v>
      </c>
      <c r="D100" s="19">
        <v>6145196.8953715321</v>
      </c>
      <c r="E100" s="25">
        <f t="shared" si="13"/>
        <v>12.473601741609656</v>
      </c>
      <c r="F100" s="22">
        <f t="shared" si="11"/>
        <v>6.4418102924512795</v>
      </c>
      <c r="G100" s="16"/>
      <c r="H100" s="17"/>
      <c r="I100" s="6"/>
      <c r="J100" s="6"/>
      <c r="K100" s="6"/>
      <c r="L100" s="6"/>
      <c r="M100" s="6"/>
      <c r="N100" s="6"/>
      <c r="O100" s="6"/>
      <c r="P100" s="6"/>
      <c r="Q100" s="6"/>
    </row>
    <row r="101" spans="1:17" s="2" customFormat="1" x14ac:dyDescent="0.25">
      <c r="A101" s="18">
        <v>2005</v>
      </c>
      <c r="B101" s="19">
        <v>474626.15318047203</v>
      </c>
      <c r="C101" s="25">
        <f t="shared" si="12"/>
        <v>19.896893813335481</v>
      </c>
      <c r="D101" s="19">
        <v>6815757.6960948547</v>
      </c>
      <c r="E101" s="25">
        <f t="shared" si="13"/>
        <v>10.911949806333766</v>
      </c>
      <c r="F101" s="22">
        <f t="shared" si="11"/>
        <v>6.9636594248708841</v>
      </c>
      <c r="G101" s="16"/>
      <c r="H101" s="17"/>
      <c r="I101" s="6"/>
      <c r="J101" s="6"/>
      <c r="K101" s="6"/>
      <c r="L101" s="6"/>
      <c r="M101" s="6"/>
      <c r="N101" s="6"/>
      <c r="O101" s="6"/>
      <c r="P101" s="6"/>
      <c r="Q101" s="6"/>
    </row>
    <row r="102" spans="1:17" s="2" customFormat="1" x14ac:dyDescent="0.25">
      <c r="A102" s="18">
        <v>2006</v>
      </c>
      <c r="B102" s="19">
        <v>542080.24477022851</v>
      </c>
      <c r="C102" s="25">
        <f t="shared" si="12"/>
        <v>14.212046921086483</v>
      </c>
      <c r="D102" s="19">
        <v>7501724.0828471985</v>
      </c>
      <c r="E102" s="25">
        <f t="shared" si="13"/>
        <v>10.064418621357007</v>
      </c>
      <c r="F102" s="22">
        <f t="shared" si="11"/>
        <v>7.2260754832306207</v>
      </c>
      <c r="G102" s="16"/>
      <c r="H102" s="17"/>
      <c r="I102" s="6"/>
      <c r="J102" s="6"/>
      <c r="K102" s="6"/>
      <c r="L102" s="6"/>
      <c r="M102" s="6"/>
      <c r="N102" s="6"/>
      <c r="O102" s="6"/>
      <c r="P102" s="6"/>
      <c r="Q102" s="6"/>
    </row>
    <row r="103" spans="1:17" s="2" customFormat="1" x14ac:dyDescent="0.25">
      <c r="A103" s="18">
        <v>2007</v>
      </c>
      <c r="B103" s="19">
        <v>622813.99856165994</v>
      </c>
      <c r="C103" s="25">
        <f t="shared" si="12"/>
        <v>14.893321527636942</v>
      </c>
      <c r="D103" s="19">
        <v>7937545.2500710636</v>
      </c>
      <c r="E103" s="25">
        <f t="shared" si="13"/>
        <v>5.8096133956776299</v>
      </c>
      <c r="F103" s="22">
        <f t="shared" si="11"/>
        <v>7.8464308415260238</v>
      </c>
      <c r="G103" s="16"/>
      <c r="H103" s="17"/>
      <c r="I103" s="6"/>
      <c r="J103" s="6"/>
      <c r="K103" s="6"/>
      <c r="L103" s="6"/>
      <c r="M103" s="6"/>
      <c r="N103" s="6"/>
      <c r="O103" s="6"/>
      <c r="P103" s="6"/>
      <c r="Q103" s="6"/>
    </row>
    <row r="104" spans="1:17" s="2" customFormat="1" x14ac:dyDescent="0.25">
      <c r="A104" s="18">
        <v>2008</v>
      </c>
      <c r="B104" s="19">
        <v>547156.83722791891</v>
      </c>
      <c r="C104" s="25">
        <f t="shared" si="12"/>
        <v>-12.147633403948106</v>
      </c>
      <c r="D104" s="19">
        <v>8576897.6964337938</v>
      </c>
      <c r="E104" s="25">
        <f t="shared" si="13"/>
        <v>8.0547880512177983</v>
      </c>
      <c r="F104" s="22">
        <f t="shared" si="11"/>
        <v>6.3794259485620595</v>
      </c>
      <c r="G104" s="16"/>
      <c r="H104" s="17"/>
      <c r="I104" s="6"/>
      <c r="J104" s="6"/>
      <c r="K104" s="6"/>
      <c r="L104" s="6"/>
      <c r="M104" s="6"/>
      <c r="N104" s="6"/>
      <c r="O104" s="6"/>
      <c r="P104" s="6"/>
      <c r="Q104" s="6"/>
    </row>
    <row r="105" spans="1:17" s="2" customFormat="1" x14ac:dyDescent="0.25">
      <c r="A105" s="18">
        <v>2009</v>
      </c>
      <c r="B105" s="19">
        <v>575431.71464073448</v>
      </c>
      <c r="C105" s="25">
        <f t="shared" si="12"/>
        <v>5.1676001265132072</v>
      </c>
      <c r="D105" s="19">
        <v>8676429.5626207516</v>
      </c>
      <c r="E105" s="25">
        <f t="shared" si="13"/>
        <v>1.1604646541177885</v>
      </c>
      <c r="F105" s="22">
        <f t="shared" si="11"/>
        <v>6.6321256974155958</v>
      </c>
      <c r="G105" s="16"/>
      <c r="H105" s="17"/>
      <c r="I105" s="6"/>
      <c r="J105" s="6"/>
      <c r="K105" s="6"/>
      <c r="L105" s="6"/>
      <c r="M105" s="6"/>
      <c r="N105" s="6"/>
      <c r="O105" s="6"/>
      <c r="P105" s="6"/>
      <c r="Q105" s="6"/>
    </row>
    <row r="106" spans="1:17" s="2" customFormat="1" x14ac:dyDescent="0.25">
      <c r="A106" s="18">
        <v>2010</v>
      </c>
      <c r="B106" s="19">
        <v>745911.889091013</v>
      </c>
      <c r="C106" s="25">
        <f t="shared" si="12"/>
        <v>29.626482189414304</v>
      </c>
      <c r="D106" s="19">
        <v>9687758.4642430544</v>
      </c>
      <c r="E106" s="25">
        <f t="shared" si="13"/>
        <v>11.656049234575079</v>
      </c>
      <c r="F106" s="22">
        <f t="shared" si="11"/>
        <v>7.6995302044753675</v>
      </c>
      <c r="G106" s="16"/>
      <c r="H106" s="17"/>
      <c r="I106" s="6"/>
      <c r="J106" s="6"/>
      <c r="K106" s="6"/>
      <c r="L106" s="6"/>
      <c r="M106" s="6"/>
      <c r="N106" s="6"/>
      <c r="O106" s="6"/>
      <c r="P106" s="6"/>
      <c r="Q106" s="6"/>
    </row>
    <row r="107" spans="1:17" s="2" customFormat="1" x14ac:dyDescent="0.25">
      <c r="A107" s="18">
        <v>2011</v>
      </c>
      <c r="B107" s="19">
        <v>945734.52026517584</v>
      </c>
      <c r="C107" s="25">
        <f t="shared" si="12"/>
        <v>26.789039576466834</v>
      </c>
      <c r="D107" s="19">
        <v>10270134.462029308</v>
      </c>
      <c r="E107" s="25">
        <f t="shared" si="13"/>
        <v>6.0114628160453236</v>
      </c>
      <c r="F107" s="22">
        <f t="shared" si="11"/>
        <v>9.2085894664937538</v>
      </c>
      <c r="G107" s="16"/>
      <c r="H107" s="17"/>
      <c r="I107" s="6"/>
      <c r="J107" s="6"/>
      <c r="K107" s="6"/>
      <c r="L107" s="6"/>
      <c r="M107" s="6"/>
      <c r="N107" s="6"/>
      <c r="O107" s="6"/>
      <c r="P107" s="6"/>
      <c r="Q107" s="6"/>
    </row>
    <row r="108" spans="1:17" x14ac:dyDescent="0.25">
      <c r="A108" s="18">
        <v>2012</v>
      </c>
      <c r="B108" s="19">
        <v>1083844.4577837</v>
      </c>
      <c r="C108" s="25">
        <f t="shared" si="12"/>
        <v>14.603457371927092</v>
      </c>
      <c r="D108" s="19">
        <v>11063028.417975765</v>
      </c>
      <c r="E108" s="25">
        <f t="shared" si="13"/>
        <v>7.72038534527411</v>
      </c>
      <c r="F108" s="22">
        <f t="shared" si="11"/>
        <v>9.7969960560041134</v>
      </c>
      <c r="G108" s="11"/>
      <c r="H108" s="42"/>
      <c r="P108" s="41"/>
    </row>
    <row r="109" spans="1:17" x14ac:dyDescent="0.25">
      <c r="A109" s="30">
        <v>2013</v>
      </c>
      <c r="B109" s="19">
        <v>1238112.0343553962</v>
      </c>
      <c r="C109" s="25">
        <f t="shared" si="12"/>
        <v>14.233368585668686</v>
      </c>
      <c r="D109" s="19">
        <v>11832257.225327391</v>
      </c>
      <c r="E109" s="25">
        <f t="shared" si="13"/>
        <v>6.9531486161758806</v>
      </c>
      <c r="F109" s="22">
        <f t="shared" si="11"/>
        <v>10.463870170986231</v>
      </c>
      <c r="G109" s="11"/>
      <c r="H109" s="42"/>
      <c r="P109" s="41"/>
    </row>
    <row r="110" spans="1:17" x14ac:dyDescent="0.25">
      <c r="A110" s="30">
        <v>2014</v>
      </c>
      <c r="B110" s="19">
        <v>1528033.4665890047</v>
      </c>
      <c r="C110" s="25">
        <f t="shared" si="12"/>
        <v>23.416413393037701</v>
      </c>
      <c r="D110" s="19">
        <v>13025699.874466687</v>
      </c>
      <c r="E110" s="25">
        <f t="shared" si="13"/>
        <v>10.086348077226432</v>
      </c>
      <c r="F110" s="22">
        <f t="shared" si="11"/>
        <v>11.730912590610929</v>
      </c>
      <c r="G110" s="11"/>
      <c r="H110" s="42"/>
      <c r="P110" s="41"/>
    </row>
    <row r="111" spans="1:17" x14ac:dyDescent="0.25">
      <c r="A111" s="30">
        <v>2015</v>
      </c>
      <c r="B111" s="19">
        <v>1885330.3447862267</v>
      </c>
      <c r="C111" s="25">
        <f t="shared" si="12"/>
        <v>23.382791411945163</v>
      </c>
      <c r="D111" s="19">
        <v>13899667.962654425</v>
      </c>
      <c r="E111" s="25">
        <f t="shared" si="13"/>
        <v>6.7095672141265226</v>
      </c>
      <c r="F111" s="22">
        <f t="shared" si="11"/>
        <v>13.563851667908363</v>
      </c>
      <c r="G111" s="11"/>
      <c r="H111" s="42"/>
      <c r="P111" s="41"/>
    </row>
    <row r="112" spans="1:17" x14ac:dyDescent="0.25">
      <c r="A112" s="30">
        <v>2016</v>
      </c>
      <c r="B112" s="19">
        <v>2191001.8167999885</v>
      </c>
      <c r="C112" s="25">
        <f t="shared" si="12"/>
        <v>16.213151868004388</v>
      </c>
      <c r="D112" s="19">
        <v>15015346.378339332</v>
      </c>
      <c r="E112" s="25">
        <f t="shared" si="13"/>
        <v>8.0266551595513391</v>
      </c>
      <c r="F112" s="22">
        <f t="shared" si="11"/>
        <v>14.591750077511758</v>
      </c>
      <c r="G112" s="11"/>
      <c r="H112" s="42"/>
      <c r="P112" s="41"/>
    </row>
    <row r="113" spans="1:17" x14ac:dyDescent="0.25">
      <c r="A113" s="30">
        <v>2017</v>
      </c>
      <c r="B113" s="19">
        <v>2805256.7025971473</v>
      </c>
      <c r="C113" s="25">
        <f t="shared" si="12"/>
        <v>28.035343516706575</v>
      </c>
      <c r="D113" s="19">
        <v>16843733.266866751</v>
      </c>
      <c r="E113" s="25">
        <f t="shared" si="13"/>
        <v>12.176787950526347</v>
      </c>
      <c r="F113" s="22">
        <f t="shared" si="11"/>
        <v>16.654601792557227</v>
      </c>
      <c r="G113" s="11"/>
      <c r="H113" s="42"/>
      <c r="P113" s="41"/>
    </row>
    <row r="114" spans="1:17" x14ac:dyDescent="0.25">
      <c r="A114" s="30">
        <v>2018</v>
      </c>
      <c r="B114" s="19">
        <v>3291672.1647450002</v>
      </c>
      <c r="C114" s="25">
        <f t="shared" si="12"/>
        <v>17.339427856906013</v>
      </c>
      <c r="D114" s="19">
        <v>18768656.936513223</v>
      </c>
      <c r="E114" s="25">
        <f t="shared" si="13"/>
        <v>11.428129614430446</v>
      </c>
      <c r="F114" s="22">
        <f t="shared" si="11"/>
        <v>17.538133793373685</v>
      </c>
      <c r="G114" s="11"/>
      <c r="H114" s="42"/>
      <c r="P114" s="41"/>
    </row>
    <row r="115" spans="1:17" x14ac:dyDescent="0.25">
      <c r="A115" s="30">
        <v>2019</v>
      </c>
      <c r="B115" s="19">
        <v>3743958.6703535216</v>
      </c>
      <c r="C115" s="24">
        <f t="shared" si="12"/>
        <v>13.740326586975257</v>
      </c>
      <c r="D115" s="19">
        <v>19828072.155197345</v>
      </c>
      <c r="E115" s="25">
        <f t="shared" si="13"/>
        <v>5.6445979180486745</v>
      </c>
      <c r="F115" s="22">
        <f t="shared" si="11"/>
        <v>18.882111387577101</v>
      </c>
      <c r="G115" s="38"/>
      <c r="H115" s="27"/>
      <c r="I115" s="28"/>
      <c r="J115" s="29"/>
    </row>
    <row r="116" spans="1:17" x14ac:dyDescent="0.25">
      <c r="A116" s="30">
        <v>2020</v>
      </c>
      <c r="B116" s="19">
        <v>696817.60058603715</v>
      </c>
      <c r="C116" s="25">
        <f t="shared" si="12"/>
        <v>-81.388213334090025</v>
      </c>
      <c r="D116" s="19">
        <v>18000381.632390045</v>
      </c>
      <c r="E116" s="25">
        <f t="shared" si="13"/>
        <v>-9.2176915057686273</v>
      </c>
      <c r="F116" s="22">
        <f t="shared" si="11"/>
        <v>3.8711268172902371</v>
      </c>
      <c r="G116" s="38"/>
      <c r="H116" s="27"/>
      <c r="I116" s="28"/>
      <c r="J116" s="29"/>
    </row>
    <row r="117" spans="1:17" x14ac:dyDescent="0.25">
      <c r="A117" s="30">
        <v>2021</v>
      </c>
      <c r="B117" s="19">
        <v>810202.0913119039</v>
      </c>
      <c r="C117" s="25">
        <f>B117/B116*100-100</f>
        <v>16.271760447857247</v>
      </c>
      <c r="D117" s="19">
        <v>19607174.722922899</v>
      </c>
      <c r="E117" s="25">
        <f t="shared" ref="E117:E118" si="14">D117/D116*100-100</f>
        <v>8.9264390241681184</v>
      </c>
      <c r="F117" s="22">
        <f t="shared" ref="F117:F118" si="15">B117/D117*100</f>
        <v>4.132171527826956</v>
      </c>
      <c r="G117" s="38"/>
      <c r="H117" s="27"/>
      <c r="I117" s="28"/>
      <c r="J117" s="29"/>
    </row>
    <row r="118" spans="1:17" x14ac:dyDescent="0.25">
      <c r="A118" s="32">
        <v>2022</v>
      </c>
      <c r="B118" s="33">
        <v>1873218.6720549106</v>
      </c>
      <c r="C118" s="34">
        <f t="shared" si="12"/>
        <v>131.20388013584829</v>
      </c>
      <c r="D118" s="33">
        <v>22976441.088839382</v>
      </c>
      <c r="E118" s="35">
        <f t="shared" si="14"/>
        <v>17.183844248490573</v>
      </c>
      <c r="F118" s="36">
        <f t="shared" si="15"/>
        <v>8.1527799053475309</v>
      </c>
      <c r="G118" s="38"/>
      <c r="H118" s="27"/>
      <c r="I118" s="28"/>
      <c r="J118" s="29"/>
    </row>
    <row r="119" spans="1:17" x14ac:dyDescent="0.25">
      <c r="A119" s="30"/>
      <c r="B119" s="19"/>
      <c r="C119" s="25"/>
      <c r="D119" s="19"/>
      <c r="E119" s="25"/>
      <c r="F119" s="46"/>
      <c r="G119" s="38"/>
      <c r="H119" s="27"/>
      <c r="I119" s="28"/>
      <c r="J119" s="29"/>
    </row>
    <row r="120" spans="1:17" x14ac:dyDescent="0.25">
      <c r="A120" s="30"/>
      <c r="B120" s="20"/>
      <c r="C120" s="45"/>
      <c r="D120" s="19"/>
      <c r="E120" s="45"/>
      <c r="F120" s="20"/>
      <c r="G120" s="11"/>
      <c r="H120" s="42"/>
      <c r="P120" s="41"/>
    </row>
    <row r="121" spans="1:17" s="4" customFormat="1" x14ac:dyDescent="0.25">
      <c r="A121" s="11" t="s">
        <v>20</v>
      </c>
    </row>
    <row r="122" spans="1:17" x14ac:dyDescent="0.25">
      <c r="A122" s="12" t="s">
        <v>39</v>
      </c>
      <c r="B122" s="13"/>
      <c r="C122" s="13"/>
      <c r="D122" s="13"/>
      <c r="E122" s="13"/>
      <c r="F122" s="13"/>
      <c r="G122" s="11"/>
    </row>
    <row r="123" spans="1:17" x14ac:dyDescent="0.25">
      <c r="A123" s="12" t="s">
        <v>21</v>
      </c>
      <c r="B123" s="13"/>
      <c r="C123" s="13"/>
      <c r="D123" s="13"/>
      <c r="E123" s="13"/>
      <c r="F123" s="13"/>
      <c r="G123" s="11"/>
    </row>
    <row r="124" spans="1:17" s="2" customFormat="1" ht="93.75" x14ac:dyDescent="0.25">
      <c r="A124" s="14"/>
      <c r="B124" s="15" t="s">
        <v>22</v>
      </c>
      <c r="C124" s="14" t="s">
        <v>8</v>
      </c>
      <c r="D124" s="15" t="s">
        <v>23</v>
      </c>
      <c r="E124" s="14" t="s">
        <v>8</v>
      </c>
      <c r="F124" s="15" t="s">
        <v>42</v>
      </c>
      <c r="G124" s="16"/>
      <c r="H124" s="17"/>
      <c r="I124" s="6"/>
      <c r="J124" s="6"/>
      <c r="K124" s="6"/>
      <c r="L124" s="6"/>
      <c r="M124" s="6"/>
      <c r="N124" s="6"/>
      <c r="O124" s="6"/>
      <c r="P124" s="6"/>
      <c r="Q124" s="6"/>
    </row>
    <row r="125" spans="1:17" s="2" customFormat="1" x14ac:dyDescent="0.25">
      <c r="A125" s="18">
        <v>2000</v>
      </c>
      <c r="B125" s="19">
        <v>2639.0569719528594</v>
      </c>
      <c r="C125" s="47"/>
      <c r="D125" s="19">
        <v>28294</v>
      </c>
      <c r="E125" s="21"/>
      <c r="F125" s="22">
        <f>B125/D125*100</f>
        <v>9.3272671660170339</v>
      </c>
      <c r="G125" s="16"/>
      <c r="H125" s="17"/>
      <c r="I125" s="6"/>
      <c r="J125" s="6"/>
      <c r="K125" s="6"/>
      <c r="L125" s="6"/>
      <c r="M125" s="6"/>
      <c r="N125" s="6"/>
      <c r="O125" s="6"/>
      <c r="P125" s="6"/>
      <c r="Q125" s="6"/>
    </row>
    <row r="126" spans="1:17" s="2" customFormat="1" x14ac:dyDescent="0.25">
      <c r="A126" s="18">
        <v>2001</v>
      </c>
      <c r="B126" s="19">
        <v>2723.6357858507299</v>
      </c>
      <c r="C126" s="25">
        <f t="shared" ref="C126:C147" si="16">B126/B125*100-100</f>
        <v>3.2048877609218067</v>
      </c>
      <c r="D126" s="19">
        <v>29153.75</v>
      </c>
      <c r="E126" s="25">
        <f t="shared" ref="E126:E145" si="17">D126/D125*100-100</f>
        <v>3.0386300982540462</v>
      </c>
      <c r="F126" s="22">
        <f t="shared" ref="F126:F142" si="18">B126/D126*100</f>
        <v>9.3423171490828114</v>
      </c>
      <c r="G126" s="16"/>
      <c r="H126" s="17"/>
      <c r="I126" s="6"/>
      <c r="J126" s="6"/>
      <c r="K126" s="6"/>
      <c r="L126" s="6"/>
      <c r="M126" s="6"/>
      <c r="N126" s="6"/>
      <c r="O126" s="6"/>
      <c r="P126" s="6"/>
      <c r="Q126" s="6"/>
    </row>
    <row r="127" spans="1:17" s="2" customFormat="1" x14ac:dyDescent="0.25">
      <c r="A127" s="18">
        <v>2002</v>
      </c>
      <c r="B127" s="19">
        <v>2799.0368014587989</v>
      </c>
      <c r="C127" s="25">
        <f t="shared" si="16"/>
        <v>2.7683956863754133</v>
      </c>
      <c r="D127" s="19">
        <v>30061.5</v>
      </c>
      <c r="E127" s="25">
        <f t="shared" si="17"/>
        <v>3.1136646229044374</v>
      </c>
      <c r="F127" s="22">
        <f t="shared" si="18"/>
        <v>9.311035049677491</v>
      </c>
      <c r="G127" s="16"/>
      <c r="H127" s="17"/>
      <c r="I127" s="6"/>
      <c r="J127" s="6"/>
      <c r="K127" s="6"/>
      <c r="L127" s="6"/>
      <c r="M127" s="6"/>
      <c r="N127" s="6"/>
      <c r="O127" s="6"/>
      <c r="P127" s="6"/>
      <c r="Q127" s="6"/>
    </row>
    <row r="128" spans="1:17" s="2" customFormat="1" x14ac:dyDescent="0.25">
      <c r="A128" s="18">
        <v>2003</v>
      </c>
      <c r="B128" s="19">
        <v>2940.2267046019842</v>
      </c>
      <c r="C128" s="25">
        <f t="shared" si="16"/>
        <v>5.0442317539233414</v>
      </c>
      <c r="D128" s="19">
        <v>30627.25</v>
      </c>
      <c r="E128" s="25">
        <f t="shared" si="17"/>
        <v>1.881975284001129</v>
      </c>
      <c r="F128" s="22">
        <f t="shared" si="18"/>
        <v>9.6000349512345515</v>
      </c>
      <c r="G128" s="16"/>
      <c r="H128" s="17"/>
      <c r="I128" s="6"/>
      <c r="J128" s="6"/>
      <c r="K128" s="6"/>
      <c r="L128" s="6"/>
      <c r="M128" s="6"/>
      <c r="N128" s="6"/>
      <c r="O128" s="6"/>
      <c r="P128" s="6"/>
      <c r="Q128" s="6"/>
    </row>
    <row r="129" spans="1:17" s="2" customFormat="1" x14ac:dyDescent="0.25">
      <c r="A129" s="18">
        <v>2004</v>
      </c>
      <c r="B129" s="19">
        <v>3076.6989297560285</v>
      </c>
      <c r="C129" s="25">
        <f t="shared" si="16"/>
        <v>4.6415545080398317</v>
      </c>
      <c r="D129" s="19">
        <v>31610.5</v>
      </c>
      <c r="E129" s="25">
        <f t="shared" si="17"/>
        <v>3.210376380510823</v>
      </c>
      <c r="F129" s="22">
        <f t="shared" si="18"/>
        <v>9.7331549002895503</v>
      </c>
      <c r="G129" s="16"/>
      <c r="H129" s="17"/>
      <c r="I129" s="6"/>
      <c r="J129" s="6"/>
      <c r="K129" s="6"/>
      <c r="L129" s="6"/>
      <c r="M129" s="6"/>
      <c r="N129" s="6"/>
      <c r="O129" s="6"/>
      <c r="P129" s="6"/>
      <c r="Q129" s="6"/>
    </row>
    <row r="130" spans="1:17" s="2" customFormat="1" x14ac:dyDescent="0.25">
      <c r="A130" s="18">
        <v>2005</v>
      </c>
      <c r="B130" s="19">
        <v>3136.3349692981624</v>
      </c>
      <c r="C130" s="25">
        <f t="shared" si="16"/>
        <v>1.938312486976514</v>
      </c>
      <c r="D130" s="19">
        <v>32312.150750000001</v>
      </c>
      <c r="E130" s="25">
        <f t="shared" si="17"/>
        <v>2.2196762151816642</v>
      </c>
      <c r="F130" s="22">
        <f t="shared" si="18"/>
        <v>9.7063640039441275</v>
      </c>
      <c r="G130" s="16"/>
      <c r="H130" s="17"/>
      <c r="I130" s="6"/>
      <c r="J130" s="6"/>
      <c r="K130" s="6"/>
      <c r="L130" s="6"/>
      <c r="M130" s="6"/>
      <c r="N130" s="6"/>
      <c r="O130" s="6"/>
      <c r="P130" s="6"/>
      <c r="Q130" s="6"/>
    </row>
    <row r="131" spans="1:17" s="2" customFormat="1" x14ac:dyDescent="0.25">
      <c r="A131" s="18">
        <v>2006</v>
      </c>
      <c r="B131" s="19">
        <v>3448.798270970145</v>
      </c>
      <c r="C131" s="25">
        <f t="shared" si="16"/>
        <v>9.9626890855317356</v>
      </c>
      <c r="D131" s="19">
        <v>32961.75</v>
      </c>
      <c r="E131" s="25">
        <f t="shared" si="17"/>
        <v>2.0103869130407617</v>
      </c>
      <c r="F131" s="22">
        <f t="shared" si="18"/>
        <v>10.463031456066942</v>
      </c>
      <c r="G131" s="16"/>
      <c r="H131" s="17"/>
      <c r="I131" s="6"/>
      <c r="J131" s="6"/>
      <c r="K131" s="6"/>
      <c r="L131" s="6"/>
      <c r="M131" s="6"/>
      <c r="N131" s="6"/>
      <c r="O131" s="6"/>
      <c r="P131" s="6"/>
      <c r="Q131" s="6"/>
    </row>
    <row r="132" spans="1:17" s="2" customFormat="1" x14ac:dyDescent="0.25">
      <c r="A132" s="18">
        <v>2007</v>
      </c>
      <c r="B132" s="19">
        <v>3548.9277776259983</v>
      </c>
      <c r="C132" s="25">
        <f t="shared" si="16"/>
        <v>2.903315844788068</v>
      </c>
      <c r="D132" s="19">
        <v>33564</v>
      </c>
      <c r="E132" s="25">
        <f t="shared" si="17"/>
        <v>1.8271177956267479</v>
      </c>
      <c r="F132" s="22">
        <f t="shared" si="18"/>
        <v>10.573613924520314</v>
      </c>
      <c r="G132" s="16"/>
      <c r="H132" s="17"/>
      <c r="I132" s="6"/>
      <c r="J132" s="6"/>
      <c r="K132" s="6"/>
      <c r="L132" s="6"/>
      <c r="M132" s="6"/>
      <c r="N132" s="6"/>
      <c r="O132" s="6"/>
      <c r="P132" s="6"/>
      <c r="Q132" s="6"/>
    </row>
    <row r="133" spans="1:17" s="2" customFormat="1" x14ac:dyDescent="0.25">
      <c r="A133" s="18">
        <v>2008</v>
      </c>
      <c r="B133" s="19">
        <v>3642.2352668706617</v>
      </c>
      <c r="C133" s="25">
        <f t="shared" si="16"/>
        <v>2.6291740799267558</v>
      </c>
      <c r="D133" s="19">
        <v>34089.325499999999</v>
      </c>
      <c r="E133" s="25">
        <f t="shared" si="17"/>
        <v>1.5651456918126598</v>
      </c>
      <c r="F133" s="22">
        <f t="shared" si="18"/>
        <v>10.68438642727226</v>
      </c>
      <c r="G133" s="16"/>
      <c r="H133" s="17"/>
      <c r="I133" s="6"/>
      <c r="J133" s="6"/>
      <c r="K133" s="6"/>
      <c r="L133" s="6"/>
      <c r="M133" s="6"/>
      <c r="N133" s="6"/>
      <c r="O133" s="6"/>
      <c r="P133" s="6"/>
      <c r="Q133" s="6"/>
    </row>
    <row r="134" spans="1:17" s="2" customFormat="1" x14ac:dyDescent="0.25">
      <c r="A134" s="18">
        <v>2009</v>
      </c>
      <c r="B134" s="19">
        <v>3911.7490516996254</v>
      </c>
      <c r="C134" s="25">
        <f t="shared" si="16"/>
        <v>7.3996808300778696</v>
      </c>
      <c r="D134" s="19">
        <v>35059.609500000006</v>
      </c>
      <c r="E134" s="25">
        <f t="shared" si="17"/>
        <v>2.8462986162633541</v>
      </c>
      <c r="F134" s="22">
        <f t="shared" si="18"/>
        <v>11.157423335532659</v>
      </c>
      <c r="G134" s="16"/>
      <c r="H134" s="17"/>
      <c r="I134" s="6"/>
      <c r="J134" s="6"/>
      <c r="K134" s="6"/>
      <c r="L134" s="6"/>
      <c r="M134" s="6"/>
      <c r="N134" s="6"/>
      <c r="O134" s="6"/>
      <c r="P134" s="6"/>
      <c r="Q134" s="6"/>
    </row>
    <row r="135" spans="1:17" s="2" customFormat="1" x14ac:dyDescent="0.25">
      <c r="A135" s="18">
        <v>2010</v>
      </c>
      <c r="B135" s="19">
        <v>4126.0250154757687</v>
      </c>
      <c r="C135" s="25">
        <f t="shared" si="16"/>
        <v>5.4777533257927615</v>
      </c>
      <c r="D135" s="19">
        <v>36047</v>
      </c>
      <c r="E135" s="25">
        <f t="shared" si="17"/>
        <v>2.8163191606569171</v>
      </c>
      <c r="F135" s="22">
        <f t="shared" si="18"/>
        <v>11.446236900368321</v>
      </c>
      <c r="G135" s="16"/>
      <c r="H135" s="17"/>
      <c r="I135" s="6"/>
      <c r="J135" s="6"/>
      <c r="K135" s="6"/>
      <c r="L135" s="6"/>
      <c r="M135" s="6"/>
      <c r="N135" s="6"/>
      <c r="O135" s="6"/>
      <c r="P135" s="6"/>
      <c r="Q135" s="6"/>
    </row>
    <row r="136" spans="1:17" s="2" customFormat="1" x14ac:dyDescent="0.25">
      <c r="A136" s="18">
        <v>2011</v>
      </c>
      <c r="B136" s="19">
        <v>4265.6243540105706</v>
      </c>
      <c r="C136" s="25">
        <f t="shared" si="16"/>
        <v>3.3833856559569284</v>
      </c>
      <c r="D136" s="19">
        <v>36614</v>
      </c>
      <c r="E136" s="25">
        <f t="shared" si="17"/>
        <v>1.5729464310483507</v>
      </c>
      <c r="F136" s="22">
        <f t="shared" si="18"/>
        <v>11.650254968073881</v>
      </c>
      <c r="G136" s="16"/>
      <c r="H136" s="17"/>
      <c r="I136" s="6"/>
      <c r="J136" s="6"/>
      <c r="K136" s="6"/>
      <c r="L136" s="6"/>
      <c r="M136" s="6"/>
      <c r="N136" s="6"/>
      <c r="O136" s="6"/>
      <c r="P136" s="6"/>
      <c r="Q136" s="6"/>
    </row>
    <row r="137" spans="1:17" x14ac:dyDescent="0.25">
      <c r="A137" s="50" t="s">
        <v>24</v>
      </c>
      <c r="B137" s="19">
        <v>4561</v>
      </c>
      <c r="C137" s="25">
        <f t="shared" si="16"/>
        <v>6.9245583172769472</v>
      </c>
      <c r="D137" s="19">
        <v>37600</v>
      </c>
      <c r="E137" s="25">
        <f t="shared" si="17"/>
        <v>2.6929589774403269</v>
      </c>
      <c r="F137" s="22">
        <f t="shared" si="18"/>
        <v>12.13031914893617</v>
      </c>
      <c r="G137" s="11"/>
      <c r="P137" s="41"/>
    </row>
    <row r="138" spans="1:17" x14ac:dyDescent="0.25">
      <c r="A138" s="48" t="s">
        <v>25</v>
      </c>
      <c r="B138" s="19">
        <v>4709</v>
      </c>
      <c r="C138" s="25">
        <f t="shared" si="16"/>
        <v>3.2449024336768275</v>
      </c>
      <c r="D138" s="19">
        <v>38118</v>
      </c>
      <c r="E138" s="25">
        <f t="shared" si="17"/>
        <v>1.3776595744680975</v>
      </c>
      <c r="F138" s="22">
        <f t="shared" si="18"/>
        <v>12.353743638176191</v>
      </c>
      <c r="G138" s="11"/>
      <c r="P138" s="41"/>
    </row>
    <row r="139" spans="1:17" x14ac:dyDescent="0.25">
      <c r="A139" s="48" t="s">
        <v>26</v>
      </c>
      <c r="B139" s="19">
        <v>4819</v>
      </c>
      <c r="C139" s="25">
        <f t="shared" si="16"/>
        <v>2.3359524315141158</v>
      </c>
      <c r="D139" s="19">
        <v>38092</v>
      </c>
      <c r="E139" s="25">
        <f t="shared" si="17"/>
        <v>-6.8209244976131345E-2</v>
      </c>
      <c r="F139" s="22">
        <f t="shared" si="18"/>
        <v>12.650950330778116</v>
      </c>
      <c r="G139" s="11"/>
      <c r="P139" s="41"/>
    </row>
    <row r="140" spans="1:17" x14ac:dyDescent="0.25">
      <c r="A140" s="48" t="s">
        <v>27</v>
      </c>
      <c r="B140" s="19">
        <v>4971</v>
      </c>
      <c r="C140" s="25">
        <f t="shared" si="16"/>
        <v>3.1541813654285136</v>
      </c>
      <c r="D140" s="19">
        <v>38741</v>
      </c>
      <c r="E140" s="25">
        <f t="shared" si="17"/>
        <v>1.7037698204347436</v>
      </c>
      <c r="F140" s="22">
        <f t="shared" si="18"/>
        <v>12.831367285304973</v>
      </c>
      <c r="G140" s="11"/>
      <c r="P140" s="41"/>
    </row>
    <row r="141" spans="1:17" x14ac:dyDescent="0.25">
      <c r="A141" s="48">
        <v>2016</v>
      </c>
      <c r="B141" s="19">
        <v>5224</v>
      </c>
      <c r="C141" s="25">
        <f t="shared" si="16"/>
        <v>5.0895192114262642</v>
      </c>
      <c r="D141" s="19">
        <v>40837</v>
      </c>
      <c r="E141" s="25">
        <f t="shared" si="17"/>
        <v>5.4102888412792538</v>
      </c>
      <c r="F141" s="22">
        <f t="shared" si="18"/>
        <v>12.792320689570733</v>
      </c>
      <c r="G141" s="11"/>
      <c r="P141" s="41"/>
    </row>
    <row r="142" spans="1:17" x14ac:dyDescent="0.25">
      <c r="A142" s="48">
        <v>2017</v>
      </c>
      <c r="B142" s="19">
        <v>5268.2531864585126</v>
      </c>
      <c r="C142" s="25">
        <f t="shared" si="16"/>
        <v>0.84711306390721575</v>
      </c>
      <c r="D142" s="19">
        <v>40335.138750000013</v>
      </c>
      <c r="E142" s="25">
        <f t="shared" si="17"/>
        <v>-1.2289376056027379</v>
      </c>
      <c r="F142" s="22">
        <f t="shared" si="18"/>
        <v>13.0612001091939</v>
      </c>
      <c r="G142" s="11"/>
    </row>
    <row r="143" spans="1:17" x14ac:dyDescent="0.25">
      <c r="A143" s="48">
        <v>2018</v>
      </c>
      <c r="B143" s="19">
        <v>5364.6437508492372</v>
      </c>
      <c r="C143" s="25">
        <f t="shared" si="16"/>
        <v>1.8296494298809733</v>
      </c>
      <c r="D143" s="19">
        <v>41156.534749999999</v>
      </c>
      <c r="E143" s="25">
        <f t="shared" si="17"/>
        <v>2.0364278528730324</v>
      </c>
      <c r="F143" s="22">
        <f>B143/D143*100</f>
        <v>13.034731382114812</v>
      </c>
      <c r="G143" s="11"/>
    </row>
    <row r="144" spans="1:17" x14ac:dyDescent="0.25">
      <c r="A144" s="30" t="s">
        <v>0</v>
      </c>
      <c r="B144" s="19">
        <v>5719.0753147207324</v>
      </c>
      <c r="C144" s="24">
        <f t="shared" si="16"/>
        <v>6.6068052294318278</v>
      </c>
      <c r="D144" s="19">
        <v>41938</v>
      </c>
      <c r="E144" s="25">
        <f t="shared" si="17"/>
        <v>1.8987634764367556</v>
      </c>
      <c r="F144" s="22">
        <f>B144/D144*100</f>
        <v>13.636976762651374</v>
      </c>
      <c r="G144" s="38"/>
      <c r="H144" s="27"/>
      <c r="I144" s="28"/>
      <c r="J144" s="29"/>
    </row>
    <row r="145" spans="1:10" x14ac:dyDescent="0.25">
      <c r="A145" s="30">
        <v>2020</v>
      </c>
      <c r="B145" s="19">
        <v>4681.2113282718756</v>
      </c>
      <c r="C145" s="25">
        <f t="shared" si="16"/>
        <v>-18.147408966226152</v>
      </c>
      <c r="D145" s="19">
        <v>39378.89875</v>
      </c>
      <c r="E145" s="25">
        <f t="shared" si="17"/>
        <v>-6.1021060851733466</v>
      </c>
      <c r="F145" s="22">
        <f>B145/D145*100</f>
        <v>11.887613612536271</v>
      </c>
      <c r="G145" s="38"/>
      <c r="H145" s="27"/>
      <c r="I145" s="28"/>
      <c r="J145" s="29"/>
    </row>
    <row r="146" spans="1:10" x14ac:dyDescent="0.25">
      <c r="A146" s="30">
        <v>2021</v>
      </c>
      <c r="B146" s="19">
        <v>4895.1530084170472</v>
      </c>
      <c r="C146" s="25">
        <f t="shared" si="16"/>
        <v>4.5702205079502676</v>
      </c>
      <c r="D146" s="19">
        <v>43989.086083333299</v>
      </c>
      <c r="E146" s="25">
        <f t="shared" ref="E146:E147" si="19">D146/D145*100-100</f>
        <v>11.707253071248715</v>
      </c>
      <c r="F146" s="22">
        <f t="shared" ref="F146:F147" si="20">B146/D146*100</f>
        <v>11.128108001933997</v>
      </c>
      <c r="G146" s="38"/>
      <c r="H146" s="27"/>
      <c r="I146" s="28"/>
      <c r="J146" s="29"/>
    </row>
    <row r="147" spans="1:10" x14ac:dyDescent="0.25">
      <c r="A147" s="32">
        <v>2022</v>
      </c>
      <c r="B147" s="33">
        <v>5349.8148792102056</v>
      </c>
      <c r="C147" s="34">
        <f t="shared" si="16"/>
        <v>9.2880012128606211</v>
      </c>
      <c r="D147" s="33">
        <v>46890.558500000006</v>
      </c>
      <c r="E147" s="35">
        <f t="shared" si="19"/>
        <v>6.5958915608524791</v>
      </c>
      <c r="F147" s="36">
        <f t="shared" si="20"/>
        <v>11.409151544250012</v>
      </c>
      <c r="G147" s="38"/>
      <c r="H147" s="27"/>
      <c r="I147" s="28"/>
      <c r="J147" s="29"/>
    </row>
    <row r="148" spans="1:10" x14ac:dyDescent="0.25">
      <c r="A148" s="48"/>
      <c r="B148" s="19"/>
      <c r="C148" s="45"/>
      <c r="D148" s="19"/>
      <c r="E148" s="45"/>
      <c r="F148" s="46"/>
      <c r="G148" s="11"/>
    </row>
    <row r="149" spans="1:10" x14ac:dyDescent="0.25">
      <c r="A149" s="3"/>
      <c r="B149" s="5"/>
      <c r="C149" s="5"/>
      <c r="D149" s="5"/>
      <c r="E149" s="5"/>
      <c r="F149" s="51"/>
    </row>
    <row r="150" spans="1:10" x14ac:dyDescent="0.25">
      <c r="A150" s="11" t="s">
        <v>28</v>
      </c>
      <c r="B150" s="11"/>
      <c r="C150" s="11"/>
      <c r="D150" s="11"/>
      <c r="E150" s="11"/>
      <c r="F150" s="11"/>
    </row>
    <row r="151" spans="1:10" ht="48" customHeight="1" x14ac:dyDescent="0.25">
      <c r="A151" s="54" t="s">
        <v>41</v>
      </c>
      <c r="B151" s="54"/>
      <c r="C151" s="54"/>
      <c r="D151" s="54"/>
      <c r="E151" s="54"/>
      <c r="F151" s="54"/>
    </row>
    <row r="152" spans="1:10" x14ac:dyDescent="0.25">
      <c r="A152" s="12" t="s">
        <v>4</v>
      </c>
      <c r="B152" s="13"/>
      <c r="C152" s="13"/>
      <c r="D152" s="13"/>
      <c r="E152" s="13"/>
      <c r="F152" s="13"/>
    </row>
    <row r="153" spans="1:10" ht="117.75" customHeight="1" x14ac:dyDescent="0.25">
      <c r="A153" s="14"/>
      <c r="B153" s="15" t="s">
        <v>29</v>
      </c>
      <c r="C153" s="14" t="s">
        <v>6</v>
      </c>
      <c r="D153" s="15" t="s">
        <v>30</v>
      </c>
      <c r="E153" s="14" t="s">
        <v>8</v>
      </c>
      <c r="F153" s="15" t="s">
        <v>31</v>
      </c>
    </row>
    <row r="154" spans="1:10" x14ac:dyDescent="0.25">
      <c r="A154" s="18">
        <v>2012</v>
      </c>
      <c r="B154" s="52">
        <v>252283.4281419031</v>
      </c>
      <c r="C154" s="24"/>
      <c r="D154" s="19">
        <v>2204382.53785914</v>
      </c>
      <c r="E154" s="24"/>
      <c r="F154" s="24">
        <f t="shared" ref="F154:F162" si="21">B154/D154*100</f>
        <v>11.444630131525022</v>
      </c>
    </row>
    <row r="155" spans="1:10" x14ac:dyDescent="0.25">
      <c r="A155" s="30">
        <v>2013</v>
      </c>
      <c r="B155" s="52">
        <v>359162.92286046775</v>
      </c>
      <c r="C155" s="24">
        <f t="shared" ref="C155:E164" si="22">B155/B154*100-100</f>
        <v>42.364849528859111</v>
      </c>
      <c r="D155" s="19">
        <v>2504476.2677088599</v>
      </c>
      <c r="E155" s="24">
        <f t="shared" si="22"/>
        <v>13.613505128795197</v>
      </c>
      <c r="F155" s="24">
        <f t="shared" si="21"/>
        <v>14.340839539639019</v>
      </c>
    </row>
    <row r="156" spans="1:10" x14ac:dyDescent="0.25">
      <c r="A156" s="30">
        <v>2014</v>
      </c>
      <c r="B156" s="52">
        <v>354268.70960622537</v>
      </c>
      <c r="C156" s="24">
        <f t="shared" si="22"/>
        <v>-1.3626721865563383</v>
      </c>
      <c r="D156" s="19">
        <v>2755231.4027309059</v>
      </c>
      <c r="E156" s="24">
        <f t="shared" si="22"/>
        <v>10.012278345581677</v>
      </c>
      <c r="F156" s="24">
        <f t="shared" si="21"/>
        <v>12.858038321394147</v>
      </c>
    </row>
    <row r="157" spans="1:10" x14ac:dyDescent="0.25">
      <c r="A157" s="30">
        <v>2015</v>
      </c>
      <c r="B157" s="52">
        <v>344894.44033935328</v>
      </c>
      <c r="C157" s="24">
        <f t="shared" si="22"/>
        <v>-2.6460901041166522</v>
      </c>
      <c r="D157" s="19">
        <v>3100015.3562735431</v>
      </c>
      <c r="E157" s="24">
        <f t="shared" si="22"/>
        <v>12.51379296856507</v>
      </c>
      <c r="F157" s="24">
        <f t="shared" si="21"/>
        <v>11.125571995680142</v>
      </c>
    </row>
    <row r="158" spans="1:10" x14ac:dyDescent="0.25">
      <c r="A158" s="30">
        <v>2016</v>
      </c>
      <c r="B158" s="52">
        <v>738111.34756768902</v>
      </c>
      <c r="C158" s="24">
        <f t="shared" si="22"/>
        <v>114.0107990263445</v>
      </c>
      <c r="D158" s="19">
        <v>3782584.4870475461</v>
      </c>
      <c r="E158" s="24">
        <f t="shared" si="22"/>
        <v>22.018249986816315</v>
      </c>
      <c r="F158" s="24">
        <f t="shared" si="21"/>
        <v>19.513413384292008</v>
      </c>
    </row>
    <row r="159" spans="1:10" x14ac:dyDescent="0.25">
      <c r="A159" s="30">
        <v>2017</v>
      </c>
      <c r="B159" s="52">
        <v>839119.86754454952</v>
      </c>
      <c r="C159" s="24">
        <f t="shared" si="22"/>
        <v>13.684726607945493</v>
      </c>
      <c r="D159" s="19">
        <v>4245610.1478980146</v>
      </c>
      <c r="E159" s="24">
        <f t="shared" si="22"/>
        <v>12.240986617377004</v>
      </c>
      <c r="F159" s="24">
        <f t="shared" si="21"/>
        <v>19.764411670251793</v>
      </c>
    </row>
    <row r="160" spans="1:10" x14ac:dyDescent="0.25">
      <c r="A160" s="30">
        <v>2018</v>
      </c>
      <c r="B160" s="52">
        <v>540263.49036284431</v>
      </c>
      <c r="C160" s="24">
        <f t="shared" si="22"/>
        <v>-35.615457188044559</v>
      </c>
      <c r="D160" s="19">
        <v>4983346.4714146033</v>
      </c>
      <c r="E160" s="24">
        <f t="shared" si="22"/>
        <v>17.376449975790621</v>
      </c>
      <c r="F160" s="24">
        <f t="shared" si="21"/>
        <v>10.841379251109583</v>
      </c>
    </row>
    <row r="161" spans="1:10" x14ac:dyDescent="0.25">
      <c r="A161" s="30">
        <v>2019</v>
      </c>
      <c r="B161" s="19">
        <v>596228.80985313142</v>
      </c>
      <c r="C161" s="24">
        <f t="shared" si="22"/>
        <v>10.3588934822711</v>
      </c>
      <c r="D161" s="19">
        <v>5300100.1831724886</v>
      </c>
      <c r="E161" s="25">
        <f t="shared" si="22"/>
        <v>6.3562450167742384</v>
      </c>
      <c r="F161" s="25">
        <f t="shared" si="21"/>
        <v>11.2493875445246</v>
      </c>
      <c r="G161" s="38"/>
      <c r="H161" s="27"/>
      <c r="I161" s="28"/>
      <c r="J161" s="29"/>
    </row>
    <row r="162" spans="1:10" x14ac:dyDescent="0.25">
      <c r="A162" s="30">
        <v>2020</v>
      </c>
      <c r="B162" s="19">
        <v>414353.35012626572</v>
      </c>
      <c r="C162" s="25">
        <f t="shared" si="22"/>
        <v>-30.504305850578888</v>
      </c>
      <c r="D162" s="19">
        <v>3824091.2465223367</v>
      </c>
      <c r="E162" s="25">
        <f t="shared" si="22"/>
        <v>-27.848698810192204</v>
      </c>
      <c r="F162" s="25">
        <f t="shared" si="21"/>
        <v>10.835341612287165</v>
      </c>
      <c r="G162" s="38"/>
      <c r="H162" s="27"/>
      <c r="I162" s="28"/>
      <c r="J162" s="29"/>
    </row>
    <row r="163" spans="1:10" x14ac:dyDescent="0.25">
      <c r="A163" s="30">
        <v>2021</v>
      </c>
      <c r="B163" s="19">
        <v>309941.7253900505</v>
      </c>
      <c r="C163" s="25">
        <f t="shared" si="22"/>
        <v>-25.198692059421717</v>
      </c>
      <c r="D163" s="19">
        <v>4324545.0722124446</v>
      </c>
      <c r="E163" s="25">
        <f t="shared" ref="E163:E164" si="23">D163/D162*100-100</f>
        <v>13.086869361321462</v>
      </c>
      <c r="F163" s="25">
        <f t="shared" ref="F163:F164" si="24">B163/D163*100</f>
        <v>7.1670365371283742</v>
      </c>
      <c r="G163" s="38"/>
      <c r="H163" s="27"/>
      <c r="I163" s="28"/>
      <c r="J163" s="29"/>
    </row>
    <row r="164" spans="1:10" x14ac:dyDescent="0.25">
      <c r="A164" s="32">
        <v>2022</v>
      </c>
      <c r="B164" s="33">
        <v>363902.08298022579</v>
      </c>
      <c r="C164" s="34">
        <f t="shared" si="22"/>
        <v>17.409839711729063</v>
      </c>
      <c r="D164" s="33">
        <v>5139742.5425150488</v>
      </c>
      <c r="E164" s="35">
        <f t="shared" si="23"/>
        <v>18.85047922244334</v>
      </c>
      <c r="F164" s="35">
        <f t="shared" si="24"/>
        <v>7.0801617001258643</v>
      </c>
      <c r="G164" s="38"/>
      <c r="H164" s="27"/>
      <c r="I164" s="28"/>
      <c r="J164" s="29"/>
    </row>
    <row r="165" spans="1:10" x14ac:dyDescent="0.25">
      <c r="A165" s="7"/>
      <c r="B165" s="7"/>
      <c r="C165" s="7"/>
      <c r="D165" s="7"/>
      <c r="E165" s="7"/>
      <c r="F165" s="7"/>
    </row>
    <row r="167" spans="1:10" x14ac:dyDescent="0.25">
      <c r="A167" s="11" t="s">
        <v>32</v>
      </c>
      <c r="B167" s="11"/>
      <c r="C167" s="11"/>
      <c r="D167" s="11"/>
      <c r="E167" s="11"/>
      <c r="F167" s="11"/>
    </row>
    <row r="168" spans="1:10" ht="57" customHeight="1" x14ac:dyDescent="0.25">
      <c r="A168" s="54" t="s">
        <v>45</v>
      </c>
      <c r="B168" s="54"/>
      <c r="C168" s="54"/>
      <c r="D168" s="54"/>
      <c r="E168" s="54"/>
      <c r="F168" s="54"/>
    </row>
    <row r="169" spans="1:10" x14ac:dyDescent="0.25">
      <c r="A169" s="12" t="s">
        <v>4</v>
      </c>
      <c r="B169" s="13"/>
      <c r="C169" s="13"/>
      <c r="D169" s="13"/>
      <c r="E169" s="13"/>
      <c r="F169" s="13"/>
    </row>
    <row r="170" spans="1:10" ht="122.25" customHeight="1" x14ac:dyDescent="0.25">
      <c r="A170" s="14"/>
      <c r="B170" s="15" t="s">
        <v>33</v>
      </c>
      <c r="C170" s="14" t="s">
        <v>6</v>
      </c>
      <c r="D170" s="15" t="s">
        <v>34</v>
      </c>
      <c r="E170" s="14" t="s">
        <v>8</v>
      </c>
      <c r="F170" s="15" t="s">
        <v>35</v>
      </c>
    </row>
    <row r="171" spans="1:10" x14ac:dyDescent="0.25">
      <c r="A171" s="18">
        <v>2012</v>
      </c>
      <c r="B171" s="52">
        <v>71424.315925636984</v>
      </c>
      <c r="C171" s="24"/>
      <c r="D171" s="19">
        <v>1193675.01767177</v>
      </c>
      <c r="E171" s="24"/>
      <c r="F171" s="24">
        <f t="shared" ref="F171:F179" si="25">B171/D171*100</f>
        <v>5.9835646108224774</v>
      </c>
    </row>
    <row r="172" spans="1:10" x14ac:dyDescent="0.25">
      <c r="A172" s="30">
        <v>2013</v>
      </c>
      <c r="B172" s="52">
        <v>76158.986188359966</v>
      </c>
      <c r="C172" s="24">
        <f t="shared" ref="C172:C181" si="26">B172/B171*100-100</f>
        <v>6.6289333000437267</v>
      </c>
      <c r="D172" s="19">
        <v>1303507.11435797</v>
      </c>
      <c r="E172" s="24">
        <f t="shared" ref="E172:E179" si="27">D172/D171*100-100</f>
        <v>9.2011724347238442</v>
      </c>
      <c r="F172" s="24">
        <f t="shared" si="25"/>
        <v>5.842621444062571</v>
      </c>
    </row>
    <row r="173" spans="1:10" x14ac:dyDescent="0.25">
      <c r="A173" s="30">
        <v>2014</v>
      </c>
      <c r="B173" s="52">
        <v>78797.787074301465</v>
      </c>
      <c r="C173" s="24">
        <f t="shared" si="26"/>
        <v>3.4648582104481989</v>
      </c>
      <c r="D173" s="19">
        <v>1394795.9374838399</v>
      </c>
      <c r="E173" s="24">
        <f t="shared" si="27"/>
        <v>7.0033237348944937</v>
      </c>
      <c r="F173" s="24">
        <f t="shared" si="25"/>
        <v>5.6494132909828911</v>
      </c>
    </row>
    <row r="174" spans="1:10" x14ac:dyDescent="0.25">
      <c r="A174" s="30">
        <v>2015</v>
      </c>
      <c r="B174" s="52">
        <v>76785.456906588312</v>
      </c>
      <c r="C174" s="24">
        <f t="shared" si="26"/>
        <v>-2.5537902045594905</v>
      </c>
      <c r="D174" s="19">
        <v>1521536.4934771201</v>
      </c>
      <c r="E174" s="24">
        <f t="shared" si="27"/>
        <v>9.0866737267614468</v>
      </c>
      <c r="F174" s="24">
        <f t="shared" si="25"/>
        <v>5.0465734627969976</v>
      </c>
    </row>
    <row r="175" spans="1:10" x14ac:dyDescent="0.25">
      <c r="A175" s="30">
        <v>2016</v>
      </c>
      <c r="B175" s="52">
        <v>76891.591309504525</v>
      </c>
      <c r="C175" s="24">
        <f t="shared" si="26"/>
        <v>0.13822201129222833</v>
      </c>
      <c r="D175" s="19">
        <v>1703598.60370689</v>
      </c>
      <c r="E175" s="24">
        <f t="shared" si="27"/>
        <v>11.965674895756791</v>
      </c>
      <c r="F175" s="24">
        <f t="shared" si="25"/>
        <v>4.5134805312821209</v>
      </c>
    </row>
    <row r="176" spans="1:10" x14ac:dyDescent="0.25">
      <c r="A176" s="30">
        <v>2017</v>
      </c>
      <c r="B176" s="52">
        <v>66239.637816016897</v>
      </c>
      <c r="C176" s="24">
        <f t="shared" si="26"/>
        <v>-13.853209840086819</v>
      </c>
      <c r="D176" s="19">
        <v>1874770.2500582202</v>
      </c>
      <c r="E176" s="24">
        <f t="shared" si="27"/>
        <v>10.047651247123284</v>
      </c>
      <c r="F176" s="24">
        <f t="shared" si="25"/>
        <v>3.5332136198534112</v>
      </c>
    </row>
    <row r="177" spans="1:10" x14ac:dyDescent="0.25">
      <c r="A177" s="30">
        <v>2018</v>
      </c>
      <c r="B177" s="52">
        <v>70585.769193217813</v>
      </c>
      <c r="C177" s="24">
        <f t="shared" si="26"/>
        <v>6.5612245484681893</v>
      </c>
      <c r="D177" s="19">
        <v>2199637.3463532147</v>
      </c>
      <c r="E177" s="24">
        <f t="shared" si="27"/>
        <v>17.328368437940895</v>
      </c>
      <c r="F177" s="24">
        <f t="shared" si="25"/>
        <v>3.2089730295879075</v>
      </c>
    </row>
    <row r="178" spans="1:10" x14ac:dyDescent="0.25">
      <c r="A178" s="30">
        <v>2019</v>
      </c>
      <c r="B178" s="19">
        <v>76126.428063176689</v>
      </c>
      <c r="C178" s="24">
        <f t="shared" si="26"/>
        <v>7.8495409673756882</v>
      </c>
      <c r="D178" s="19">
        <v>2433439.2503182534</v>
      </c>
      <c r="E178" s="25">
        <f t="shared" si="27"/>
        <v>10.629111401143447</v>
      </c>
      <c r="F178" s="25">
        <f t="shared" si="25"/>
        <v>3.1283471758426113</v>
      </c>
      <c r="G178" s="38"/>
      <c r="H178" s="27"/>
      <c r="I178" s="28"/>
      <c r="J178" s="29"/>
    </row>
    <row r="179" spans="1:10" x14ac:dyDescent="0.25">
      <c r="A179" s="30">
        <v>2020</v>
      </c>
      <c r="B179" s="19">
        <v>78479.846397310292</v>
      </c>
      <c r="C179" s="25">
        <f t="shared" si="26"/>
        <v>3.0914603430237406</v>
      </c>
      <c r="D179" s="19">
        <v>2739671.2481264584</v>
      </c>
      <c r="E179" s="25">
        <f t="shared" si="27"/>
        <v>12.584328857527666</v>
      </c>
      <c r="F179" s="25">
        <f t="shared" si="25"/>
        <v>2.8645716689905489</v>
      </c>
      <c r="G179" s="38"/>
      <c r="H179" s="27"/>
      <c r="I179" s="28"/>
      <c r="J179" s="29"/>
    </row>
    <row r="180" spans="1:10" x14ac:dyDescent="0.25">
      <c r="A180" s="30">
        <v>2021</v>
      </c>
      <c r="B180" s="19">
        <v>68498.932572479287</v>
      </c>
      <c r="C180" s="25">
        <f t="shared" si="26"/>
        <v>-12.717804994548359</v>
      </c>
      <c r="D180" s="19">
        <v>3024017.4249472991</v>
      </c>
      <c r="E180" s="25">
        <f t="shared" ref="E180:E181" si="28">D180/D179*100-100</f>
        <v>10.378842973049871</v>
      </c>
      <c r="F180" s="25">
        <f t="shared" ref="F180:F181" si="29">B180/D180*100</f>
        <v>2.2651632893177873</v>
      </c>
      <c r="G180" s="38"/>
      <c r="H180" s="27"/>
      <c r="I180" s="28"/>
      <c r="J180" s="29"/>
    </row>
    <row r="181" spans="1:10" x14ac:dyDescent="0.25">
      <c r="A181" s="32">
        <v>2022</v>
      </c>
      <c r="B181" s="33">
        <v>78558.467989655561</v>
      </c>
      <c r="C181" s="34">
        <f t="shared" si="26"/>
        <v>14.685682009033059</v>
      </c>
      <c r="D181" s="33">
        <v>3306160.9935843209</v>
      </c>
      <c r="E181" s="35">
        <f t="shared" si="28"/>
        <v>9.3300907034931697</v>
      </c>
      <c r="F181" s="35">
        <f t="shared" si="29"/>
        <v>2.3761234901173904</v>
      </c>
    </row>
  </sheetData>
  <protectedRanges>
    <protectedRange algorithmName="SHA-512" hashValue="03goqIq0W5j/rZCBLXZnWdiy+mBV3Rjfmwh0M1GRJH5n+y2tX7yNfEgTNxnil1s5scZgXQxclAXWLXvVQtF3Gw==" saltValue="F+Pho31nw3vBwlGYHPZqhw==" spinCount="100000" sqref="A115:XFD116 A160:A163 A177:XFD179 A32:XFD32 B118 B147 A143:XFD145 B181 H28:XFD30 A28:G29 A57:XFD58 B61:F61 A59:D59 G59:XFD59 B60:D60 E59:F60 B30:F31 A87:XFD87 B90:F90 A88:D88 G88:XFD88 B89:D89 E88:F89 A117:B117 C117:XFD118 A146:B146 C146:XFD147 C160:XFD164 A180:B180 C180:F181 G180:XFD180" name="Range1_5"/>
    <protectedRange algorithmName="SHA-512" hashValue="xGu2gBsjx5UTRkUEPhJd02JstuMe7gLbD9ZqlID3hpDxEWqQwOckspe9skUwyUYfUTaGp3xnPgqQWY8z3LhB2A==" saltValue="ecRbasgaIZJ5O9zjjekEDA==" spinCount="100000" sqref="B160:B163" name="Range1_1_1"/>
  </protectedRanges>
  <mergeCells count="5">
    <mergeCell ref="A6:F6"/>
    <mergeCell ref="A64:F64"/>
    <mergeCell ref="A93:F93"/>
    <mergeCell ref="A151:F151"/>
    <mergeCell ref="A168:F168"/>
  </mergeCells>
  <pageMargins left="0.7" right="0.7" top="0.75" bottom="0.75" header="0.3" footer="0.3"/>
  <pageSetup paperSize="9" scale="75" fitToHeight="0" orientation="portrait" r:id="rId1"/>
  <headerFooter differentOddEven="1"/>
  <rowBreaks count="5" manualBreakCount="5">
    <brk id="33" max="5" man="1"/>
    <brk id="62" max="5" man="1"/>
    <brk id="91" max="5" man="1"/>
    <brk id="120" max="5" man="1"/>
    <brk id="1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 10</vt:lpstr>
      <vt:lpstr>'Tables 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2023-06-09T09:49:44Z</cp:lastPrinted>
  <dcterms:created xsi:type="dcterms:W3CDTF">2023-05-30T00:27:03Z</dcterms:created>
  <dcterms:modified xsi:type="dcterms:W3CDTF">2023-06-14T02:10:23Z</dcterms:modified>
</cp:coreProperties>
</file>