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INE STATISTIC\Downloads\"/>
    </mc:Choice>
  </mc:AlternateContent>
  <xr:revisionPtr revIDLastSave="0" documentId="13_ncr:1_{0E1713C7-35D7-424C-996C-13E84CF63D33}" xr6:coauthVersionLast="47" xr6:coauthVersionMax="47" xr10:uidLastSave="{00000000-0000-0000-0000-000000000000}"/>
  <bookViews>
    <workbookView xWindow="-120" yWindow="-120" windowWidth="29040" windowHeight="15840" tabRatio="876" activeTab="8" xr2:uid="{00000000-000D-0000-FFFF-FFFF00000000}"/>
  </bookViews>
  <sheets>
    <sheet name="NCR" sheetId="43" r:id="rId1"/>
    <sheet name="CAR" sheetId="44" r:id="rId2"/>
    <sheet name="R01" sheetId="45" r:id="rId3"/>
    <sheet name="R02" sheetId="46" r:id="rId4"/>
    <sheet name="R03" sheetId="47" r:id="rId5"/>
    <sheet name="R04A" sheetId="48" r:id="rId6"/>
    <sheet name="MIMAROPA" sheetId="49" r:id="rId7"/>
    <sheet name="R05" sheetId="51" r:id="rId8"/>
    <sheet name="R06" sheetId="50" r:id="rId9"/>
    <sheet name="R07" sheetId="52" r:id="rId10"/>
    <sheet name="R08" sheetId="54" r:id="rId11"/>
    <sheet name="R09" sheetId="55" r:id="rId12"/>
    <sheet name="R10" sheetId="56" r:id="rId13"/>
    <sheet name="R11" sheetId="57" r:id="rId14"/>
    <sheet name="R12" sheetId="58" r:id="rId15"/>
    <sheet name="BARMM" sheetId="59" r:id="rId16"/>
    <sheet name="Caraga" sheetId="60" r:id="rId17"/>
  </sheets>
  <definedNames>
    <definedName name="_xlnm._FilterDatabase" localSheetId="6" hidden="1">MIMAROPA!$M$7:$AE$7</definedName>
    <definedName name="_xlnm.Print_Area" localSheetId="15">BARMM!$A$1:$J$147</definedName>
    <definedName name="_xlnm.Print_Area" localSheetId="1">CAR!$A$1:$J$108</definedName>
    <definedName name="_xlnm.Print_Area" localSheetId="16">Caraga!$A$1:$J$101</definedName>
    <definedName name="_xlnm.Print_Area" localSheetId="6">MIMAROPA!$A$1:$J$101</definedName>
    <definedName name="_xlnm.Print_Area" localSheetId="0">NCR!$A$1:$J$33</definedName>
    <definedName name="_xlnm.Print_Area" localSheetId="2">'R01'!$A$1:$J$147</definedName>
    <definedName name="_xlnm.Print_Area" localSheetId="3">'R02'!$A$1:$J$119</definedName>
    <definedName name="_xlnm.Print_Area" localSheetId="4">'R03'!$A$1:$J$167</definedName>
    <definedName name="_xlnm.Print_Area" localSheetId="5">'R04A'!$A$1:$J$175</definedName>
    <definedName name="_xlnm.Print_Area" localSheetId="7">'R05'!$A$1:$J$140</definedName>
    <definedName name="_xlnm.Print_Area" localSheetId="8">'R06'!$A$1:$J$170</definedName>
    <definedName name="_xlnm.Print_Area" localSheetId="9">'R07'!$A$1:$J$165</definedName>
    <definedName name="_xlnm.Print_Area" localSheetId="10">'R08'!$A$1:$J$173</definedName>
    <definedName name="_xlnm.Print_Area" localSheetId="11">'R09'!$A$1:$J$96</definedName>
    <definedName name="_xlnm.Print_Area" localSheetId="12">'R10'!$A$1:$J$123</definedName>
    <definedName name="_xlnm.Print_Area" localSheetId="13">'R11'!$A$1:$J$81</definedName>
    <definedName name="_xlnm.Print_Area" localSheetId="14">'R12'!$A$1:$J$77</definedName>
    <definedName name="_xlnm.Print_Titles" localSheetId="15">BARMM!$1:$6</definedName>
    <definedName name="_xlnm.Print_Titles" localSheetId="1">CAR!$1:$6</definedName>
    <definedName name="_xlnm.Print_Titles" localSheetId="16">Caraga!$1:$6</definedName>
    <definedName name="_xlnm.Print_Titles" localSheetId="6">MIMAROPA!$1:$6</definedName>
    <definedName name="_xlnm.Print_Titles" localSheetId="0">NCR!$1:$6</definedName>
    <definedName name="_xlnm.Print_Titles" localSheetId="2">'R01'!$1:$6</definedName>
    <definedName name="_xlnm.Print_Titles" localSheetId="3">'R02'!$1:$6</definedName>
    <definedName name="_xlnm.Print_Titles" localSheetId="4">'R03'!$1:$6</definedName>
    <definedName name="_xlnm.Print_Titles" localSheetId="5">'R04A'!$1:$6</definedName>
    <definedName name="_xlnm.Print_Titles" localSheetId="7">'R05'!$1:$6</definedName>
    <definedName name="_xlnm.Print_Titles" localSheetId="8">'R06'!$1:$6</definedName>
    <definedName name="_xlnm.Print_Titles" localSheetId="9">'R07'!$1:$6</definedName>
    <definedName name="_xlnm.Print_Titles" localSheetId="10">'R08'!$1:$6</definedName>
    <definedName name="_xlnm.Print_Titles" localSheetId="11">'R09'!$1:$6</definedName>
    <definedName name="_xlnm.Print_Titles" localSheetId="12">'R10'!$1:$6</definedName>
    <definedName name="_xlnm.Print_Titles" localSheetId="13">'R11'!$1:$6</definedName>
    <definedName name="_xlnm.Print_Titles" localSheetId="14">'R12'!$1:$6</definedName>
  </definedNames>
  <calcPr calcId="181029" iterate="1" iterateCount="1000" calcOnSave="0"/>
</workbook>
</file>

<file path=xl/calcChain.xml><?xml version="1.0" encoding="utf-8"?>
<calcChain xmlns="http://schemas.openxmlformats.org/spreadsheetml/2006/main">
  <c r="G70" i="50" l="1"/>
  <c r="G91" i="60"/>
  <c r="G90" i="60"/>
  <c r="G89" i="60"/>
  <c r="G88" i="60"/>
  <c r="G87" i="60"/>
  <c r="G86" i="60"/>
  <c r="G85" i="60"/>
  <c r="G84" i="60"/>
  <c r="G83" i="60"/>
  <c r="G82" i="60"/>
  <c r="G81" i="60"/>
  <c r="G80" i="60"/>
  <c r="G79" i="60"/>
  <c r="G78" i="60"/>
  <c r="G77" i="60"/>
  <c r="G76" i="60"/>
  <c r="G75" i="60"/>
  <c r="G74" i="60"/>
  <c r="G73" i="60"/>
  <c r="G70" i="60"/>
  <c r="G69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G51" i="60"/>
  <c r="G50" i="60"/>
  <c r="G47" i="60"/>
  <c r="G46" i="60"/>
  <c r="G45" i="60"/>
  <c r="G44" i="60"/>
  <c r="G43" i="60"/>
  <c r="G42" i="60"/>
  <c r="G41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2" i="60"/>
  <c r="G20" i="60"/>
  <c r="G19" i="60"/>
  <c r="G18" i="60"/>
  <c r="G17" i="60"/>
  <c r="G16" i="60"/>
  <c r="G15" i="60"/>
  <c r="G14" i="60"/>
  <c r="G13" i="60"/>
  <c r="G12" i="60"/>
  <c r="G11" i="60"/>
  <c r="G10" i="60"/>
  <c r="C72" i="60"/>
  <c r="C49" i="60"/>
  <c r="C40" i="60"/>
  <c r="C24" i="60"/>
  <c r="C9" i="60"/>
  <c r="G136" i="59"/>
  <c r="G135" i="59"/>
  <c r="G134" i="59"/>
  <c r="G133" i="59"/>
  <c r="G132" i="59"/>
  <c r="G131" i="59"/>
  <c r="G130" i="59"/>
  <c r="G129" i="59"/>
  <c r="G128" i="59"/>
  <c r="G127" i="59"/>
  <c r="G126" i="59"/>
  <c r="G123" i="59"/>
  <c r="G122" i="59"/>
  <c r="G121" i="59"/>
  <c r="G120" i="59"/>
  <c r="G119" i="59"/>
  <c r="G118" i="59"/>
  <c r="G117" i="59"/>
  <c r="G116" i="59"/>
  <c r="G115" i="59"/>
  <c r="G114" i="59"/>
  <c r="G113" i="59"/>
  <c r="G112" i="59"/>
  <c r="G111" i="59"/>
  <c r="G110" i="59"/>
  <c r="G109" i="59"/>
  <c r="G108" i="59"/>
  <c r="G107" i="59"/>
  <c r="G106" i="59"/>
  <c r="G105" i="59"/>
  <c r="G102" i="59"/>
  <c r="G101" i="59"/>
  <c r="G100" i="59"/>
  <c r="G99" i="59"/>
  <c r="G98" i="59"/>
  <c r="G97" i="59"/>
  <c r="G96" i="59"/>
  <c r="G95" i="59"/>
  <c r="G94" i="59"/>
  <c r="G93" i="59"/>
  <c r="G92" i="59"/>
  <c r="G91" i="59"/>
  <c r="G90" i="59"/>
  <c r="G89" i="59"/>
  <c r="G88" i="59"/>
  <c r="G87" i="59"/>
  <c r="G86" i="59"/>
  <c r="G85" i="59"/>
  <c r="G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C125" i="59"/>
  <c r="C104" i="59"/>
  <c r="C66" i="59"/>
  <c r="C24" i="59"/>
  <c r="C10" i="59"/>
  <c r="G67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1" i="58"/>
  <c r="G49" i="58"/>
  <c r="G48" i="58"/>
  <c r="G47" i="58"/>
  <c r="G46" i="58"/>
  <c r="G45" i="58"/>
  <c r="G44" i="58"/>
  <c r="G43" i="58"/>
  <c r="G42" i="58"/>
  <c r="G41" i="58"/>
  <c r="G40" i="58"/>
  <c r="G39" i="58"/>
  <c r="G36" i="58"/>
  <c r="G35" i="58"/>
  <c r="G34" i="58"/>
  <c r="G33" i="58"/>
  <c r="G32" i="58"/>
  <c r="G31" i="58"/>
  <c r="G30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C53" i="58"/>
  <c r="C38" i="58"/>
  <c r="C29" i="58"/>
  <c r="C9" i="58"/>
  <c r="G67" i="57"/>
  <c r="G66" i="57"/>
  <c r="G65" i="57"/>
  <c r="G64" i="57"/>
  <c r="G63" i="57"/>
  <c r="G62" i="57"/>
  <c r="G61" i="57"/>
  <c r="G60" i="57"/>
  <c r="G59" i="57"/>
  <c r="G58" i="57"/>
  <c r="G57" i="57"/>
  <c r="G54" i="57"/>
  <c r="G53" i="57"/>
  <c r="G52" i="57"/>
  <c r="G51" i="57"/>
  <c r="G50" i="57"/>
  <c r="G47" i="57"/>
  <c r="G45" i="57"/>
  <c r="G44" i="57"/>
  <c r="G43" i="57"/>
  <c r="G42" i="57"/>
  <c r="G41" i="57"/>
  <c r="G40" i="57"/>
  <c r="G39" i="57"/>
  <c r="G38" i="57"/>
  <c r="G37" i="57"/>
  <c r="G36" i="57"/>
  <c r="G33" i="57"/>
  <c r="G32" i="57"/>
  <c r="G31" i="57"/>
  <c r="G30" i="57"/>
  <c r="G29" i="57"/>
  <c r="G28" i="57"/>
  <c r="G27" i="57"/>
  <c r="G26" i="57"/>
  <c r="G25" i="57"/>
  <c r="G24" i="57"/>
  <c r="G23" i="57"/>
  <c r="G20" i="57"/>
  <c r="G19" i="57"/>
  <c r="G18" i="57"/>
  <c r="G17" i="57"/>
  <c r="G16" i="57"/>
  <c r="G15" i="57"/>
  <c r="G14" i="57"/>
  <c r="G13" i="57"/>
  <c r="G12" i="57"/>
  <c r="G11" i="57"/>
  <c r="G10" i="57"/>
  <c r="C56" i="57"/>
  <c r="C49" i="57"/>
  <c r="C35" i="57"/>
  <c r="C22" i="57"/>
  <c r="C9" i="57"/>
  <c r="G112" i="56"/>
  <c r="G110" i="56"/>
  <c r="G109" i="56"/>
  <c r="G108" i="56"/>
  <c r="G107" i="56"/>
  <c r="G106" i="56"/>
  <c r="G105" i="56"/>
  <c r="G104" i="56"/>
  <c r="G103" i="56"/>
  <c r="G102" i="56"/>
  <c r="G101" i="56"/>
  <c r="G100" i="56"/>
  <c r="G99" i="56"/>
  <c r="G98" i="56"/>
  <c r="G97" i="56"/>
  <c r="G96" i="56"/>
  <c r="G95" i="56"/>
  <c r="G94" i="56"/>
  <c r="G93" i="56"/>
  <c r="G92" i="56"/>
  <c r="G91" i="56"/>
  <c r="G90" i="56"/>
  <c r="G89" i="56"/>
  <c r="G88" i="56"/>
  <c r="G87" i="56"/>
  <c r="G86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4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38" i="56"/>
  <c r="G37" i="56"/>
  <c r="G36" i="56"/>
  <c r="G35" i="56"/>
  <c r="G34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C85" i="56"/>
  <c r="C66" i="56"/>
  <c r="C40" i="56"/>
  <c r="C33" i="56"/>
  <c r="C9" i="56"/>
  <c r="C7" i="60" l="1"/>
  <c r="C7" i="59"/>
  <c r="C7" i="58"/>
  <c r="C7" i="57"/>
  <c r="C7" i="56"/>
  <c r="G86" i="55" l="1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7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C68" i="55"/>
  <c r="C38" i="55"/>
  <c r="C9" i="55"/>
  <c r="C144" i="54"/>
  <c r="C116" i="54"/>
  <c r="C90" i="54"/>
  <c r="C44" i="54"/>
  <c r="C19" i="54"/>
  <c r="C9" i="54"/>
  <c r="G163" i="54"/>
  <c r="G162" i="54"/>
  <c r="G161" i="54"/>
  <c r="G160" i="54"/>
  <c r="G159" i="54"/>
  <c r="G158" i="54"/>
  <c r="G157" i="54"/>
  <c r="G156" i="54"/>
  <c r="G155" i="54"/>
  <c r="G154" i="54"/>
  <c r="G153" i="54"/>
  <c r="G152" i="54"/>
  <c r="G151" i="54"/>
  <c r="G150" i="54"/>
  <c r="G149" i="54"/>
  <c r="G148" i="54"/>
  <c r="G147" i="54"/>
  <c r="G146" i="54"/>
  <c r="G145" i="54"/>
  <c r="G142" i="54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20" i="54"/>
  <c r="G119" i="54"/>
  <c r="G118" i="54"/>
  <c r="G117" i="54"/>
  <c r="G114" i="54"/>
  <c r="G113" i="54"/>
  <c r="G112" i="54"/>
  <c r="G111" i="54"/>
  <c r="G110" i="54"/>
  <c r="G109" i="54"/>
  <c r="G108" i="54"/>
  <c r="G107" i="54"/>
  <c r="G106" i="54"/>
  <c r="G105" i="54"/>
  <c r="G104" i="54"/>
  <c r="G103" i="54"/>
  <c r="G102" i="54"/>
  <c r="G101" i="54"/>
  <c r="G100" i="54"/>
  <c r="G99" i="54"/>
  <c r="G98" i="54"/>
  <c r="G97" i="54"/>
  <c r="G96" i="54"/>
  <c r="G95" i="54"/>
  <c r="G94" i="54"/>
  <c r="G93" i="54"/>
  <c r="G92" i="54"/>
  <c r="G91" i="54"/>
  <c r="G88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7" i="54"/>
  <c r="G16" i="54"/>
  <c r="G15" i="54"/>
  <c r="G14" i="54"/>
  <c r="G13" i="54"/>
  <c r="G12" i="54"/>
  <c r="G11" i="54"/>
  <c r="G10" i="54"/>
  <c r="C7" i="54" l="1"/>
  <c r="C7" i="55"/>
  <c r="G150" i="52"/>
  <c r="G149" i="52"/>
  <c r="G148" i="52"/>
  <c r="G147" i="52"/>
  <c r="G146" i="52"/>
  <c r="G145" i="52"/>
  <c r="G142" i="52"/>
  <c r="G141" i="52"/>
  <c r="G140" i="52"/>
  <c r="G139" i="52"/>
  <c r="G138" i="52"/>
  <c r="G137" i="52"/>
  <c r="G136" i="52"/>
  <c r="G135" i="52"/>
  <c r="G134" i="52"/>
  <c r="G133" i="52"/>
  <c r="G132" i="52"/>
  <c r="G131" i="52"/>
  <c r="G130" i="52"/>
  <c r="G129" i="52"/>
  <c r="G128" i="52"/>
  <c r="G127" i="52"/>
  <c r="G126" i="52"/>
  <c r="G125" i="52"/>
  <c r="G124" i="52"/>
  <c r="G123" i="52"/>
  <c r="G122" i="52"/>
  <c r="G121" i="52"/>
  <c r="G120" i="52"/>
  <c r="G119" i="52"/>
  <c r="G118" i="52"/>
  <c r="G115" i="52"/>
  <c r="G113" i="52"/>
  <c r="G111" i="52"/>
  <c r="G109" i="52"/>
  <c r="G108" i="52"/>
  <c r="G107" i="52"/>
  <c r="G106" i="52"/>
  <c r="G105" i="52"/>
  <c r="G104" i="52"/>
  <c r="G103" i="52"/>
  <c r="G102" i="52"/>
  <c r="G101" i="52"/>
  <c r="G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C144" i="52"/>
  <c r="C117" i="52"/>
  <c r="C59" i="52"/>
  <c r="C9" i="52"/>
  <c r="C7" i="52" l="1"/>
  <c r="G154" i="50" l="1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19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2" i="50"/>
  <c r="G71" i="50"/>
  <c r="G69" i="50"/>
  <c r="G68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C121" i="50"/>
  <c r="C74" i="50"/>
  <c r="C67" i="50"/>
  <c r="C48" i="50"/>
  <c r="C28" i="50"/>
  <c r="C9" i="50"/>
  <c r="C118" i="51"/>
  <c r="C95" i="51"/>
  <c r="C82" i="51"/>
  <c r="C43" i="51"/>
  <c r="C29" i="51"/>
  <c r="C9" i="51"/>
  <c r="G133" i="51"/>
  <c r="G132" i="51"/>
  <c r="G131" i="51"/>
  <c r="G130" i="51"/>
  <c r="G129" i="51"/>
  <c r="G128" i="51"/>
  <c r="G127" i="51"/>
  <c r="G126" i="51"/>
  <c r="G125" i="51"/>
  <c r="G124" i="51"/>
  <c r="G123" i="51"/>
  <c r="G122" i="51"/>
  <c r="G121" i="51"/>
  <c r="G120" i="51"/>
  <c r="G119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3" i="51"/>
  <c r="G92" i="51"/>
  <c r="G91" i="51"/>
  <c r="G90" i="51"/>
  <c r="G89" i="51"/>
  <c r="G88" i="51"/>
  <c r="G87" i="51"/>
  <c r="G86" i="51"/>
  <c r="G85" i="51"/>
  <c r="G84" i="51"/>
  <c r="G83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J91" i="60"/>
  <c r="I91" i="60"/>
  <c r="H91" i="60"/>
  <c r="J90" i="60"/>
  <c r="I90" i="60"/>
  <c r="H90" i="60"/>
  <c r="J89" i="60"/>
  <c r="I89" i="60"/>
  <c r="H89" i="60"/>
  <c r="J88" i="60"/>
  <c r="I88" i="60"/>
  <c r="H88" i="60"/>
  <c r="J87" i="60"/>
  <c r="I87" i="60"/>
  <c r="H87" i="60"/>
  <c r="J86" i="60"/>
  <c r="I86" i="60"/>
  <c r="H86" i="60"/>
  <c r="J85" i="60"/>
  <c r="I85" i="60"/>
  <c r="H85" i="60"/>
  <c r="J84" i="60"/>
  <c r="I84" i="60"/>
  <c r="H84" i="60"/>
  <c r="J83" i="60"/>
  <c r="I83" i="60"/>
  <c r="H83" i="60"/>
  <c r="J82" i="60"/>
  <c r="I82" i="60"/>
  <c r="H82" i="60"/>
  <c r="J81" i="60"/>
  <c r="I81" i="60"/>
  <c r="H81" i="60"/>
  <c r="J80" i="60"/>
  <c r="I80" i="60"/>
  <c r="H80" i="60"/>
  <c r="J79" i="60"/>
  <c r="I79" i="60"/>
  <c r="H79" i="60"/>
  <c r="J78" i="60"/>
  <c r="I78" i="60"/>
  <c r="H78" i="60"/>
  <c r="J77" i="60"/>
  <c r="I77" i="60"/>
  <c r="H77" i="60"/>
  <c r="J76" i="60"/>
  <c r="I76" i="60"/>
  <c r="H76" i="60"/>
  <c r="J75" i="60"/>
  <c r="I75" i="60"/>
  <c r="H75" i="60"/>
  <c r="J74" i="60"/>
  <c r="I74" i="60"/>
  <c r="H74" i="60"/>
  <c r="J73" i="60"/>
  <c r="I73" i="60"/>
  <c r="H73" i="60"/>
  <c r="J72" i="60"/>
  <c r="I72" i="60"/>
  <c r="F72" i="60"/>
  <c r="E72" i="60"/>
  <c r="H72" i="60" s="1"/>
  <c r="D72" i="60"/>
  <c r="G72" i="60" s="1"/>
  <c r="J70" i="60"/>
  <c r="I70" i="60"/>
  <c r="H70" i="60"/>
  <c r="J69" i="60"/>
  <c r="I69" i="60"/>
  <c r="H69" i="60"/>
  <c r="J68" i="60"/>
  <c r="I68" i="60"/>
  <c r="H68" i="60"/>
  <c r="J67" i="60"/>
  <c r="I67" i="60"/>
  <c r="H67" i="60"/>
  <c r="J66" i="60"/>
  <c r="I66" i="60"/>
  <c r="H66" i="60"/>
  <c r="J65" i="60"/>
  <c r="I65" i="60"/>
  <c r="H65" i="60"/>
  <c r="J64" i="60"/>
  <c r="I64" i="60"/>
  <c r="H64" i="60"/>
  <c r="J63" i="60"/>
  <c r="I63" i="60"/>
  <c r="H63" i="60"/>
  <c r="J62" i="60"/>
  <c r="I62" i="60"/>
  <c r="H62" i="60"/>
  <c r="J61" i="60"/>
  <c r="I61" i="60"/>
  <c r="H61" i="60"/>
  <c r="J60" i="60"/>
  <c r="I60" i="60"/>
  <c r="H60" i="60"/>
  <c r="J59" i="60"/>
  <c r="I59" i="60"/>
  <c r="H59" i="60"/>
  <c r="J58" i="60"/>
  <c r="I58" i="60"/>
  <c r="H58" i="60"/>
  <c r="J57" i="60"/>
  <c r="I57" i="60"/>
  <c r="H57" i="60"/>
  <c r="J56" i="60"/>
  <c r="I56" i="60"/>
  <c r="H56" i="60"/>
  <c r="J55" i="60"/>
  <c r="I55" i="60"/>
  <c r="H55" i="60"/>
  <c r="J54" i="60"/>
  <c r="I54" i="60"/>
  <c r="H54" i="60"/>
  <c r="J53" i="60"/>
  <c r="I53" i="60"/>
  <c r="H53" i="60"/>
  <c r="J52" i="60"/>
  <c r="I52" i="60"/>
  <c r="H52" i="60"/>
  <c r="J51" i="60"/>
  <c r="I51" i="60"/>
  <c r="H51" i="60"/>
  <c r="J50" i="60"/>
  <c r="I50" i="60"/>
  <c r="H50" i="60"/>
  <c r="H49" i="60"/>
  <c r="F49" i="60"/>
  <c r="E49" i="60"/>
  <c r="D49" i="60"/>
  <c r="G49" i="60" s="1"/>
  <c r="J47" i="60"/>
  <c r="I47" i="60"/>
  <c r="H47" i="60"/>
  <c r="J46" i="60"/>
  <c r="I46" i="60"/>
  <c r="H46" i="60"/>
  <c r="J45" i="60"/>
  <c r="I45" i="60"/>
  <c r="H45" i="60"/>
  <c r="J44" i="60"/>
  <c r="I44" i="60"/>
  <c r="H44" i="60"/>
  <c r="J43" i="60"/>
  <c r="I43" i="60"/>
  <c r="H43" i="60"/>
  <c r="J42" i="60"/>
  <c r="I42" i="60"/>
  <c r="H42" i="60"/>
  <c r="J41" i="60"/>
  <c r="I41" i="60"/>
  <c r="H41" i="60"/>
  <c r="J40" i="60"/>
  <c r="I40" i="60"/>
  <c r="F40" i="60"/>
  <c r="E40" i="60"/>
  <c r="H40" i="60" s="1"/>
  <c r="D40" i="60"/>
  <c r="G40" i="60" s="1"/>
  <c r="J38" i="60"/>
  <c r="I38" i="60"/>
  <c r="H38" i="60"/>
  <c r="J37" i="60"/>
  <c r="I37" i="60"/>
  <c r="H37" i="60"/>
  <c r="J36" i="60"/>
  <c r="I36" i="60"/>
  <c r="H36" i="60"/>
  <c r="J35" i="60"/>
  <c r="I35" i="60"/>
  <c r="H35" i="60"/>
  <c r="J34" i="60"/>
  <c r="I34" i="60"/>
  <c r="H34" i="60"/>
  <c r="J33" i="60"/>
  <c r="I33" i="60"/>
  <c r="H33" i="60"/>
  <c r="J32" i="60"/>
  <c r="I32" i="60"/>
  <c r="H32" i="60"/>
  <c r="J31" i="60"/>
  <c r="I31" i="60"/>
  <c r="H31" i="60"/>
  <c r="J30" i="60"/>
  <c r="I30" i="60"/>
  <c r="H30" i="60"/>
  <c r="J29" i="60"/>
  <c r="I29" i="60"/>
  <c r="H29" i="60"/>
  <c r="J28" i="60"/>
  <c r="I28" i="60"/>
  <c r="H28" i="60"/>
  <c r="J27" i="60"/>
  <c r="I27" i="60"/>
  <c r="H27" i="60"/>
  <c r="J26" i="60"/>
  <c r="I26" i="60"/>
  <c r="H26" i="60"/>
  <c r="J25" i="60"/>
  <c r="I25" i="60"/>
  <c r="H25" i="60"/>
  <c r="J24" i="60"/>
  <c r="I24" i="60"/>
  <c r="F24" i="60"/>
  <c r="E24" i="60"/>
  <c r="H24" i="60" s="1"/>
  <c r="D24" i="60"/>
  <c r="G24" i="60" s="1"/>
  <c r="J22" i="60"/>
  <c r="I22" i="60"/>
  <c r="H22" i="60"/>
  <c r="J20" i="60"/>
  <c r="I20" i="60"/>
  <c r="H20" i="60"/>
  <c r="J19" i="60"/>
  <c r="I19" i="60"/>
  <c r="H19" i="60"/>
  <c r="J18" i="60"/>
  <c r="I18" i="60"/>
  <c r="H18" i="60"/>
  <c r="J17" i="60"/>
  <c r="I17" i="60"/>
  <c r="H17" i="60"/>
  <c r="J16" i="60"/>
  <c r="I16" i="60"/>
  <c r="H16" i="60"/>
  <c r="J15" i="60"/>
  <c r="I15" i="60"/>
  <c r="H15" i="60"/>
  <c r="J14" i="60"/>
  <c r="I14" i="60"/>
  <c r="H14" i="60"/>
  <c r="J13" i="60"/>
  <c r="I13" i="60"/>
  <c r="H13" i="60"/>
  <c r="J12" i="60"/>
  <c r="I12" i="60"/>
  <c r="H12" i="60"/>
  <c r="J11" i="60"/>
  <c r="I11" i="60"/>
  <c r="H11" i="60"/>
  <c r="J10" i="60"/>
  <c r="I10" i="60"/>
  <c r="H10" i="60"/>
  <c r="F9" i="60"/>
  <c r="F7" i="60" s="1"/>
  <c r="E9" i="60"/>
  <c r="D9" i="60"/>
  <c r="G9" i="60" s="1"/>
  <c r="H7" i="60"/>
  <c r="E7" i="60"/>
  <c r="D7" i="60"/>
  <c r="G7" i="60" s="1"/>
  <c r="J136" i="59"/>
  <c r="I136" i="59"/>
  <c r="H136" i="59"/>
  <c r="J135" i="59"/>
  <c r="I135" i="59"/>
  <c r="H135" i="59"/>
  <c r="J134" i="59"/>
  <c r="I134" i="59"/>
  <c r="H134" i="59"/>
  <c r="J133" i="59"/>
  <c r="I133" i="59"/>
  <c r="H133" i="59"/>
  <c r="J132" i="59"/>
  <c r="I132" i="59"/>
  <c r="H132" i="59"/>
  <c r="J131" i="59"/>
  <c r="I131" i="59"/>
  <c r="H131" i="59"/>
  <c r="J130" i="59"/>
  <c r="I130" i="59"/>
  <c r="H130" i="59"/>
  <c r="J129" i="59"/>
  <c r="I129" i="59"/>
  <c r="H129" i="59"/>
  <c r="J128" i="59"/>
  <c r="I128" i="59"/>
  <c r="H128" i="59"/>
  <c r="J127" i="59"/>
  <c r="I127" i="59"/>
  <c r="H127" i="59"/>
  <c r="J126" i="59"/>
  <c r="I126" i="59"/>
  <c r="H126" i="59"/>
  <c r="F125" i="59"/>
  <c r="J125" i="59" s="1"/>
  <c r="E125" i="59"/>
  <c r="H125" i="59" s="1"/>
  <c r="D125" i="59"/>
  <c r="G125" i="59" s="1"/>
  <c r="J123" i="59"/>
  <c r="I123" i="59"/>
  <c r="H123" i="59"/>
  <c r="J122" i="59"/>
  <c r="I122" i="59"/>
  <c r="H122" i="59"/>
  <c r="J121" i="59"/>
  <c r="I121" i="59"/>
  <c r="H121" i="59"/>
  <c r="J120" i="59"/>
  <c r="I120" i="59"/>
  <c r="H120" i="59"/>
  <c r="J119" i="59"/>
  <c r="I119" i="59"/>
  <c r="H119" i="59"/>
  <c r="J118" i="59"/>
  <c r="I118" i="59"/>
  <c r="H118" i="59"/>
  <c r="J117" i="59"/>
  <c r="I117" i="59"/>
  <c r="H117" i="59"/>
  <c r="J116" i="59"/>
  <c r="I116" i="59"/>
  <c r="H116" i="59"/>
  <c r="J115" i="59"/>
  <c r="I115" i="59"/>
  <c r="H115" i="59"/>
  <c r="J114" i="59"/>
  <c r="I114" i="59"/>
  <c r="H114" i="59"/>
  <c r="J113" i="59"/>
  <c r="I113" i="59"/>
  <c r="H113" i="59"/>
  <c r="J112" i="59"/>
  <c r="I112" i="59"/>
  <c r="H112" i="59"/>
  <c r="J111" i="59"/>
  <c r="I111" i="59"/>
  <c r="H111" i="59"/>
  <c r="J110" i="59"/>
  <c r="I110" i="59"/>
  <c r="H110" i="59"/>
  <c r="J109" i="59"/>
  <c r="I109" i="59"/>
  <c r="H109" i="59"/>
  <c r="J108" i="59"/>
  <c r="I108" i="59"/>
  <c r="H108" i="59"/>
  <c r="J107" i="59"/>
  <c r="I107" i="59"/>
  <c r="H107" i="59"/>
  <c r="J106" i="59"/>
  <c r="I106" i="59"/>
  <c r="H106" i="59"/>
  <c r="J105" i="59"/>
  <c r="I105" i="59"/>
  <c r="H105" i="59"/>
  <c r="F104" i="59"/>
  <c r="E104" i="59"/>
  <c r="I104" i="59" s="1"/>
  <c r="D104" i="59"/>
  <c r="J102" i="59"/>
  <c r="I102" i="59"/>
  <c r="H102" i="59"/>
  <c r="J101" i="59"/>
  <c r="I101" i="59"/>
  <c r="H101" i="59"/>
  <c r="J100" i="59"/>
  <c r="I100" i="59"/>
  <c r="H100" i="59"/>
  <c r="J99" i="59"/>
  <c r="I99" i="59"/>
  <c r="H99" i="59"/>
  <c r="J98" i="59"/>
  <c r="I98" i="59"/>
  <c r="H98" i="59"/>
  <c r="J97" i="59"/>
  <c r="I97" i="59"/>
  <c r="H97" i="59"/>
  <c r="J96" i="59"/>
  <c r="I96" i="59"/>
  <c r="H96" i="59"/>
  <c r="J95" i="59"/>
  <c r="I95" i="59"/>
  <c r="H95" i="59"/>
  <c r="J94" i="59"/>
  <c r="I94" i="59"/>
  <c r="H94" i="59"/>
  <c r="J93" i="59"/>
  <c r="I93" i="59"/>
  <c r="H93" i="59"/>
  <c r="J92" i="59"/>
  <c r="I92" i="59"/>
  <c r="H92" i="59"/>
  <c r="J91" i="59"/>
  <c r="I91" i="59"/>
  <c r="H91" i="59"/>
  <c r="J90" i="59"/>
  <c r="I90" i="59"/>
  <c r="H90" i="59"/>
  <c r="J89" i="59"/>
  <c r="I89" i="59"/>
  <c r="H89" i="59"/>
  <c r="J88" i="59"/>
  <c r="I88" i="59"/>
  <c r="H88" i="59"/>
  <c r="J87" i="59"/>
  <c r="I87" i="59"/>
  <c r="H87" i="59"/>
  <c r="J86" i="59"/>
  <c r="I86" i="59"/>
  <c r="H86" i="59"/>
  <c r="J85" i="59"/>
  <c r="I85" i="59"/>
  <c r="H85" i="59"/>
  <c r="J84" i="59"/>
  <c r="I84" i="59"/>
  <c r="H84" i="59"/>
  <c r="J83" i="59"/>
  <c r="I83" i="59"/>
  <c r="H83" i="59"/>
  <c r="J82" i="59"/>
  <c r="I82" i="59"/>
  <c r="H82" i="59"/>
  <c r="J81" i="59"/>
  <c r="I81" i="59"/>
  <c r="H81" i="59"/>
  <c r="J80" i="59"/>
  <c r="I80" i="59"/>
  <c r="H80" i="59"/>
  <c r="J79" i="59"/>
  <c r="I79" i="59"/>
  <c r="H79" i="59"/>
  <c r="J78" i="59"/>
  <c r="I78" i="59"/>
  <c r="H78" i="59"/>
  <c r="J77" i="59"/>
  <c r="I77" i="59"/>
  <c r="H77" i="59"/>
  <c r="J76" i="59"/>
  <c r="I76" i="59"/>
  <c r="H76" i="59"/>
  <c r="J75" i="59"/>
  <c r="I75" i="59"/>
  <c r="H75" i="59"/>
  <c r="J74" i="59"/>
  <c r="I74" i="59"/>
  <c r="H74" i="59"/>
  <c r="J73" i="59"/>
  <c r="I73" i="59"/>
  <c r="H73" i="59"/>
  <c r="J72" i="59"/>
  <c r="I72" i="59"/>
  <c r="H72" i="59"/>
  <c r="J71" i="59"/>
  <c r="I71" i="59"/>
  <c r="H71" i="59"/>
  <c r="J70" i="59"/>
  <c r="I70" i="59"/>
  <c r="H70" i="59"/>
  <c r="J69" i="59"/>
  <c r="I69" i="59"/>
  <c r="H69" i="59"/>
  <c r="J68" i="59"/>
  <c r="I68" i="59"/>
  <c r="H68" i="59"/>
  <c r="J67" i="59"/>
  <c r="I67" i="59"/>
  <c r="H67" i="59"/>
  <c r="J66" i="59"/>
  <c r="F66" i="59"/>
  <c r="E66" i="59"/>
  <c r="D66" i="59"/>
  <c r="G66" i="59" s="1"/>
  <c r="J64" i="59"/>
  <c r="I64" i="59"/>
  <c r="H64" i="59"/>
  <c r="J63" i="59"/>
  <c r="I63" i="59"/>
  <c r="H63" i="59"/>
  <c r="J62" i="59"/>
  <c r="I62" i="59"/>
  <c r="H62" i="59"/>
  <c r="J61" i="59"/>
  <c r="I61" i="59"/>
  <c r="H61" i="59"/>
  <c r="J60" i="59"/>
  <c r="I60" i="59"/>
  <c r="H60" i="59"/>
  <c r="J59" i="59"/>
  <c r="I59" i="59"/>
  <c r="H59" i="59"/>
  <c r="J58" i="59"/>
  <c r="I58" i="59"/>
  <c r="H58" i="59"/>
  <c r="J57" i="59"/>
  <c r="I57" i="59"/>
  <c r="H57" i="59"/>
  <c r="J56" i="59"/>
  <c r="I56" i="59"/>
  <c r="H56" i="59"/>
  <c r="J55" i="59"/>
  <c r="I55" i="59"/>
  <c r="H55" i="59"/>
  <c r="J54" i="59"/>
  <c r="I54" i="59"/>
  <c r="H54" i="59"/>
  <c r="J53" i="59"/>
  <c r="I53" i="59"/>
  <c r="H53" i="59"/>
  <c r="J52" i="59"/>
  <c r="I52" i="59"/>
  <c r="H52" i="59"/>
  <c r="J51" i="59"/>
  <c r="I51" i="59"/>
  <c r="H51" i="59"/>
  <c r="J50" i="59"/>
  <c r="I50" i="59"/>
  <c r="H50" i="59"/>
  <c r="J49" i="59"/>
  <c r="I49" i="59"/>
  <c r="H49" i="59"/>
  <c r="J48" i="59"/>
  <c r="I48" i="59"/>
  <c r="H48" i="59"/>
  <c r="J47" i="59"/>
  <c r="I47" i="59"/>
  <c r="H47" i="59"/>
  <c r="J46" i="59"/>
  <c r="I46" i="59"/>
  <c r="H46" i="59"/>
  <c r="J45" i="59"/>
  <c r="I45" i="59"/>
  <c r="H45" i="59"/>
  <c r="J44" i="59"/>
  <c r="I44" i="59"/>
  <c r="H44" i="59"/>
  <c r="J43" i="59"/>
  <c r="I43" i="59"/>
  <c r="H43" i="59"/>
  <c r="J42" i="59"/>
  <c r="I42" i="59"/>
  <c r="H42" i="59"/>
  <c r="J41" i="59"/>
  <c r="I41" i="59"/>
  <c r="H41" i="59"/>
  <c r="J40" i="59"/>
  <c r="I40" i="59"/>
  <c r="H40" i="59"/>
  <c r="J39" i="59"/>
  <c r="I39" i="59"/>
  <c r="H39" i="59"/>
  <c r="J38" i="59"/>
  <c r="I38" i="59"/>
  <c r="H38" i="59"/>
  <c r="J37" i="59"/>
  <c r="I37" i="59"/>
  <c r="H37" i="59"/>
  <c r="J36" i="59"/>
  <c r="I36" i="59"/>
  <c r="H36" i="59"/>
  <c r="J35" i="59"/>
  <c r="I35" i="59"/>
  <c r="H35" i="59"/>
  <c r="J34" i="59"/>
  <c r="I34" i="59"/>
  <c r="H34" i="59"/>
  <c r="J33" i="59"/>
  <c r="I33" i="59"/>
  <c r="H33" i="59"/>
  <c r="J32" i="59"/>
  <c r="I32" i="59"/>
  <c r="H32" i="59"/>
  <c r="J31" i="59"/>
  <c r="I31" i="59"/>
  <c r="H31" i="59"/>
  <c r="J30" i="59"/>
  <c r="I30" i="59"/>
  <c r="H30" i="59"/>
  <c r="J29" i="59"/>
  <c r="I29" i="59"/>
  <c r="H29" i="59"/>
  <c r="J28" i="59"/>
  <c r="I28" i="59"/>
  <c r="H28" i="59"/>
  <c r="J27" i="59"/>
  <c r="I27" i="59"/>
  <c r="H27" i="59"/>
  <c r="J26" i="59"/>
  <c r="I26" i="59"/>
  <c r="H26" i="59"/>
  <c r="J25" i="59"/>
  <c r="I25" i="59"/>
  <c r="H25" i="59"/>
  <c r="J24" i="59"/>
  <c r="F24" i="59"/>
  <c r="I24" i="59" s="1"/>
  <c r="E24" i="59"/>
  <c r="H24" i="59" s="1"/>
  <c r="D24" i="59"/>
  <c r="G24" i="59" s="1"/>
  <c r="J22" i="59"/>
  <c r="I22" i="59"/>
  <c r="H22" i="59"/>
  <c r="J21" i="59"/>
  <c r="I21" i="59"/>
  <c r="H21" i="59"/>
  <c r="J20" i="59"/>
  <c r="I20" i="59"/>
  <c r="H20" i="59"/>
  <c r="J19" i="59"/>
  <c r="I19" i="59"/>
  <c r="H19" i="59"/>
  <c r="J18" i="59"/>
  <c r="I18" i="59"/>
  <c r="H18" i="59"/>
  <c r="J17" i="59"/>
  <c r="I17" i="59"/>
  <c r="H17" i="59"/>
  <c r="J16" i="59"/>
  <c r="I16" i="59"/>
  <c r="H16" i="59"/>
  <c r="J15" i="59"/>
  <c r="I15" i="59"/>
  <c r="H15" i="59"/>
  <c r="J14" i="59"/>
  <c r="I14" i="59"/>
  <c r="H14" i="59"/>
  <c r="J13" i="59"/>
  <c r="I13" i="59"/>
  <c r="H13" i="59"/>
  <c r="J12" i="59"/>
  <c r="I12" i="59"/>
  <c r="H12" i="59"/>
  <c r="J11" i="59"/>
  <c r="I11" i="59"/>
  <c r="H11" i="59"/>
  <c r="F10" i="59"/>
  <c r="F7" i="59" s="1"/>
  <c r="E10" i="59"/>
  <c r="D10" i="59"/>
  <c r="G10" i="59" s="1"/>
  <c r="J67" i="58"/>
  <c r="I67" i="58"/>
  <c r="H67" i="58"/>
  <c r="J65" i="58"/>
  <c r="I65" i="58"/>
  <c r="H65" i="58"/>
  <c r="J64" i="58"/>
  <c r="I64" i="58"/>
  <c r="H64" i="58"/>
  <c r="J63" i="58"/>
  <c r="I63" i="58"/>
  <c r="H63" i="58"/>
  <c r="J62" i="58"/>
  <c r="I62" i="58"/>
  <c r="H62" i="58"/>
  <c r="J61" i="58"/>
  <c r="I61" i="58"/>
  <c r="H61" i="58"/>
  <c r="J60" i="58"/>
  <c r="I60" i="58"/>
  <c r="H60" i="58"/>
  <c r="J59" i="58"/>
  <c r="I59" i="58"/>
  <c r="H59" i="58"/>
  <c r="J58" i="58"/>
  <c r="I58" i="58"/>
  <c r="H58" i="58"/>
  <c r="J57" i="58"/>
  <c r="I57" i="58"/>
  <c r="H57" i="58"/>
  <c r="J56" i="58"/>
  <c r="I56" i="58"/>
  <c r="H56" i="58"/>
  <c r="J55" i="58"/>
  <c r="I55" i="58"/>
  <c r="H55" i="58"/>
  <c r="J54" i="58"/>
  <c r="I54" i="58"/>
  <c r="H54" i="58"/>
  <c r="J53" i="58"/>
  <c r="I53" i="58"/>
  <c r="H53" i="58"/>
  <c r="F53" i="58"/>
  <c r="E53" i="58"/>
  <c r="D53" i="58"/>
  <c r="G53" i="58" s="1"/>
  <c r="J51" i="58"/>
  <c r="I51" i="58"/>
  <c r="H51" i="58"/>
  <c r="J49" i="58"/>
  <c r="I49" i="58"/>
  <c r="H49" i="58"/>
  <c r="J48" i="58"/>
  <c r="I48" i="58"/>
  <c r="H48" i="58"/>
  <c r="J47" i="58"/>
  <c r="I47" i="58"/>
  <c r="H47" i="58"/>
  <c r="J46" i="58"/>
  <c r="I46" i="58"/>
  <c r="H46" i="58"/>
  <c r="J45" i="58"/>
  <c r="I45" i="58"/>
  <c r="H45" i="58"/>
  <c r="J44" i="58"/>
  <c r="I44" i="58"/>
  <c r="H44" i="58"/>
  <c r="J43" i="58"/>
  <c r="I43" i="58"/>
  <c r="H43" i="58"/>
  <c r="J42" i="58"/>
  <c r="I42" i="58"/>
  <c r="H42" i="58"/>
  <c r="J41" i="58"/>
  <c r="I41" i="58"/>
  <c r="H41" i="58"/>
  <c r="J40" i="58"/>
  <c r="I40" i="58"/>
  <c r="H40" i="58"/>
  <c r="J39" i="58"/>
  <c r="I39" i="58"/>
  <c r="H39" i="58"/>
  <c r="F38" i="58"/>
  <c r="J38" i="58" s="1"/>
  <c r="E38" i="58"/>
  <c r="D38" i="58"/>
  <c r="G38" i="58" s="1"/>
  <c r="J36" i="58"/>
  <c r="I36" i="58"/>
  <c r="H36" i="58"/>
  <c r="J35" i="58"/>
  <c r="I35" i="58"/>
  <c r="H35" i="58"/>
  <c r="J34" i="58"/>
  <c r="I34" i="58"/>
  <c r="H34" i="58"/>
  <c r="J33" i="58"/>
  <c r="I33" i="58"/>
  <c r="H33" i="58"/>
  <c r="J32" i="58"/>
  <c r="I32" i="58"/>
  <c r="H32" i="58"/>
  <c r="J31" i="58"/>
  <c r="I31" i="58"/>
  <c r="H31" i="58"/>
  <c r="J30" i="58"/>
  <c r="I30" i="58"/>
  <c r="H30" i="58"/>
  <c r="F29" i="58"/>
  <c r="E29" i="58"/>
  <c r="H29" i="58" s="1"/>
  <c r="D29" i="58"/>
  <c r="J27" i="58"/>
  <c r="I27" i="58"/>
  <c r="H27" i="58"/>
  <c r="J26" i="58"/>
  <c r="I26" i="58"/>
  <c r="H26" i="58"/>
  <c r="J25" i="58"/>
  <c r="I25" i="58"/>
  <c r="H25" i="58"/>
  <c r="J24" i="58"/>
  <c r="I24" i="58"/>
  <c r="H24" i="58"/>
  <c r="J23" i="58"/>
  <c r="I23" i="58"/>
  <c r="H23" i="58"/>
  <c r="J22" i="58"/>
  <c r="I22" i="58"/>
  <c r="H22" i="58"/>
  <c r="J21" i="58"/>
  <c r="I21" i="58"/>
  <c r="H21" i="58"/>
  <c r="J20" i="58"/>
  <c r="I20" i="58"/>
  <c r="H20" i="58"/>
  <c r="J19" i="58"/>
  <c r="I19" i="58"/>
  <c r="H19" i="58"/>
  <c r="J18" i="58"/>
  <c r="I18" i="58"/>
  <c r="H18" i="58"/>
  <c r="J17" i="58"/>
  <c r="I17" i="58"/>
  <c r="H17" i="58"/>
  <c r="J16" i="58"/>
  <c r="I16" i="58"/>
  <c r="H16" i="58"/>
  <c r="J15" i="58"/>
  <c r="I15" i="58"/>
  <c r="H15" i="58"/>
  <c r="J14" i="58"/>
  <c r="I14" i="58"/>
  <c r="H14" i="58"/>
  <c r="J13" i="58"/>
  <c r="I13" i="58"/>
  <c r="H13" i="58"/>
  <c r="J12" i="58"/>
  <c r="I12" i="58"/>
  <c r="H12" i="58"/>
  <c r="J11" i="58"/>
  <c r="I11" i="58"/>
  <c r="H11" i="58"/>
  <c r="J10" i="58"/>
  <c r="I10" i="58"/>
  <c r="H10" i="58"/>
  <c r="F9" i="58"/>
  <c r="F7" i="58" s="1"/>
  <c r="E9" i="58"/>
  <c r="E7" i="58" s="1"/>
  <c r="D9" i="58"/>
  <c r="J67" i="57"/>
  <c r="I67" i="57"/>
  <c r="H67" i="57"/>
  <c r="J66" i="57"/>
  <c r="I66" i="57"/>
  <c r="H66" i="57"/>
  <c r="J65" i="57"/>
  <c r="I65" i="57"/>
  <c r="H65" i="57"/>
  <c r="J64" i="57"/>
  <c r="I64" i="57"/>
  <c r="H64" i="57"/>
  <c r="J63" i="57"/>
  <c r="I63" i="57"/>
  <c r="H63" i="57"/>
  <c r="J62" i="57"/>
  <c r="I62" i="57"/>
  <c r="H62" i="57"/>
  <c r="J61" i="57"/>
  <c r="I61" i="57"/>
  <c r="H61" i="57"/>
  <c r="J60" i="57"/>
  <c r="I60" i="57"/>
  <c r="H60" i="57"/>
  <c r="J59" i="57"/>
  <c r="I59" i="57"/>
  <c r="H59" i="57"/>
  <c r="J58" i="57"/>
  <c r="I58" i="57"/>
  <c r="H58" i="57"/>
  <c r="J57" i="57"/>
  <c r="I57" i="57"/>
  <c r="H57" i="57"/>
  <c r="F56" i="57"/>
  <c r="J56" i="57" s="1"/>
  <c r="E56" i="57"/>
  <c r="I56" i="57" s="1"/>
  <c r="D56" i="57"/>
  <c r="G56" i="57" s="1"/>
  <c r="J54" i="57"/>
  <c r="I54" i="57"/>
  <c r="H54" i="57"/>
  <c r="J53" i="57"/>
  <c r="I53" i="57"/>
  <c r="H53" i="57"/>
  <c r="J52" i="57"/>
  <c r="I52" i="57"/>
  <c r="H52" i="57"/>
  <c r="J51" i="57"/>
  <c r="I51" i="57"/>
  <c r="H51" i="57"/>
  <c r="J50" i="57"/>
  <c r="I50" i="57"/>
  <c r="H50" i="57"/>
  <c r="J49" i="57"/>
  <c r="F49" i="57"/>
  <c r="I49" i="57" s="1"/>
  <c r="E49" i="57"/>
  <c r="H49" i="57" s="1"/>
  <c r="D49" i="57"/>
  <c r="G49" i="57" s="1"/>
  <c r="J47" i="57"/>
  <c r="I47" i="57"/>
  <c r="H47" i="57"/>
  <c r="J45" i="57"/>
  <c r="I45" i="57"/>
  <c r="H45" i="57"/>
  <c r="J44" i="57"/>
  <c r="I44" i="57"/>
  <c r="H44" i="57"/>
  <c r="J43" i="57"/>
  <c r="I43" i="57"/>
  <c r="H43" i="57"/>
  <c r="J42" i="57"/>
  <c r="I42" i="57"/>
  <c r="H42" i="57"/>
  <c r="J41" i="57"/>
  <c r="I41" i="57"/>
  <c r="H41" i="57"/>
  <c r="J40" i="57"/>
  <c r="I40" i="57"/>
  <c r="H40" i="57"/>
  <c r="J39" i="57"/>
  <c r="I39" i="57"/>
  <c r="H39" i="57"/>
  <c r="J38" i="57"/>
  <c r="I38" i="57"/>
  <c r="H38" i="57"/>
  <c r="J37" i="57"/>
  <c r="I37" i="57"/>
  <c r="H37" i="57"/>
  <c r="J36" i="57"/>
  <c r="I36" i="57"/>
  <c r="H36" i="57"/>
  <c r="F35" i="57"/>
  <c r="J35" i="57" s="1"/>
  <c r="E35" i="57"/>
  <c r="D35" i="57"/>
  <c r="G35" i="57" s="1"/>
  <c r="J33" i="57"/>
  <c r="I33" i="57"/>
  <c r="H33" i="57"/>
  <c r="J32" i="57"/>
  <c r="I32" i="57"/>
  <c r="H32" i="57"/>
  <c r="J31" i="57"/>
  <c r="I31" i="57"/>
  <c r="H31" i="57"/>
  <c r="J30" i="57"/>
  <c r="I30" i="57"/>
  <c r="H30" i="57"/>
  <c r="J29" i="57"/>
  <c r="I29" i="57"/>
  <c r="H29" i="57"/>
  <c r="J28" i="57"/>
  <c r="I28" i="57"/>
  <c r="H28" i="57"/>
  <c r="J27" i="57"/>
  <c r="I27" i="57"/>
  <c r="H27" i="57"/>
  <c r="J26" i="57"/>
  <c r="I26" i="57"/>
  <c r="H26" i="57"/>
  <c r="J25" i="57"/>
  <c r="I25" i="57"/>
  <c r="H25" i="57"/>
  <c r="J24" i="57"/>
  <c r="I24" i="57"/>
  <c r="H24" i="57"/>
  <c r="J23" i="57"/>
  <c r="I23" i="57"/>
  <c r="H23" i="57"/>
  <c r="F22" i="57"/>
  <c r="J22" i="57" s="1"/>
  <c r="E22" i="57"/>
  <c r="D22" i="57"/>
  <c r="J20" i="57"/>
  <c r="I20" i="57"/>
  <c r="H20" i="57"/>
  <c r="J19" i="57"/>
  <c r="I19" i="57"/>
  <c r="H19" i="57"/>
  <c r="J18" i="57"/>
  <c r="I18" i="57"/>
  <c r="H18" i="57"/>
  <c r="J17" i="57"/>
  <c r="I17" i="57"/>
  <c r="H17" i="57"/>
  <c r="J16" i="57"/>
  <c r="I16" i="57"/>
  <c r="H16" i="57"/>
  <c r="J15" i="57"/>
  <c r="I15" i="57"/>
  <c r="H15" i="57"/>
  <c r="J14" i="57"/>
  <c r="I14" i="57"/>
  <c r="H14" i="57"/>
  <c r="J13" i="57"/>
  <c r="I13" i="57"/>
  <c r="H13" i="57"/>
  <c r="J12" i="57"/>
  <c r="I12" i="57"/>
  <c r="H12" i="57"/>
  <c r="J11" i="57"/>
  <c r="I11" i="57"/>
  <c r="H11" i="57"/>
  <c r="J10" i="57"/>
  <c r="I10" i="57"/>
  <c r="H10" i="57"/>
  <c r="H9" i="57"/>
  <c r="F9" i="57"/>
  <c r="E9" i="57"/>
  <c r="D9" i="57"/>
  <c r="G9" i="57" s="1"/>
  <c r="E7" i="57"/>
  <c r="D7" i="57"/>
  <c r="J112" i="56"/>
  <c r="I112" i="56"/>
  <c r="H112" i="56"/>
  <c r="J110" i="56"/>
  <c r="I110" i="56"/>
  <c r="H110" i="56"/>
  <c r="J109" i="56"/>
  <c r="I109" i="56"/>
  <c r="H109" i="56"/>
  <c r="J108" i="56"/>
  <c r="I108" i="56"/>
  <c r="H108" i="56"/>
  <c r="J107" i="56"/>
  <c r="I107" i="56"/>
  <c r="H107" i="56"/>
  <c r="J106" i="56"/>
  <c r="I106" i="56"/>
  <c r="H106" i="56"/>
  <c r="J105" i="56"/>
  <c r="I105" i="56"/>
  <c r="H105" i="56"/>
  <c r="J104" i="56"/>
  <c r="I104" i="56"/>
  <c r="H104" i="56"/>
  <c r="J103" i="56"/>
  <c r="I103" i="56"/>
  <c r="H103" i="56"/>
  <c r="J102" i="56"/>
  <c r="I102" i="56"/>
  <c r="H102" i="56"/>
  <c r="J101" i="56"/>
  <c r="I101" i="56"/>
  <c r="H101" i="56"/>
  <c r="J100" i="56"/>
  <c r="I100" i="56"/>
  <c r="H100" i="56"/>
  <c r="J99" i="56"/>
  <c r="I99" i="56"/>
  <c r="H99" i="56"/>
  <c r="J98" i="56"/>
  <c r="I98" i="56"/>
  <c r="H98" i="56"/>
  <c r="J97" i="56"/>
  <c r="I97" i="56"/>
  <c r="H97" i="56"/>
  <c r="J96" i="56"/>
  <c r="I96" i="56"/>
  <c r="H96" i="56"/>
  <c r="J95" i="56"/>
  <c r="I95" i="56"/>
  <c r="H95" i="56"/>
  <c r="J94" i="56"/>
  <c r="I94" i="56"/>
  <c r="H94" i="56"/>
  <c r="J93" i="56"/>
  <c r="I93" i="56"/>
  <c r="H93" i="56"/>
  <c r="J92" i="56"/>
  <c r="I92" i="56"/>
  <c r="H92" i="56"/>
  <c r="J91" i="56"/>
  <c r="I91" i="56"/>
  <c r="H91" i="56"/>
  <c r="J90" i="56"/>
  <c r="I90" i="56"/>
  <c r="H90" i="56"/>
  <c r="J89" i="56"/>
  <c r="I89" i="56"/>
  <c r="H89" i="56"/>
  <c r="J88" i="56"/>
  <c r="I88" i="56"/>
  <c r="H88" i="56"/>
  <c r="J87" i="56"/>
  <c r="I87" i="56"/>
  <c r="H87" i="56"/>
  <c r="J86" i="56"/>
  <c r="I86" i="56"/>
  <c r="H86" i="56"/>
  <c r="H85" i="56"/>
  <c r="F85" i="56"/>
  <c r="E85" i="56"/>
  <c r="D85" i="56"/>
  <c r="G85" i="56" s="1"/>
  <c r="J83" i="56"/>
  <c r="I83" i="56"/>
  <c r="H83" i="56"/>
  <c r="J82" i="56"/>
  <c r="I82" i="56"/>
  <c r="H82" i="56"/>
  <c r="J81" i="56"/>
  <c r="I81" i="56"/>
  <c r="H81" i="56"/>
  <c r="J80" i="56"/>
  <c r="I80" i="56"/>
  <c r="H80" i="56"/>
  <c r="J79" i="56"/>
  <c r="I79" i="56"/>
  <c r="H79" i="56"/>
  <c r="J78" i="56"/>
  <c r="I78" i="56"/>
  <c r="H78" i="56"/>
  <c r="J77" i="56"/>
  <c r="I77" i="56"/>
  <c r="H77" i="56"/>
  <c r="J76" i="56"/>
  <c r="I76" i="56"/>
  <c r="H76" i="56"/>
  <c r="J75" i="56"/>
  <c r="I75" i="56"/>
  <c r="H75" i="56"/>
  <c r="J74" i="56"/>
  <c r="I74" i="56"/>
  <c r="H74" i="56"/>
  <c r="J73" i="56"/>
  <c r="I73" i="56"/>
  <c r="H73" i="56"/>
  <c r="J72" i="56"/>
  <c r="I72" i="56"/>
  <c r="H72" i="56"/>
  <c r="J71" i="56"/>
  <c r="I71" i="56"/>
  <c r="H71" i="56"/>
  <c r="J70" i="56"/>
  <c r="I70" i="56"/>
  <c r="H70" i="56"/>
  <c r="J69" i="56"/>
  <c r="I69" i="56"/>
  <c r="H69" i="56"/>
  <c r="J68" i="56"/>
  <c r="I68" i="56"/>
  <c r="H68" i="56"/>
  <c r="J67" i="56"/>
  <c r="I67" i="56"/>
  <c r="H67" i="56"/>
  <c r="F66" i="56"/>
  <c r="E66" i="56"/>
  <c r="D66" i="56"/>
  <c r="G66" i="56" s="1"/>
  <c r="J64" i="56"/>
  <c r="I64" i="56"/>
  <c r="H64" i="56"/>
  <c r="J62" i="56"/>
  <c r="I62" i="56"/>
  <c r="H62" i="56"/>
  <c r="J61" i="56"/>
  <c r="I61" i="56"/>
  <c r="H61" i="56"/>
  <c r="J60" i="56"/>
  <c r="I60" i="56"/>
  <c r="H60" i="56"/>
  <c r="J59" i="56"/>
  <c r="I59" i="56"/>
  <c r="H59" i="56"/>
  <c r="J58" i="56"/>
  <c r="I58" i="56"/>
  <c r="H58" i="56"/>
  <c r="J57" i="56"/>
  <c r="I57" i="56"/>
  <c r="H57" i="56"/>
  <c r="J56" i="56"/>
  <c r="I56" i="56"/>
  <c r="H56" i="56"/>
  <c r="J55" i="56"/>
  <c r="I55" i="56"/>
  <c r="H55" i="56"/>
  <c r="J54" i="56"/>
  <c r="I54" i="56"/>
  <c r="H54" i="56"/>
  <c r="J53" i="56"/>
  <c r="I53" i="56"/>
  <c r="H53" i="56"/>
  <c r="J52" i="56"/>
  <c r="I52" i="56"/>
  <c r="H52" i="56"/>
  <c r="J51" i="56"/>
  <c r="I51" i="56"/>
  <c r="H51" i="56"/>
  <c r="J50" i="56"/>
  <c r="I50" i="56"/>
  <c r="H50" i="56"/>
  <c r="J49" i="56"/>
  <c r="I49" i="56"/>
  <c r="H49" i="56"/>
  <c r="J48" i="56"/>
  <c r="I48" i="56"/>
  <c r="H48" i="56"/>
  <c r="J47" i="56"/>
  <c r="I47" i="56"/>
  <c r="H47" i="56"/>
  <c r="J46" i="56"/>
  <c r="I46" i="56"/>
  <c r="H46" i="56"/>
  <c r="J45" i="56"/>
  <c r="I45" i="56"/>
  <c r="H45" i="56"/>
  <c r="J44" i="56"/>
  <c r="I44" i="56"/>
  <c r="H44" i="56"/>
  <c r="J43" i="56"/>
  <c r="I43" i="56"/>
  <c r="H43" i="56"/>
  <c r="J42" i="56"/>
  <c r="I42" i="56"/>
  <c r="H42" i="56"/>
  <c r="J41" i="56"/>
  <c r="I41" i="56"/>
  <c r="H41" i="56"/>
  <c r="F40" i="56"/>
  <c r="E40" i="56"/>
  <c r="D40" i="56"/>
  <c r="G40" i="56" s="1"/>
  <c r="J38" i="56"/>
  <c r="I38" i="56"/>
  <c r="H38" i="56"/>
  <c r="J37" i="56"/>
  <c r="I37" i="56"/>
  <c r="H37" i="56"/>
  <c r="J36" i="56"/>
  <c r="I36" i="56"/>
  <c r="H36" i="56"/>
  <c r="J35" i="56"/>
  <c r="I35" i="56"/>
  <c r="H35" i="56"/>
  <c r="J34" i="56"/>
  <c r="I34" i="56"/>
  <c r="H34" i="56"/>
  <c r="F33" i="56"/>
  <c r="I33" i="56" s="1"/>
  <c r="E33" i="56"/>
  <c r="D33" i="56"/>
  <c r="J31" i="56"/>
  <c r="I31" i="56"/>
  <c r="H31" i="56"/>
  <c r="J30" i="56"/>
  <c r="I30" i="56"/>
  <c r="H30" i="56"/>
  <c r="J29" i="56"/>
  <c r="I29" i="56"/>
  <c r="H29" i="56"/>
  <c r="J28" i="56"/>
  <c r="I28" i="56"/>
  <c r="H28" i="56"/>
  <c r="J27" i="56"/>
  <c r="I27" i="56"/>
  <c r="H27" i="56"/>
  <c r="J26" i="56"/>
  <c r="I26" i="56"/>
  <c r="H26" i="56"/>
  <c r="J25" i="56"/>
  <c r="I25" i="56"/>
  <c r="H25" i="56"/>
  <c r="J24" i="56"/>
  <c r="I24" i="56"/>
  <c r="H24" i="56"/>
  <c r="J23" i="56"/>
  <c r="I23" i="56"/>
  <c r="H23" i="56"/>
  <c r="J22" i="56"/>
  <c r="I22" i="56"/>
  <c r="H22" i="56"/>
  <c r="J21" i="56"/>
  <c r="I21" i="56"/>
  <c r="H21" i="56"/>
  <c r="J20" i="56"/>
  <c r="I20" i="56"/>
  <c r="H20" i="56"/>
  <c r="J19" i="56"/>
  <c r="I19" i="56"/>
  <c r="H19" i="56"/>
  <c r="J18" i="56"/>
  <c r="I18" i="56"/>
  <c r="H18" i="56"/>
  <c r="J17" i="56"/>
  <c r="I17" i="56"/>
  <c r="H17" i="56"/>
  <c r="J16" i="56"/>
  <c r="I16" i="56"/>
  <c r="H16" i="56"/>
  <c r="J15" i="56"/>
  <c r="I15" i="56"/>
  <c r="H15" i="56"/>
  <c r="J14" i="56"/>
  <c r="I14" i="56"/>
  <c r="H14" i="56"/>
  <c r="J13" i="56"/>
  <c r="I13" i="56"/>
  <c r="H13" i="56"/>
  <c r="J12" i="56"/>
  <c r="I12" i="56"/>
  <c r="H12" i="56"/>
  <c r="J11" i="56"/>
  <c r="I11" i="56"/>
  <c r="H11" i="56"/>
  <c r="J10" i="56"/>
  <c r="I10" i="56"/>
  <c r="H10" i="56"/>
  <c r="F9" i="56"/>
  <c r="I9" i="56" s="1"/>
  <c r="E9" i="56"/>
  <c r="D9" i="56"/>
  <c r="J86" i="55"/>
  <c r="I86" i="55"/>
  <c r="H86" i="55"/>
  <c r="J84" i="55"/>
  <c r="I84" i="55"/>
  <c r="H84" i="55"/>
  <c r="J83" i="55"/>
  <c r="I83" i="55"/>
  <c r="H83" i="55"/>
  <c r="J82" i="55"/>
  <c r="I82" i="55"/>
  <c r="H82" i="55"/>
  <c r="J81" i="55"/>
  <c r="I81" i="55"/>
  <c r="H81" i="55"/>
  <c r="J80" i="55"/>
  <c r="I80" i="55"/>
  <c r="H80" i="55"/>
  <c r="J79" i="55"/>
  <c r="I79" i="55"/>
  <c r="H79" i="55"/>
  <c r="J78" i="55"/>
  <c r="I78" i="55"/>
  <c r="H78" i="55"/>
  <c r="J77" i="55"/>
  <c r="I77" i="55"/>
  <c r="H77" i="55"/>
  <c r="J76" i="55"/>
  <c r="I76" i="55"/>
  <c r="H76" i="55"/>
  <c r="J75" i="55"/>
  <c r="I75" i="55"/>
  <c r="H75" i="55"/>
  <c r="J74" i="55"/>
  <c r="I74" i="55"/>
  <c r="H74" i="55"/>
  <c r="J73" i="55"/>
  <c r="I73" i="55"/>
  <c r="H73" i="55"/>
  <c r="J72" i="55"/>
  <c r="I72" i="55"/>
  <c r="H72" i="55"/>
  <c r="J71" i="55"/>
  <c r="I71" i="55"/>
  <c r="H71" i="55"/>
  <c r="J70" i="55"/>
  <c r="I70" i="55"/>
  <c r="H70" i="55"/>
  <c r="J69" i="55"/>
  <c r="I69" i="55"/>
  <c r="H69" i="55"/>
  <c r="F68" i="55"/>
  <c r="E68" i="55"/>
  <c r="H68" i="55" s="1"/>
  <c r="D68" i="55"/>
  <c r="G68" i="55" s="1"/>
  <c r="J67" i="55"/>
  <c r="I67" i="55"/>
  <c r="H67" i="55"/>
  <c r="J65" i="55"/>
  <c r="I65" i="55"/>
  <c r="H65" i="55"/>
  <c r="J64" i="55"/>
  <c r="I64" i="55"/>
  <c r="H64" i="55"/>
  <c r="J63" i="55"/>
  <c r="I63" i="55"/>
  <c r="H63" i="55"/>
  <c r="J62" i="55"/>
  <c r="I62" i="55"/>
  <c r="H62" i="55"/>
  <c r="J61" i="55"/>
  <c r="I61" i="55"/>
  <c r="H61" i="55"/>
  <c r="J60" i="55"/>
  <c r="I60" i="55"/>
  <c r="H60" i="55"/>
  <c r="J59" i="55"/>
  <c r="I59" i="55"/>
  <c r="H59" i="55"/>
  <c r="J58" i="55"/>
  <c r="I58" i="55"/>
  <c r="H58" i="55"/>
  <c r="J57" i="55"/>
  <c r="I57" i="55"/>
  <c r="H57" i="55"/>
  <c r="J56" i="55"/>
  <c r="I56" i="55"/>
  <c r="H56" i="55"/>
  <c r="J55" i="55"/>
  <c r="I55" i="55"/>
  <c r="H55" i="55"/>
  <c r="J54" i="55"/>
  <c r="I54" i="55"/>
  <c r="H54" i="55"/>
  <c r="J53" i="55"/>
  <c r="I53" i="55"/>
  <c r="H53" i="55"/>
  <c r="J52" i="55"/>
  <c r="I52" i="55"/>
  <c r="H52" i="55"/>
  <c r="J51" i="55"/>
  <c r="I51" i="55"/>
  <c r="H51" i="55"/>
  <c r="J50" i="55"/>
  <c r="I50" i="55"/>
  <c r="H50" i="55"/>
  <c r="J49" i="55"/>
  <c r="I49" i="55"/>
  <c r="H49" i="55"/>
  <c r="J48" i="55"/>
  <c r="I48" i="55"/>
  <c r="H48" i="55"/>
  <c r="J47" i="55"/>
  <c r="I47" i="55"/>
  <c r="H47" i="55"/>
  <c r="J46" i="55"/>
  <c r="I46" i="55"/>
  <c r="H46" i="55"/>
  <c r="J45" i="55"/>
  <c r="I45" i="55"/>
  <c r="H45" i="55"/>
  <c r="J44" i="55"/>
  <c r="I44" i="55"/>
  <c r="H44" i="55"/>
  <c r="J43" i="55"/>
  <c r="I43" i="55"/>
  <c r="H43" i="55"/>
  <c r="J42" i="55"/>
  <c r="I42" i="55"/>
  <c r="H42" i="55"/>
  <c r="J41" i="55"/>
  <c r="I41" i="55"/>
  <c r="H41" i="55"/>
  <c r="J40" i="55"/>
  <c r="I40" i="55"/>
  <c r="H40" i="55"/>
  <c r="J39" i="55"/>
  <c r="I39" i="55"/>
  <c r="H39" i="55"/>
  <c r="J38" i="55"/>
  <c r="I38" i="55"/>
  <c r="H38" i="55"/>
  <c r="F38" i="55"/>
  <c r="E38" i="55"/>
  <c r="D38" i="55"/>
  <c r="G38" i="55" s="1"/>
  <c r="J36" i="55"/>
  <c r="I36" i="55"/>
  <c r="H36" i="55"/>
  <c r="J35" i="55"/>
  <c r="I35" i="55"/>
  <c r="H35" i="55"/>
  <c r="J34" i="55"/>
  <c r="I34" i="55"/>
  <c r="H34" i="55"/>
  <c r="J33" i="55"/>
  <c r="I33" i="55"/>
  <c r="H33" i="55"/>
  <c r="J32" i="55"/>
  <c r="I32" i="55"/>
  <c r="H32" i="55"/>
  <c r="J31" i="55"/>
  <c r="I31" i="55"/>
  <c r="H31" i="55"/>
  <c r="J30" i="55"/>
  <c r="I30" i="55"/>
  <c r="H30" i="55"/>
  <c r="J29" i="55"/>
  <c r="I29" i="55"/>
  <c r="H29" i="55"/>
  <c r="J28" i="55"/>
  <c r="I28" i="55"/>
  <c r="H28" i="55"/>
  <c r="J27" i="55"/>
  <c r="I27" i="55"/>
  <c r="H27" i="55"/>
  <c r="J26" i="55"/>
  <c r="I26" i="55"/>
  <c r="H26" i="55"/>
  <c r="J25" i="55"/>
  <c r="I25" i="55"/>
  <c r="H25" i="55"/>
  <c r="J24" i="55"/>
  <c r="I24" i="55"/>
  <c r="H24" i="55"/>
  <c r="J23" i="55"/>
  <c r="I23" i="55"/>
  <c r="H23" i="55"/>
  <c r="J22" i="55"/>
  <c r="I22" i="55"/>
  <c r="H22" i="55"/>
  <c r="J21" i="55"/>
  <c r="I21" i="55"/>
  <c r="H21" i="55"/>
  <c r="J20" i="55"/>
  <c r="I20" i="55"/>
  <c r="H20" i="55"/>
  <c r="J19" i="55"/>
  <c r="I19" i="55"/>
  <c r="H19" i="55"/>
  <c r="J18" i="55"/>
  <c r="I18" i="55"/>
  <c r="H18" i="55"/>
  <c r="J17" i="55"/>
  <c r="I17" i="55"/>
  <c r="H17" i="55"/>
  <c r="J16" i="55"/>
  <c r="I16" i="55"/>
  <c r="H16" i="55"/>
  <c r="J15" i="55"/>
  <c r="I15" i="55"/>
  <c r="H15" i="55"/>
  <c r="J14" i="55"/>
  <c r="I14" i="55"/>
  <c r="H14" i="55"/>
  <c r="J13" i="55"/>
  <c r="I13" i="55"/>
  <c r="H13" i="55"/>
  <c r="J12" i="55"/>
  <c r="I12" i="55"/>
  <c r="H12" i="55"/>
  <c r="J11" i="55"/>
  <c r="I11" i="55"/>
  <c r="H11" i="55"/>
  <c r="J10" i="55"/>
  <c r="I10" i="55"/>
  <c r="H10" i="55"/>
  <c r="F9" i="55"/>
  <c r="I9" i="55" s="1"/>
  <c r="E9" i="55"/>
  <c r="E7" i="55" s="1"/>
  <c r="D9" i="55"/>
  <c r="G9" i="55" s="1"/>
  <c r="F7" i="55"/>
  <c r="J163" i="54"/>
  <c r="I163" i="54"/>
  <c r="H163" i="54"/>
  <c r="J162" i="54"/>
  <c r="I162" i="54"/>
  <c r="H162" i="54"/>
  <c r="J161" i="54"/>
  <c r="I161" i="54"/>
  <c r="H161" i="54"/>
  <c r="J160" i="54"/>
  <c r="I160" i="54"/>
  <c r="H160" i="54"/>
  <c r="J159" i="54"/>
  <c r="I159" i="54"/>
  <c r="H159" i="54"/>
  <c r="J158" i="54"/>
  <c r="I158" i="54"/>
  <c r="H158" i="54"/>
  <c r="J157" i="54"/>
  <c r="I157" i="54"/>
  <c r="H157" i="54"/>
  <c r="J156" i="54"/>
  <c r="I156" i="54"/>
  <c r="H156" i="54"/>
  <c r="J155" i="54"/>
  <c r="I155" i="54"/>
  <c r="H155" i="54"/>
  <c r="J154" i="54"/>
  <c r="I154" i="54"/>
  <c r="H154" i="54"/>
  <c r="J153" i="54"/>
  <c r="I153" i="54"/>
  <c r="H153" i="54"/>
  <c r="J152" i="54"/>
  <c r="I152" i="54"/>
  <c r="H152" i="54"/>
  <c r="J151" i="54"/>
  <c r="I151" i="54"/>
  <c r="H151" i="54"/>
  <c r="J150" i="54"/>
  <c r="I150" i="54"/>
  <c r="H150" i="54"/>
  <c r="J149" i="54"/>
  <c r="I149" i="54"/>
  <c r="H149" i="54"/>
  <c r="J148" i="54"/>
  <c r="I148" i="54"/>
  <c r="H148" i="54"/>
  <c r="J147" i="54"/>
  <c r="I147" i="54"/>
  <c r="H147" i="54"/>
  <c r="J146" i="54"/>
  <c r="I146" i="54"/>
  <c r="H146" i="54"/>
  <c r="J145" i="54"/>
  <c r="I145" i="54"/>
  <c r="H145" i="54"/>
  <c r="F144" i="54"/>
  <c r="E144" i="54"/>
  <c r="H144" i="54" s="1"/>
  <c r="D144" i="54"/>
  <c r="G144" i="54" s="1"/>
  <c r="J142" i="54"/>
  <c r="I142" i="54"/>
  <c r="H142" i="54"/>
  <c r="J141" i="54"/>
  <c r="I141" i="54"/>
  <c r="H141" i="54"/>
  <c r="J140" i="54"/>
  <c r="I140" i="54"/>
  <c r="H140" i="54"/>
  <c r="J139" i="54"/>
  <c r="I139" i="54"/>
  <c r="H139" i="54"/>
  <c r="J138" i="54"/>
  <c r="I138" i="54"/>
  <c r="H138" i="54"/>
  <c r="J137" i="54"/>
  <c r="I137" i="54"/>
  <c r="H137" i="54"/>
  <c r="J136" i="54"/>
  <c r="I136" i="54"/>
  <c r="H136" i="54"/>
  <c r="J135" i="54"/>
  <c r="I135" i="54"/>
  <c r="H135" i="54"/>
  <c r="J134" i="54"/>
  <c r="I134" i="54"/>
  <c r="H134" i="54"/>
  <c r="J133" i="54"/>
  <c r="I133" i="54"/>
  <c r="H133" i="54"/>
  <c r="J132" i="54"/>
  <c r="I132" i="54"/>
  <c r="H132" i="54"/>
  <c r="J131" i="54"/>
  <c r="I131" i="54"/>
  <c r="H131" i="54"/>
  <c r="J130" i="54"/>
  <c r="I130" i="54"/>
  <c r="H130" i="54"/>
  <c r="J129" i="54"/>
  <c r="I129" i="54"/>
  <c r="H129" i="54"/>
  <c r="J128" i="54"/>
  <c r="I128" i="54"/>
  <c r="H128" i="54"/>
  <c r="J127" i="54"/>
  <c r="I127" i="54"/>
  <c r="H127" i="54"/>
  <c r="J126" i="54"/>
  <c r="I126" i="54"/>
  <c r="H126" i="54"/>
  <c r="J125" i="54"/>
  <c r="I125" i="54"/>
  <c r="H125" i="54"/>
  <c r="J124" i="54"/>
  <c r="I124" i="54"/>
  <c r="H124" i="54"/>
  <c r="J123" i="54"/>
  <c r="I123" i="54"/>
  <c r="H123" i="54"/>
  <c r="J122" i="54"/>
  <c r="I122" i="54"/>
  <c r="H122" i="54"/>
  <c r="J121" i="54"/>
  <c r="I121" i="54"/>
  <c r="H121" i="54"/>
  <c r="J120" i="54"/>
  <c r="I120" i="54"/>
  <c r="H120" i="54"/>
  <c r="J119" i="54"/>
  <c r="I119" i="54"/>
  <c r="H119" i="54"/>
  <c r="J118" i="54"/>
  <c r="I118" i="54"/>
  <c r="H118" i="54"/>
  <c r="J117" i="54"/>
  <c r="I117" i="54"/>
  <c r="H117" i="54"/>
  <c r="F116" i="54"/>
  <c r="I116" i="54" s="1"/>
  <c r="E116" i="54"/>
  <c r="D116" i="54"/>
  <c r="G116" i="54" s="1"/>
  <c r="J114" i="54"/>
  <c r="I114" i="54"/>
  <c r="H114" i="54"/>
  <c r="J113" i="54"/>
  <c r="I113" i="54"/>
  <c r="H113" i="54"/>
  <c r="J112" i="54"/>
  <c r="I112" i="54"/>
  <c r="H112" i="54"/>
  <c r="J111" i="54"/>
  <c r="I111" i="54"/>
  <c r="H111" i="54"/>
  <c r="J110" i="54"/>
  <c r="I110" i="54"/>
  <c r="H110" i="54"/>
  <c r="J109" i="54"/>
  <c r="I109" i="54"/>
  <c r="H109" i="54"/>
  <c r="J108" i="54"/>
  <c r="I108" i="54"/>
  <c r="H108" i="54"/>
  <c r="J107" i="54"/>
  <c r="I107" i="54"/>
  <c r="H107" i="54"/>
  <c r="J106" i="54"/>
  <c r="I106" i="54"/>
  <c r="H106" i="54"/>
  <c r="J105" i="54"/>
  <c r="I105" i="54"/>
  <c r="H105" i="54"/>
  <c r="J104" i="54"/>
  <c r="I104" i="54"/>
  <c r="H104" i="54"/>
  <c r="J103" i="54"/>
  <c r="I103" i="54"/>
  <c r="H103" i="54"/>
  <c r="J102" i="54"/>
  <c r="I102" i="54"/>
  <c r="H102" i="54"/>
  <c r="J101" i="54"/>
  <c r="I101" i="54"/>
  <c r="H101" i="54"/>
  <c r="J100" i="54"/>
  <c r="I100" i="54"/>
  <c r="H100" i="54"/>
  <c r="J99" i="54"/>
  <c r="I99" i="54"/>
  <c r="H99" i="54"/>
  <c r="J98" i="54"/>
  <c r="I98" i="54"/>
  <c r="H98" i="54"/>
  <c r="J97" i="54"/>
  <c r="I97" i="54"/>
  <c r="H97" i="54"/>
  <c r="J96" i="54"/>
  <c r="I96" i="54"/>
  <c r="H96" i="54"/>
  <c r="J95" i="54"/>
  <c r="I95" i="54"/>
  <c r="H95" i="54"/>
  <c r="J94" i="54"/>
  <c r="I94" i="54"/>
  <c r="H94" i="54"/>
  <c r="J93" i="54"/>
  <c r="I93" i="54"/>
  <c r="H93" i="54"/>
  <c r="J92" i="54"/>
  <c r="I92" i="54"/>
  <c r="H92" i="54"/>
  <c r="J91" i="54"/>
  <c r="I91" i="54"/>
  <c r="H91" i="54"/>
  <c r="F90" i="54"/>
  <c r="J90" i="54" s="1"/>
  <c r="E90" i="54"/>
  <c r="D90" i="54"/>
  <c r="G90" i="54" s="1"/>
  <c r="J88" i="54"/>
  <c r="I88" i="54"/>
  <c r="H88" i="54"/>
  <c r="J86" i="54"/>
  <c r="I86" i="54"/>
  <c r="H86" i="54"/>
  <c r="J85" i="54"/>
  <c r="I85" i="54"/>
  <c r="H85" i="54"/>
  <c r="J84" i="54"/>
  <c r="I84" i="54"/>
  <c r="H84" i="54"/>
  <c r="J83" i="54"/>
  <c r="I83" i="54"/>
  <c r="H83" i="54"/>
  <c r="J82" i="54"/>
  <c r="I82" i="54"/>
  <c r="H82" i="54"/>
  <c r="J81" i="54"/>
  <c r="I81" i="54"/>
  <c r="H81" i="54"/>
  <c r="J80" i="54"/>
  <c r="I80" i="54"/>
  <c r="H80" i="54"/>
  <c r="J79" i="54"/>
  <c r="I79" i="54"/>
  <c r="H79" i="54"/>
  <c r="J78" i="54"/>
  <c r="I78" i="54"/>
  <c r="H78" i="54"/>
  <c r="J77" i="54"/>
  <c r="I77" i="54"/>
  <c r="H77" i="54"/>
  <c r="J76" i="54"/>
  <c r="I76" i="54"/>
  <c r="H76" i="54"/>
  <c r="J75" i="54"/>
  <c r="I75" i="54"/>
  <c r="H75" i="54"/>
  <c r="J74" i="54"/>
  <c r="I74" i="54"/>
  <c r="H74" i="54"/>
  <c r="J73" i="54"/>
  <c r="I73" i="54"/>
  <c r="H73" i="54"/>
  <c r="J72" i="54"/>
  <c r="I72" i="54"/>
  <c r="H72" i="54"/>
  <c r="J71" i="54"/>
  <c r="I71" i="54"/>
  <c r="H71" i="54"/>
  <c r="J70" i="54"/>
  <c r="I70" i="54"/>
  <c r="H70" i="54"/>
  <c r="J69" i="54"/>
  <c r="I69" i="54"/>
  <c r="H69" i="54"/>
  <c r="J68" i="54"/>
  <c r="I68" i="54"/>
  <c r="H68" i="54"/>
  <c r="J67" i="54"/>
  <c r="I67" i="54"/>
  <c r="H67" i="54"/>
  <c r="J66" i="54"/>
  <c r="I66" i="54"/>
  <c r="H66" i="54"/>
  <c r="J65" i="54"/>
  <c r="I65" i="54"/>
  <c r="H65" i="54"/>
  <c r="J64" i="54"/>
  <c r="I64" i="54"/>
  <c r="H64" i="54"/>
  <c r="J63" i="54"/>
  <c r="I63" i="54"/>
  <c r="H63" i="54"/>
  <c r="J62" i="54"/>
  <c r="I62" i="54"/>
  <c r="H62" i="54"/>
  <c r="J61" i="54"/>
  <c r="I61" i="54"/>
  <c r="H61" i="54"/>
  <c r="J60" i="54"/>
  <c r="I60" i="54"/>
  <c r="H60" i="54"/>
  <c r="J59" i="54"/>
  <c r="I59" i="54"/>
  <c r="H59" i="54"/>
  <c r="J58" i="54"/>
  <c r="I58" i="54"/>
  <c r="H58" i="54"/>
  <c r="J57" i="54"/>
  <c r="I57" i="54"/>
  <c r="H57" i="54"/>
  <c r="J56" i="54"/>
  <c r="I56" i="54"/>
  <c r="H56" i="54"/>
  <c r="J55" i="54"/>
  <c r="I55" i="54"/>
  <c r="H55" i="54"/>
  <c r="J54" i="54"/>
  <c r="I54" i="54"/>
  <c r="H54" i="54"/>
  <c r="J53" i="54"/>
  <c r="I53" i="54"/>
  <c r="H53" i="54"/>
  <c r="J52" i="54"/>
  <c r="I52" i="54"/>
  <c r="H52" i="54"/>
  <c r="J51" i="54"/>
  <c r="I51" i="54"/>
  <c r="H51" i="54"/>
  <c r="J50" i="54"/>
  <c r="I50" i="54"/>
  <c r="H50" i="54"/>
  <c r="J49" i="54"/>
  <c r="I49" i="54"/>
  <c r="H49" i="54"/>
  <c r="J48" i="54"/>
  <c r="I48" i="54"/>
  <c r="H48" i="54"/>
  <c r="J47" i="54"/>
  <c r="I47" i="54"/>
  <c r="H47" i="54"/>
  <c r="J46" i="54"/>
  <c r="I46" i="54"/>
  <c r="H46" i="54"/>
  <c r="J45" i="54"/>
  <c r="I45" i="54"/>
  <c r="H45" i="54"/>
  <c r="F44" i="54"/>
  <c r="E44" i="54"/>
  <c r="D44" i="54"/>
  <c r="G44" i="54" s="1"/>
  <c r="J42" i="54"/>
  <c r="I42" i="54"/>
  <c r="H42" i="54"/>
  <c r="J41" i="54"/>
  <c r="I41" i="54"/>
  <c r="H41" i="54"/>
  <c r="J40" i="54"/>
  <c r="I40" i="54"/>
  <c r="H40" i="54"/>
  <c r="J39" i="54"/>
  <c r="I39" i="54"/>
  <c r="H39" i="54"/>
  <c r="J38" i="54"/>
  <c r="I38" i="54"/>
  <c r="H38" i="54"/>
  <c r="J37" i="54"/>
  <c r="I37" i="54"/>
  <c r="H37" i="54"/>
  <c r="J36" i="54"/>
  <c r="I36" i="54"/>
  <c r="H36" i="54"/>
  <c r="J35" i="54"/>
  <c r="I35" i="54"/>
  <c r="H35" i="54"/>
  <c r="J34" i="54"/>
  <c r="I34" i="54"/>
  <c r="H34" i="54"/>
  <c r="J33" i="54"/>
  <c r="I33" i="54"/>
  <c r="H33" i="54"/>
  <c r="J32" i="54"/>
  <c r="I32" i="54"/>
  <c r="H32" i="54"/>
  <c r="J31" i="54"/>
  <c r="I31" i="54"/>
  <c r="H31" i="54"/>
  <c r="J30" i="54"/>
  <c r="I30" i="54"/>
  <c r="H30" i="54"/>
  <c r="J29" i="54"/>
  <c r="I29" i="54"/>
  <c r="H29" i="54"/>
  <c r="J28" i="54"/>
  <c r="I28" i="54"/>
  <c r="H28" i="54"/>
  <c r="J27" i="54"/>
  <c r="I27" i="54"/>
  <c r="H27" i="54"/>
  <c r="J26" i="54"/>
  <c r="I26" i="54"/>
  <c r="H26" i="54"/>
  <c r="J25" i="54"/>
  <c r="I25" i="54"/>
  <c r="H25" i="54"/>
  <c r="J24" i="54"/>
  <c r="I24" i="54"/>
  <c r="H24" i="54"/>
  <c r="J23" i="54"/>
  <c r="I23" i="54"/>
  <c r="H23" i="54"/>
  <c r="J22" i="54"/>
  <c r="I22" i="54"/>
  <c r="H22" i="54"/>
  <c r="J21" i="54"/>
  <c r="I21" i="54"/>
  <c r="H21" i="54"/>
  <c r="J20" i="54"/>
  <c r="I20" i="54"/>
  <c r="H20" i="54"/>
  <c r="J19" i="54"/>
  <c r="F19" i="54"/>
  <c r="E19" i="54"/>
  <c r="H19" i="54" s="1"/>
  <c r="D19" i="54"/>
  <c r="G19" i="54" s="1"/>
  <c r="J17" i="54"/>
  <c r="I17" i="54"/>
  <c r="H17" i="54"/>
  <c r="J16" i="54"/>
  <c r="I16" i="54"/>
  <c r="H16" i="54"/>
  <c r="J15" i="54"/>
  <c r="I15" i="54"/>
  <c r="H15" i="54"/>
  <c r="J14" i="54"/>
  <c r="I14" i="54"/>
  <c r="H14" i="54"/>
  <c r="J13" i="54"/>
  <c r="I13" i="54"/>
  <c r="H13" i="54"/>
  <c r="J12" i="54"/>
  <c r="I12" i="54"/>
  <c r="H12" i="54"/>
  <c r="J11" i="54"/>
  <c r="I11" i="54"/>
  <c r="H11" i="54"/>
  <c r="J10" i="54"/>
  <c r="I10" i="54"/>
  <c r="H10" i="54"/>
  <c r="F9" i="54"/>
  <c r="E9" i="54"/>
  <c r="D9" i="54"/>
  <c r="G9" i="54" s="1"/>
  <c r="J150" i="52"/>
  <c r="I150" i="52"/>
  <c r="H150" i="52"/>
  <c r="J149" i="52"/>
  <c r="I149" i="52"/>
  <c r="H149" i="52"/>
  <c r="J148" i="52"/>
  <c r="I148" i="52"/>
  <c r="H148" i="52"/>
  <c r="J147" i="52"/>
  <c r="I147" i="52"/>
  <c r="H147" i="52"/>
  <c r="J146" i="52"/>
  <c r="I146" i="52"/>
  <c r="H146" i="52"/>
  <c r="J145" i="52"/>
  <c r="I145" i="52"/>
  <c r="H145" i="52"/>
  <c r="F144" i="52"/>
  <c r="E144" i="52"/>
  <c r="D144" i="52"/>
  <c r="J142" i="52"/>
  <c r="I142" i="52"/>
  <c r="H142" i="52"/>
  <c r="J141" i="52"/>
  <c r="I141" i="52"/>
  <c r="H141" i="52"/>
  <c r="J140" i="52"/>
  <c r="I140" i="52"/>
  <c r="H140" i="52"/>
  <c r="J139" i="52"/>
  <c r="I139" i="52"/>
  <c r="H139" i="52"/>
  <c r="J138" i="52"/>
  <c r="I138" i="52"/>
  <c r="H138" i="52"/>
  <c r="J137" i="52"/>
  <c r="I137" i="52"/>
  <c r="H137" i="52"/>
  <c r="J136" i="52"/>
  <c r="I136" i="52"/>
  <c r="H136" i="52"/>
  <c r="J135" i="52"/>
  <c r="I135" i="52"/>
  <c r="H135" i="52"/>
  <c r="J134" i="52"/>
  <c r="I134" i="52"/>
  <c r="H134" i="52"/>
  <c r="J133" i="52"/>
  <c r="I133" i="52"/>
  <c r="H133" i="52"/>
  <c r="J132" i="52"/>
  <c r="I132" i="52"/>
  <c r="H132" i="52"/>
  <c r="J131" i="52"/>
  <c r="I131" i="52"/>
  <c r="H131" i="52"/>
  <c r="J130" i="52"/>
  <c r="I130" i="52"/>
  <c r="H130" i="52"/>
  <c r="J129" i="52"/>
  <c r="I129" i="52"/>
  <c r="H129" i="52"/>
  <c r="J128" i="52"/>
  <c r="I128" i="52"/>
  <c r="H128" i="52"/>
  <c r="J127" i="52"/>
  <c r="I127" i="52"/>
  <c r="H127" i="52"/>
  <c r="J126" i="52"/>
  <c r="I126" i="52"/>
  <c r="H126" i="52"/>
  <c r="J125" i="52"/>
  <c r="I125" i="52"/>
  <c r="H125" i="52"/>
  <c r="J124" i="52"/>
  <c r="I124" i="52"/>
  <c r="H124" i="52"/>
  <c r="J123" i="52"/>
  <c r="I123" i="52"/>
  <c r="H123" i="52"/>
  <c r="J122" i="52"/>
  <c r="I122" i="52"/>
  <c r="H122" i="52"/>
  <c r="J121" i="52"/>
  <c r="I121" i="52"/>
  <c r="H121" i="52"/>
  <c r="J120" i="52"/>
  <c r="I120" i="52"/>
  <c r="H120" i="52"/>
  <c r="J119" i="52"/>
  <c r="I119" i="52"/>
  <c r="H119" i="52"/>
  <c r="J118" i="52"/>
  <c r="I118" i="52"/>
  <c r="H118" i="52"/>
  <c r="I117" i="52"/>
  <c r="F117" i="52"/>
  <c r="E117" i="52"/>
  <c r="D117" i="52"/>
  <c r="G117" i="52" s="1"/>
  <c r="J115" i="52"/>
  <c r="I115" i="52"/>
  <c r="H115" i="52"/>
  <c r="J113" i="52"/>
  <c r="I113" i="52"/>
  <c r="H113" i="52"/>
  <c r="J111" i="52"/>
  <c r="I111" i="52"/>
  <c r="H111" i="52"/>
  <c r="J109" i="52"/>
  <c r="I109" i="52"/>
  <c r="H109" i="52"/>
  <c r="J108" i="52"/>
  <c r="I108" i="52"/>
  <c r="H108" i="52"/>
  <c r="J107" i="52"/>
  <c r="I107" i="52"/>
  <c r="H107" i="52"/>
  <c r="J106" i="52"/>
  <c r="I106" i="52"/>
  <c r="H106" i="52"/>
  <c r="J105" i="52"/>
  <c r="I105" i="52"/>
  <c r="H105" i="52"/>
  <c r="J104" i="52"/>
  <c r="I104" i="52"/>
  <c r="H104" i="52"/>
  <c r="J103" i="52"/>
  <c r="I103" i="52"/>
  <c r="H103" i="52"/>
  <c r="J102" i="52"/>
  <c r="I102" i="52"/>
  <c r="H102" i="52"/>
  <c r="J101" i="52"/>
  <c r="I101" i="52"/>
  <c r="H101" i="52"/>
  <c r="J100" i="52"/>
  <c r="I100" i="52"/>
  <c r="H100" i="52"/>
  <c r="J99" i="52"/>
  <c r="I99" i="52"/>
  <c r="H99" i="52"/>
  <c r="J98" i="52"/>
  <c r="I98" i="52"/>
  <c r="H98" i="52"/>
  <c r="J97" i="52"/>
  <c r="I97" i="52"/>
  <c r="H97" i="52"/>
  <c r="J96" i="52"/>
  <c r="I96" i="52"/>
  <c r="H96" i="52"/>
  <c r="J95" i="52"/>
  <c r="I95" i="52"/>
  <c r="H95" i="52"/>
  <c r="J94" i="52"/>
  <c r="I94" i="52"/>
  <c r="H94" i="52"/>
  <c r="J93" i="52"/>
  <c r="I93" i="52"/>
  <c r="H93" i="52"/>
  <c r="J92" i="52"/>
  <c r="I92" i="52"/>
  <c r="H92" i="52"/>
  <c r="J91" i="52"/>
  <c r="I91" i="52"/>
  <c r="H91" i="52"/>
  <c r="J90" i="52"/>
  <c r="I90" i="52"/>
  <c r="H90" i="52"/>
  <c r="J89" i="52"/>
  <c r="I89" i="52"/>
  <c r="H89" i="52"/>
  <c r="J88" i="52"/>
  <c r="I88" i="52"/>
  <c r="H88" i="52"/>
  <c r="J87" i="52"/>
  <c r="I87" i="52"/>
  <c r="H87" i="52"/>
  <c r="J86" i="52"/>
  <c r="I86" i="52"/>
  <c r="H86" i="52"/>
  <c r="J85" i="52"/>
  <c r="I85" i="52"/>
  <c r="H85" i="52"/>
  <c r="J84" i="52"/>
  <c r="I84" i="52"/>
  <c r="H84" i="52"/>
  <c r="J83" i="52"/>
  <c r="I83" i="52"/>
  <c r="H83" i="52"/>
  <c r="J82" i="52"/>
  <c r="I82" i="52"/>
  <c r="H82" i="52"/>
  <c r="J81" i="52"/>
  <c r="I81" i="52"/>
  <c r="H81" i="52"/>
  <c r="J80" i="52"/>
  <c r="I80" i="52"/>
  <c r="H80" i="52"/>
  <c r="J79" i="52"/>
  <c r="I79" i="52"/>
  <c r="H79" i="52"/>
  <c r="J78" i="52"/>
  <c r="I78" i="52"/>
  <c r="H78" i="52"/>
  <c r="J77" i="52"/>
  <c r="I77" i="52"/>
  <c r="H77" i="52"/>
  <c r="J76" i="52"/>
  <c r="I76" i="52"/>
  <c r="H76" i="52"/>
  <c r="J75" i="52"/>
  <c r="I75" i="52"/>
  <c r="H75" i="52"/>
  <c r="J74" i="52"/>
  <c r="I74" i="52"/>
  <c r="H74" i="52"/>
  <c r="J73" i="52"/>
  <c r="I73" i="52"/>
  <c r="H73" i="52"/>
  <c r="J72" i="52"/>
  <c r="I72" i="52"/>
  <c r="H72" i="52"/>
  <c r="J71" i="52"/>
  <c r="I71" i="52"/>
  <c r="H71" i="52"/>
  <c r="J70" i="52"/>
  <c r="I70" i="52"/>
  <c r="H70" i="52"/>
  <c r="J69" i="52"/>
  <c r="I69" i="52"/>
  <c r="H69" i="52"/>
  <c r="J68" i="52"/>
  <c r="I68" i="52"/>
  <c r="H68" i="52"/>
  <c r="J67" i="52"/>
  <c r="I67" i="52"/>
  <c r="H67" i="52"/>
  <c r="J66" i="52"/>
  <c r="I66" i="52"/>
  <c r="H66" i="52"/>
  <c r="J65" i="52"/>
  <c r="I65" i="52"/>
  <c r="H65" i="52"/>
  <c r="J64" i="52"/>
  <c r="I64" i="52"/>
  <c r="H64" i="52"/>
  <c r="J63" i="52"/>
  <c r="I63" i="52"/>
  <c r="H63" i="52"/>
  <c r="J62" i="52"/>
  <c r="I62" i="52"/>
  <c r="H62" i="52"/>
  <c r="J61" i="52"/>
  <c r="I61" i="52"/>
  <c r="H61" i="52"/>
  <c r="J60" i="52"/>
  <c r="I60" i="52"/>
  <c r="H60" i="52"/>
  <c r="I59" i="52"/>
  <c r="F59" i="52"/>
  <c r="E59" i="52"/>
  <c r="D59" i="52"/>
  <c r="J57" i="52"/>
  <c r="I57" i="52"/>
  <c r="H57" i="52"/>
  <c r="J56" i="52"/>
  <c r="I56" i="52"/>
  <c r="H56" i="52"/>
  <c r="J55" i="52"/>
  <c r="I55" i="52"/>
  <c r="H55" i="52"/>
  <c r="J54" i="52"/>
  <c r="I54" i="52"/>
  <c r="H54" i="52"/>
  <c r="J53" i="52"/>
  <c r="I53" i="52"/>
  <c r="H53" i="52"/>
  <c r="J52" i="52"/>
  <c r="I52" i="52"/>
  <c r="H52" i="52"/>
  <c r="J51" i="52"/>
  <c r="I51" i="52"/>
  <c r="H51" i="52"/>
  <c r="J50" i="52"/>
  <c r="I50" i="52"/>
  <c r="H50" i="52"/>
  <c r="J49" i="52"/>
  <c r="I49" i="52"/>
  <c r="H49" i="52"/>
  <c r="J48" i="52"/>
  <c r="I48" i="52"/>
  <c r="H48" i="52"/>
  <c r="J47" i="52"/>
  <c r="I47" i="52"/>
  <c r="H47" i="52"/>
  <c r="J46" i="52"/>
  <c r="I46" i="52"/>
  <c r="H46" i="52"/>
  <c r="J45" i="52"/>
  <c r="I45" i="52"/>
  <c r="H45" i="52"/>
  <c r="J44" i="52"/>
  <c r="I44" i="52"/>
  <c r="H44" i="52"/>
  <c r="J43" i="52"/>
  <c r="I43" i="52"/>
  <c r="H43" i="52"/>
  <c r="J42" i="52"/>
  <c r="I42" i="52"/>
  <c r="H42" i="52"/>
  <c r="J41" i="52"/>
  <c r="I41" i="52"/>
  <c r="H41" i="52"/>
  <c r="J40" i="52"/>
  <c r="I40" i="52"/>
  <c r="H40" i="52"/>
  <c r="J39" i="52"/>
  <c r="I39" i="52"/>
  <c r="H39" i="52"/>
  <c r="J38" i="52"/>
  <c r="I38" i="52"/>
  <c r="H38" i="52"/>
  <c r="J37" i="52"/>
  <c r="I37" i="52"/>
  <c r="H37" i="52"/>
  <c r="J36" i="52"/>
  <c r="I36" i="52"/>
  <c r="H36" i="52"/>
  <c r="J35" i="52"/>
  <c r="I35" i="52"/>
  <c r="H35" i="52"/>
  <c r="J34" i="52"/>
  <c r="I34" i="52"/>
  <c r="H34" i="52"/>
  <c r="J33" i="52"/>
  <c r="I33" i="52"/>
  <c r="H33" i="52"/>
  <c r="J32" i="52"/>
  <c r="I32" i="52"/>
  <c r="H32" i="52"/>
  <c r="J31" i="52"/>
  <c r="I31" i="52"/>
  <c r="H31" i="52"/>
  <c r="J30" i="52"/>
  <c r="I30" i="52"/>
  <c r="H30" i="52"/>
  <c r="J29" i="52"/>
  <c r="I29" i="52"/>
  <c r="H29" i="52"/>
  <c r="J28" i="52"/>
  <c r="I28" i="52"/>
  <c r="H28" i="52"/>
  <c r="J27" i="52"/>
  <c r="I27" i="52"/>
  <c r="H27" i="52"/>
  <c r="J26" i="52"/>
  <c r="I26" i="52"/>
  <c r="H26" i="52"/>
  <c r="J25" i="52"/>
  <c r="I25" i="52"/>
  <c r="H25" i="52"/>
  <c r="J24" i="52"/>
  <c r="I24" i="52"/>
  <c r="H24" i="52"/>
  <c r="J23" i="52"/>
  <c r="I23" i="52"/>
  <c r="H23" i="52"/>
  <c r="J22" i="52"/>
  <c r="I22" i="52"/>
  <c r="H22" i="52"/>
  <c r="J21" i="52"/>
  <c r="I21" i="52"/>
  <c r="H21" i="52"/>
  <c r="J20" i="52"/>
  <c r="I20" i="52"/>
  <c r="H20" i="52"/>
  <c r="J19" i="52"/>
  <c r="I19" i="52"/>
  <c r="H19" i="52"/>
  <c r="J18" i="52"/>
  <c r="I18" i="52"/>
  <c r="H18" i="52"/>
  <c r="J17" i="52"/>
  <c r="I17" i="52"/>
  <c r="H17" i="52"/>
  <c r="J16" i="52"/>
  <c r="I16" i="52"/>
  <c r="H16" i="52"/>
  <c r="J15" i="52"/>
  <c r="I15" i="52"/>
  <c r="H15" i="52"/>
  <c r="J14" i="52"/>
  <c r="I14" i="52"/>
  <c r="H14" i="52"/>
  <c r="J13" i="52"/>
  <c r="I13" i="52"/>
  <c r="H13" i="52"/>
  <c r="J12" i="52"/>
  <c r="I12" i="52"/>
  <c r="H12" i="52"/>
  <c r="J11" i="52"/>
  <c r="I11" i="52"/>
  <c r="H11" i="52"/>
  <c r="J10" i="52"/>
  <c r="I10" i="52"/>
  <c r="H10" i="52"/>
  <c r="I9" i="52"/>
  <c r="H9" i="52"/>
  <c r="F9" i="52"/>
  <c r="F7" i="52" s="1"/>
  <c r="E9" i="52"/>
  <c r="E7" i="52" s="1"/>
  <c r="D9" i="52"/>
  <c r="G9" i="52" s="1"/>
  <c r="J154" i="50"/>
  <c r="I154" i="50"/>
  <c r="H154" i="50"/>
  <c r="J152" i="50"/>
  <c r="I152" i="50"/>
  <c r="H152" i="50"/>
  <c r="J151" i="50"/>
  <c r="I151" i="50"/>
  <c r="H151" i="50"/>
  <c r="J150" i="50"/>
  <c r="I150" i="50"/>
  <c r="H150" i="50"/>
  <c r="J149" i="50"/>
  <c r="I149" i="50"/>
  <c r="H149" i="50"/>
  <c r="J148" i="50"/>
  <c r="I148" i="50"/>
  <c r="H148" i="50"/>
  <c r="J147" i="50"/>
  <c r="I147" i="50"/>
  <c r="H147" i="50"/>
  <c r="J146" i="50"/>
  <c r="I146" i="50"/>
  <c r="H146" i="50"/>
  <c r="J145" i="50"/>
  <c r="I145" i="50"/>
  <c r="H145" i="50"/>
  <c r="J144" i="50"/>
  <c r="I144" i="50"/>
  <c r="H144" i="50"/>
  <c r="J143" i="50"/>
  <c r="I143" i="50"/>
  <c r="H143" i="50"/>
  <c r="J142" i="50"/>
  <c r="I142" i="50"/>
  <c r="H142" i="50"/>
  <c r="J141" i="50"/>
  <c r="I141" i="50"/>
  <c r="H141" i="50"/>
  <c r="J140" i="50"/>
  <c r="I140" i="50"/>
  <c r="H140" i="50"/>
  <c r="J139" i="50"/>
  <c r="I139" i="50"/>
  <c r="H139" i="50"/>
  <c r="J138" i="50"/>
  <c r="I138" i="50"/>
  <c r="H138" i="50"/>
  <c r="J137" i="50"/>
  <c r="I137" i="50"/>
  <c r="H137" i="50"/>
  <c r="J136" i="50"/>
  <c r="I136" i="50"/>
  <c r="H136" i="50"/>
  <c r="J135" i="50"/>
  <c r="I135" i="50"/>
  <c r="H135" i="50"/>
  <c r="J134" i="50"/>
  <c r="I134" i="50"/>
  <c r="H134" i="50"/>
  <c r="J133" i="50"/>
  <c r="I133" i="50"/>
  <c r="H133" i="50"/>
  <c r="J132" i="50"/>
  <c r="I132" i="50"/>
  <c r="H132" i="50"/>
  <c r="J131" i="50"/>
  <c r="I131" i="50"/>
  <c r="H131" i="50"/>
  <c r="J130" i="50"/>
  <c r="I130" i="50"/>
  <c r="H130" i="50"/>
  <c r="J129" i="50"/>
  <c r="I129" i="50"/>
  <c r="H129" i="50"/>
  <c r="J128" i="50"/>
  <c r="I128" i="50"/>
  <c r="H128" i="50"/>
  <c r="J127" i="50"/>
  <c r="I127" i="50"/>
  <c r="H127" i="50"/>
  <c r="J126" i="50"/>
  <c r="I126" i="50"/>
  <c r="H126" i="50"/>
  <c r="J125" i="50"/>
  <c r="I125" i="50"/>
  <c r="H125" i="50"/>
  <c r="J124" i="50"/>
  <c r="I124" i="50"/>
  <c r="H124" i="50"/>
  <c r="J123" i="50"/>
  <c r="I123" i="50"/>
  <c r="H123" i="50"/>
  <c r="J122" i="50"/>
  <c r="I122" i="50"/>
  <c r="H122" i="50"/>
  <c r="F121" i="50"/>
  <c r="E121" i="50"/>
  <c r="H121" i="50" s="1"/>
  <c r="D121" i="50"/>
  <c r="G121" i="50" s="1"/>
  <c r="J119" i="50"/>
  <c r="I119" i="50"/>
  <c r="H119" i="50"/>
  <c r="J117" i="50"/>
  <c r="I117" i="50"/>
  <c r="H117" i="50"/>
  <c r="J116" i="50"/>
  <c r="I116" i="50"/>
  <c r="H116" i="50"/>
  <c r="J115" i="50"/>
  <c r="I115" i="50"/>
  <c r="H115" i="50"/>
  <c r="J114" i="50"/>
  <c r="I114" i="50"/>
  <c r="H114" i="50"/>
  <c r="J113" i="50"/>
  <c r="I113" i="50"/>
  <c r="H113" i="50"/>
  <c r="J112" i="50"/>
  <c r="I112" i="50"/>
  <c r="H112" i="50"/>
  <c r="J111" i="50"/>
  <c r="I111" i="50"/>
  <c r="H111" i="50"/>
  <c r="J110" i="50"/>
  <c r="I110" i="50"/>
  <c r="H110" i="50"/>
  <c r="J109" i="50"/>
  <c r="I109" i="50"/>
  <c r="H109" i="50"/>
  <c r="J108" i="50"/>
  <c r="I108" i="50"/>
  <c r="H108" i="50"/>
  <c r="J107" i="50"/>
  <c r="I107" i="50"/>
  <c r="H107" i="50"/>
  <c r="J106" i="50"/>
  <c r="I106" i="50"/>
  <c r="H106" i="50"/>
  <c r="J105" i="50"/>
  <c r="I105" i="50"/>
  <c r="H105" i="50"/>
  <c r="J104" i="50"/>
  <c r="I104" i="50"/>
  <c r="H104" i="50"/>
  <c r="J103" i="50"/>
  <c r="I103" i="50"/>
  <c r="H103" i="50"/>
  <c r="J102" i="50"/>
  <c r="I102" i="50"/>
  <c r="H102" i="50"/>
  <c r="J101" i="50"/>
  <c r="I101" i="50"/>
  <c r="H101" i="50"/>
  <c r="J100" i="50"/>
  <c r="I100" i="50"/>
  <c r="H100" i="50"/>
  <c r="J99" i="50"/>
  <c r="I99" i="50"/>
  <c r="H99" i="50"/>
  <c r="J98" i="50"/>
  <c r="I98" i="50"/>
  <c r="H98" i="50"/>
  <c r="J97" i="50"/>
  <c r="I97" i="50"/>
  <c r="H97" i="50"/>
  <c r="J96" i="50"/>
  <c r="I96" i="50"/>
  <c r="H96" i="50"/>
  <c r="J95" i="50"/>
  <c r="I95" i="50"/>
  <c r="H95" i="50"/>
  <c r="J94" i="50"/>
  <c r="I94" i="50"/>
  <c r="H94" i="50"/>
  <c r="J93" i="50"/>
  <c r="I93" i="50"/>
  <c r="H93" i="50"/>
  <c r="J92" i="50"/>
  <c r="I92" i="50"/>
  <c r="H92" i="50"/>
  <c r="J91" i="50"/>
  <c r="I91" i="50"/>
  <c r="H91" i="50"/>
  <c r="J90" i="50"/>
  <c r="I90" i="50"/>
  <c r="H90" i="50"/>
  <c r="J89" i="50"/>
  <c r="I89" i="50"/>
  <c r="H89" i="50"/>
  <c r="J88" i="50"/>
  <c r="I88" i="50"/>
  <c r="H88" i="50"/>
  <c r="J87" i="50"/>
  <c r="I87" i="50"/>
  <c r="H87" i="50"/>
  <c r="J86" i="50"/>
  <c r="I86" i="50"/>
  <c r="H86" i="50"/>
  <c r="J85" i="50"/>
  <c r="I85" i="50"/>
  <c r="H85" i="50"/>
  <c r="J84" i="50"/>
  <c r="I84" i="50"/>
  <c r="H84" i="50"/>
  <c r="J83" i="50"/>
  <c r="I83" i="50"/>
  <c r="H83" i="50"/>
  <c r="J82" i="50"/>
  <c r="I82" i="50"/>
  <c r="H82" i="50"/>
  <c r="J81" i="50"/>
  <c r="I81" i="50"/>
  <c r="H81" i="50"/>
  <c r="J80" i="50"/>
  <c r="I80" i="50"/>
  <c r="H80" i="50"/>
  <c r="J79" i="50"/>
  <c r="I79" i="50"/>
  <c r="H79" i="50"/>
  <c r="J78" i="50"/>
  <c r="I78" i="50"/>
  <c r="H78" i="50"/>
  <c r="J77" i="50"/>
  <c r="I77" i="50"/>
  <c r="H77" i="50"/>
  <c r="J76" i="50"/>
  <c r="I76" i="50"/>
  <c r="H76" i="50"/>
  <c r="J75" i="50"/>
  <c r="I75" i="50"/>
  <c r="H75" i="50"/>
  <c r="H74" i="50"/>
  <c r="F74" i="50"/>
  <c r="E74" i="50"/>
  <c r="D74" i="50"/>
  <c r="J72" i="50"/>
  <c r="I72" i="50"/>
  <c r="H72" i="50"/>
  <c r="J71" i="50"/>
  <c r="I71" i="50"/>
  <c r="H71" i="50"/>
  <c r="J70" i="50"/>
  <c r="I70" i="50"/>
  <c r="H70" i="50"/>
  <c r="J69" i="50"/>
  <c r="I69" i="50"/>
  <c r="H69" i="50"/>
  <c r="J68" i="50"/>
  <c r="I68" i="50"/>
  <c r="H68" i="50"/>
  <c r="F67" i="50"/>
  <c r="E67" i="50"/>
  <c r="D67" i="50"/>
  <c r="J65" i="50"/>
  <c r="I65" i="50"/>
  <c r="H65" i="50"/>
  <c r="J64" i="50"/>
  <c r="I64" i="50"/>
  <c r="H64" i="50"/>
  <c r="J63" i="50"/>
  <c r="I63" i="50"/>
  <c r="H63" i="50"/>
  <c r="J62" i="50"/>
  <c r="I62" i="50"/>
  <c r="H62" i="50"/>
  <c r="J61" i="50"/>
  <c r="I61" i="50"/>
  <c r="H61" i="50"/>
  <c r="J60" i="50"/>
  <c r="I60" i="50"/>
  <c r="H60" i="50"/>
  <c r="J59" i="50"/>
  <c r="I59" i="50"/>
  <c r="H59" i="50"/>
  <c r="J58" i="50"/>
  <c r="I58" i="50"/>
  <c r="H58" i="50"/>
  <c r="J57" i="50"/>
  <c r="I57" i="50"/>
  <c r="H57" i="50"/>
  <c r="J56" i="50"/>
  <c r="I56" i="50"/>
  <c r="H56" i="50"/>
  <c r="J55" i="50"/>
  <c r="I55" i="50"/>
  <c r="H55" i="50"/>
  <c r="J54" i="50"/>
  <c r="I54" i="50"/>
  <c r="H54" i="50"/>
  <c r="J53" i="50"/>
  <c r="I53" i="50"/>
  <c r="H53" i="50"/>
  <c r="J52" i="50"/>
  <c r="I52" i="50"/>
  <c r="H52" i="50"/>
  <c r="J51" i="50"/>
  <c r="I51" i="50"/>
  <c r="H51" i="50"/>
  <c r="J50" i="50"/>
  <c r="I50" i="50"/>
  <c r="H50" i="50"/>
  <c r="J49" i="50"/>
  <c r="I49" i="50"/>
  <c r="H49" i="50"/>
  <c r="J48" i="50"/>
  <c r="F48" i="50"/>
  <c r="E48" i="50"/>
  <c r="I48" i="50" s="1"/>
  <c r="D48" i="50"/>
  <c r="G48" i="50" s="1"/>
  <c r="J46" i="50"/>
  <c r="I46" i="50"/>
  <c r="H46" i="50"/>
  <c r="J45" i="50"/>
  <c r="I45" i="50"/>
  <c r="H45" i="50"/>
  <c r="J44" i="50"/>
  <c r="I44" i="50"/>
  <c r="H44" i="50"/>
  <c r="J43" i="50"/>
  <c r="I43" i="50"/>
  <c r="H43" i="50"/>
  <c r="J42" i="50"/>
  <c r="I42" i="50"/>
  <c r="H42" i="50"/>
  <c r="J41" i="50"/>
  <c r="I41" i="50"/>
  <c r="H41" i="50"/>
  <c r="J40" i="50"/>
  <c r="I40" i="50"/>
  <c r="H40" i="50"/>
  <c r="J39" i="50"/>
  <c r="I39" i="50"/>
  <c r="H39" i="50"/>
  <c r="J38" i="50"/>
  <c r="I38" i="50"/>
  <c r="H38" i="50"/>
  <c r="J37" i="50"/>
  <c r="I37" i="50"/>
  <c r="H37" i="50"/>
  <c r="J36" i="50"/>
  <c r="I36" i="50"/>
  <c r="H36" i="50"/>
  <c r="J35" i="50"/>
  <c r="I35" i="50"/>
  <c r="H35" i="50"/>
  <c r="J34" i="50"/>
  <c r="I34" i="50"/>
  <c r="H34" i="50"/>
  <c r="J33" i="50"/>
  <c r="I33" i="50"/>
  <c r="H33" i="50"/>
  <c r="J32" i="50"/>
  <c r="I32" i="50"/>
  <c r="H32" i="50"/>
  <c r="J31" i="50"/>
  <c r="I31" i="50"/>
  <c r="H31" i="50"/>
  <c r="J30" i="50"/>
  <c r="I30" i="50"/>
  <c r="H30" i="50"/>
  <c r="J29" i="50"/>
  <c r="I29" i="50"/>
  <c r="H29" i="50"/>
  <c r="F28" i="50"/>
  <c r="I28" i="50" s="1"/>
  <c r="E28" i="50"/>
  <c r="D28" i="50"/>
  <c r="J26" i="50"/>
  <c r="I26" i="50"/>
  <c r="H26" i="50"/>
  <c r="J25" i="50"/>
  <c r="I25" i="50"/>
  <c r="H25" i="50"/>
  <c r="J24" i="50"/>
  <c r="I24" i="50"/>
  <c r="H24" i="50"/>
  <c r="J23" i="50"/>
  <c r="I23" i="50"/>
  <c r="H23" i="50"/>
  <c r="J22" i="50"/>
  <c r="I22" i="50"/>
  <c r="H22" i="50"/>
  <c r="J21" i="50"/>
  <c r="I21" i="50"/>
  <c r="H21" i="50"/>
  <c r="J20" i="50"/>
  <c r="I20" i="50"/>
  <c r="H20" i="50"/>
  <c r="J19" i="50"/>
  <c r="I19" i="50"/>
  <c r="H19" i="50"/>
  <c r="J18" i="50"/>
  <c r="I18" i="50"/>
  <c r="H18" i="50"/>
  <c r="J17" i="50"/>
  <c r="I17" i="50"/>
  <c r="H17" i="50"/>
  <c r="J16" i="50"/>
  <c r="I16" i="50"/>
  <c r="H16" i="50"/>
  <c r="J15" i="50"/>
  <c r="I15" i="50"/>
  <c r="H15" i="50"/>
  <c r="J14" i="50"/>
  <c r="I14" i="50"/>
  <c r="H14" i="50"/>
  <c r="J13" i="50"/>
  <c r="I13" i="50"/>
  <c r="H13" i="50"/>
  <c r="J12" i="50"/>
  <c r="I12" i="50"/>
  <c r="H12" i="50"/>
  <c r="J11" i="50"/>
  <c r="I11" i="50"/>
  <c r="H11" i="50"/>
  <c r="J10" i="50"/>
  <c r="I10" i="50"/>
  <c r="H10" i="50"/>
  <c r="F9" i="50"/>
  <c r="I9" i="50" s="1"/>
  <c r="E9" i="50"/>
  <c r="H9" i="50" s="1"/>
  <c r="D9" i="50"/>
  <c r="G9" i="50" s="1"/>
  <c r="J133" i="51"/>
  <c r="I133" i="51"/>
  <c r="H133" i="51"/>
  <c r="J132" i="51"/>
  <c r="I132" i="51"/>
  <c r="H132" i="51"/>
  <c r="J131" i="51"/>
  <c r="I131" i="51"/>
  <c r="H131" i="51"/>
  <c r="J130" i="51"/>
  <c r="I130" i="51"/>
  <c r="H130" i="51"/>
  <c r="J129" i="51"/>
  <c r="I129" i="51"/>
  <c r="H129" i="51"/>
  <c r="J128" i="51"/>
  <c r="I128" i="51"/>
  <c r="H128" i="51"/>
  <c r="J127" i="51"/>
  <c r="I127" i="51"/>
  <c r="H127" i="51"/>
  <c r="J126" i="51"/>
  <c r="I126" i="51"/>
  <c r="H126" i="51"/>
  <c r="J125" i="51"/>
  <c r="I125" i="51"/>
  <c r="H125" i="51"/>
  <c r="J124" i="51"/>
  <c r="I124" i="51"/>
  <c r="H124" i="51"/>
  <c r="J123" i="51"/>
  <c r="I123" i="51"/>
  <c r="H123" i="51"/>
  <c r="J122" i="51"/>
  <c r="I122" i="51"/>
  <c r="H122" i="51"/>
  <c r="J121" i="51"/>
  <c r="I121" i="51"/>
  <c r="H121" i="51"/>
  <c r="J120" i="51"/>
  <c r="I120" i="51"/>
  <c r="H120" i="51"/>
  <c r="J119" i="51"/>
  <c r="I119" i="51"/>
  <c r="H119" i="51"/>
  <c r="F118" i="51"/>
  <c r="E118" i="51"/>
  <c r="D118" i="51"/>
  <c r="J116" i="51"/>
  <c r="I116" i="51"/>
  <c r="H116" i="51"/>
  <c r="J115" i="51"/>
  <c r="I115" i="51"/>
  <c r="H115" i="51"/>
  <c r="J114" i="51"/>
  <c r="I114" i="51"/>
  <c r="H114" i="51"/>
  <c r="J113" i="51"/>
  <c r="I113" i="51"/>
  <c r="H113" i="51"/>
  <c r="J112" i="51"/>
  <c r="I112" i="51"/>
  <c r="H112" i="51"/>
  <c r="J111" i="51"/>
  <c r="I111" i="51"/>
  <c r="H111" i="51"/>
  <c r="J110" i="51"/>
  <c r="I110" i="51"/>
  <c r="H110" i="51"/>
  <c r="J109" i="51"/>
  <c r="I109" i="51"/>
  <c r="H109" i="51"/>
  <c r="J108" i="51"/>
  <c r="I108" i="51"/>
  <c r="H108" i="51"/>
  <c r="J107" i="51"/>
  <c r="I107" i="51"/>
  <c r="H107" i="51"/>
  <c r="J106" i="51"/>
  <c r="I106" i="51"/>
  <c r="H106" i="51"/>
  <c r="J105" i="51"/>
  <c r="I105" i="51"/>
  <c r="H105" i="51"/>
  <c r="J104" i="51"/>
  <c r="I104" i="51"/>
  <c r="H104" i="51"/>
  <c r="J103" i="51"/>
  <c r="I103" i="51"/>
  <c r="H103" i="51"/>
  <c r="J102" i="51"/>
  <c r="I102" i="51"/>
  <c r="H102" i="51"/>
  <c r="J101" i="51"/>
  <c r="I101" i="51"/>
  <c r="H101" i="51"/>
  <c r="J100" i="51"/>
  <c r="I100" i="51"/>
  <c r="H100" i="51"/>
  <c r="J99" i="51"/>
  <c r="I99" i="51"/>
  <c r="H99" i="51"/>
  <c r="J98" i="51"/>
  <c r="I98" i="51"/>
  <c r="H98" i="51"/>
  <c r="J97" i="51"/>
  <c r="I97" i="51"/>
  <c r="H97" i="51"/>
  <c r="J96" i="51"/>
  <c r="I96" i="51"/>
  <c r="H96" i="51"/>
  <c r="I95" i="51"/>
  <c r="F95" i="51"/>
  <c r="E95" i="51"/>
  <c r="D95" i="51"/>
  <c r="J93" i="51"/>
  <c r="I93" i="51"/>
  <c r="H93" i="51"/>
  <c r="J92" i="51"/>
  <c r="I92" i="51"/>
  <c r="H92" i="51"/>
  <c r="J91" i="51"/>
  <c r="I91" i="51"/>
  <c r="H91" i="51"/>
  <c r="J90" i="51"/>
  <c r="I90" i="51"/>
  <c r="H90" i="51"/>
  <c r="J89" i="51"/>
  <c r="I89" i="51"/>
  <c r="H89" i="51"/>
  <c r="J88" i="51"/>
  <c r="I88" i="51"/>
  <c r="H88" i="51"/>
  <c r="J87" i="51"/>
  <c r="I87" i="51"/>
  <c r="H87" i="51"/>
  <c r="J86" i="51"/>
  <c r="I86" i="51"/>
  <c r="H86" i="51"/>
  <c r="J85" i="51"/>
  <c r="I85" i="51"/>
  <c r="H85" i="51"/>
  <c r="J84" i="51"/>
  <c r="I84" i="51"/>
  <c r="H84" i="51"/>
  <c r="J83" i="51"/>
  <c r="I83" i="51"/>
  <c r="H83" i="51"/>
  <c r="F82" i="51"/>
  <c r="E82" i="51"/>
  <c r="D82" i="51"/>
  <c r="G82" i="51" s="1"/>
  <c r="J80" i="51"/>
  <c r="I80" i="51"/>
  <c r="H80" i="51"/>
  <c r="J79" i="51"/>
  <c r="I79" i="51"/>
  <c r="H79" i="51"/>
  <c r="J78" i="51"/>
  <c r="I78" i="51"/>
  <c r="H78" i="51"/>
  <c r="J77" i="51"/>
  <c r="I77" i="51"/>
  <c r="H77" i="51"/>
  <c r="J76" i="51"/>
  <c r="I76" i="51"/>
  <c r="H76" i="51"/>
  <c r="J75" i="51"/>
  <c r="I75" i="51"/>
  <c r="H75" i="51"/>
  <c r="J74" i="51"/>
  <c r="I74" i="51"/>
  <c r="H74" i="51"/>
  <c r="J73" i="51"/>
  <c r="I73" i="51"/>
  <c r="H73" i="51"/>
  <c r="J72" i="51"/>
  <c r="I72" i="51"/>
  <c r="H72" i="51"/>
  <c r="J71" i="51"/>
  <c r="I71" i="51"/>
  <c r="H71" i="51"/>
  <c r="J70" i="51"/>
  <c r="I70" i="51"/>
  <c r="H70" i="51"/>
  <c r="J69" i="51"/>
  <c r="I69" i="51"/>
  <c r="H69" i="51"/>
  <c r="J68" i="51"/>
  <c r="I68" i="51"/>
  <c r="H68" i="51"/>
  <c r="J67" i="51"/>
  <c r="I67" i="51"/>
  <c r="H67" i="51"/>
  <c r="J66" i="51"/>
  <c r="I66" i="51"/>
  <c r="H66" i="51"/>
  <c r="J65" i="51"/>
  <c r="I65" i="51"/>
  <c r="H65" i="51"/>
  <c r="J64" i="51"/>
  <c r="I64" i="51"/>
  <c r="H64" i="51"/>
  <c r="J63" i="51"/>
  <c r="I63" i="51"/>
  <c r="H63" i="51"/>
  <c r="J62" i="51"/>
  <c r="I62" i="51"/>
  <c r="H62" i="51"/>
  <c r="J61" i="51"/>
  <c r="I61" i="51"/>
  <c r="H61" i="51"/>
  <c r="J60" i="51"/>
  <c r="I60" i="51"/>
  <c r="H60" i="51"/>
  <c r="J59" i="51"/>
  <c r="I59" i="51"/>
  <c r="H59" i="51"/>
  <c r="J58" i="51"/>
  <c r="I58" i="51"/>
  <c r="H58" i="51"/>
  <c r="J57" i="51"/>
  <c r="I57" i="51"/>
  <c r="H57" i="51"/>
  <c r="J56" i="51"/>
  <c r="I56" i="51"/>
  <c r="H56" i="51"/>
  <c r="J55" i="51"/>
  <c r="I55" i="51"/>
  <c r="H55" i="51"/>
  <c r="J54" i="51"/>
  <c r="I54" i="51"/>
  <c r="H54" i="51"/>
  <c r="J53" i="51"/>
  <c r="I53" i="51"/>
  <c r="H53" i="51"/>
  <c r="J52" i="51"/>
  <c r="I52" i="51"/>
  <c r="H52" i="51"/>
  <c r="J51" i="51"/>
  <c r="I51" i="51"/>
  <c r="H51" i="51"/>
  <c r="J50" i="51"/>
  <c r="I50" i="51"/>
  <c r="H50" i="51"/>
  <c r="J49" i="51"/>
  <c r="I49" i="51"/>
  <c r="H49" i="51"/>
  <c r="J48" i="51"/>
  <c r="I48" i="51"/>
  <c r="H48" i="51"/>
  <c r="J47" i="51"/>
  <c r="I47" i="51"/>
  <c r="H47" i="51"/>
  <c r="J46" i="51"/>
  <c r="I46" i="51"/>
  <c r="H46" i="51"/>
  <c r="J45" i="51"/>
  <c r="I45" i="51"/>
  <c r="H45" i="51"/>
  <c r="J44" i="51"/>
  <c r="I44" i="51"/>
  <c r="H44" i="51"/>
  <c r="I43" i="51"/>
  <c r="F43" i="51"/>
  <c r="E43" i="51"/>
  <c r="D43" i="51"/>
  <c r="G43" i="51" s="1"/>
  <c r="J41" i="51"/>
  <c r="I41" i="51"/>
  <c r="H41" i="51"/>
  <c r="J40" i="51"/>
  <c r="I40" i="51"/>
  <c r="H40" i="51"/>
  <c r="J39" i="51"/>
  <c r="I39" i="51"/>
  <c r="H39" i="51"/>
  <c r="J38" i="51"/>
  <c r="I38" i="51"/>
  <c r="H38" i="51"/>
  <c r="J37" i="51"/>
  <c r="I37" i="51"/>
  <c r="H37" i="51"/>
  <c r="J36" i="51"/>
  <c r="I36" i="51"/>
  <c r="H36" i="51"/>
  <c r="J35" i="51"/>
  <c r="I35" i="51"/>
  <c r="H35" i="51"/>
  <c r="J34" i="51"/>
  <c r="I34" i="51"/>
  <c r="H34" i="51"/>
  <c r="J33" i="51"/>
  <c r="I33" i="51"/>
  <c r="H33" i="51"/>
  <c r="J32" i="51"/>
  <c r="I32" i="51"/>
  <c r="H32" i="51"/>
  <c r="J31" i="51"/>
  <c r="I31" i="51"/>
  <c r="H31" i="51"/>
  <c r="J30" i="51"/>
  <c r="I30" i="51"/>
  <c r="H30" i="51"/>
  <c r="I29" i="51"/>
  <c r="F29" i="51"/>
  <c r="E29" i="51"/>
  <c r="D29" i="51"/>
  <c r="J27" i="51"/>
  <c r="I27" i="51"/>
  <c r="H27" i="51"/>
  <c r="J26" i="51"/>
  <c r="I26" i="51"/>
  <c r="H26" i="51"/>
  <c r="J25" i="51"/>
  <c r="I25" i="51"/>
  <c r="H25" i="51"/>
  <c r="J24" i="51"/>
  <c r="I24" i="51"/>
  <c r="H24" i="51"/>
  <c r="J23" i="51"/>
  <c r="I23" i="51"/>
  <c r="H23" i="51"/>
  <c r="J22" i="51"/>
  <c r="I22" i="51"/>
  <c r="H22" i="51"/>
  <c r="J21" i="51"/>
  <c r="I21" i="51"/>
  <c r="H21" i="51"/>
  <c r="J20" i="51"/>
  <c r="I20" i="51"/>
  <c r="H20" i="51"/>
  <c r="J19" i="51"/>
  <c r="I19" i="51"/>
  <c r="H19" i="51"/>
  <c r="J18" i="51"/>
  <c r="I18" i="51"/>
  <c r="H18" i="51"/>
  <c r="J17" i="51"/>
  <c r="I17" i="51"/>
  <c r="H17" i="51"/>
  <c r="J16" i="51"/>
  <c r="I16" i="51"/>
  <c r="H16" i="51"/>
  <c r="J15" i="51"/>
  <c r="I15" i="51"/>
  <c r="H15" i="51"/>
  <c r="J14" i="51"/>
  <c r="I14" i="51"/>
  <c r="H14" i="51"/>
  <c r="J13" i="51"/>
  <c r="I13" i="51"/>
  <c r="H13" i="51"/>
  <c r="J12" i="51"/>
  <c r="I12" i="51"/>
  <c r="H12" i="51"/>
  <c r="J11" i="51"/>
  <c r="I11" i="51"/>
  <c r="H11" i="51"/>
  <c r="J10" i="51"/>
  <c r="I10" i="51"/>
  <c r="H10" i="51"/>
  <c r="F9" i="51"/>
  <c r="E9" i="51"/>
  <c r="D9" i="51"/>
  <c r="J91" i="49"/>
  <c r="I91" i="49"/>
  <c r="H91" i="49"/>
  <c r="G91" i="49"/>
  <c r="J90" i="49"/>
  <c r="I90" i="49"/>
  <c r="H90" i="49"/>
  <c r="G90" i="49"/>
  <c r="J89" i="49"/>
  <c r="I89" i="49"/>
  <c r="H89" i="49"/>
  <c r="G89" i="49"/>
  <c r="J88" i="49"/>
  <c r="I88" i="49"/>
  <c r="H88" i="49"/>
  <c r="G88" i="49"/>
  <c r="J87" i="49"/>
  <c r="I87" i="49"/>
  <c r="H87" i="49"/>
  <c r="G87" i="49"/>
  <c r="J86" i="49"/>
  <c r="I86" i="49"/>
  <c r="H86" i="49"/>
  <c r="G86" i="49"/>
  <c r="J85" i="49"/>
  <c r="I85" i="49"/>
  <c r="H85" i="49"/>
  <c r="G85" i="49"/>
  <c r="J84" i="49"/>
  <c r="I84" i="49"/>
  <c r="H84" i="49"/>
  <c r="G84" i="49"/>
  <c r="J83" i="49"/>
  <c r="I83" i="49"/>
  <c r="H83" i="49"/>
  <c r="G83" i="49"/>
  <c r="J82" i="49"/>
  <c r="I82" i="49"/>
  <c r="H82" i="49"/>
  <c r="G82" i="49"/>
  <c r="J81" i="49"/>
  <c r="I81" i="49"/>
  <c r="H81" i="49"/>
  <c r="G81" i="49"/>
  <c r="J80" i="49"/>
  <c r="I80" i="49"/>
  <c r="H80" i="49"/>
  <c r="G80" i="49"/>
  <c r="J79" i="49"/>
  <c r="I79" i="49"/>
  <c r="H79" i="49"/>
  <c r="G79" i="49"/>
  <c r="J78" i="49"/>
  <c r="I78" i="49"/>
  <c r="H78" i="49"/>
  <c r="G78" i="49"/>
  <c r="J77" i="49"/>
  <c r="I77" i="49"/>
  <c r="H77" i="49"/>
  <c r="G77" i="49"/>
  <c r="J76" i="49"/>
  <c r="I76" i="49"/>
  <c r="H76" i="49"/>
  <c r="G76" i="49"/>
  <c r="J75" i="49"/>
  <c r="I75" i="49"/>
  <c r="H75" i="49"/>
  <c r="G75" i="49"/>
  <c r="F74" i="49"/>
  <c r="E74" i="49"/>
  <c r="D74" i="49"/>
  <c r="G74" i="49" s="1"/>
  <c r="C74" i="49"/>
  <c r="J72" i="49"/>
  <c r="I72" i="49"/>
  <c r="H72" i="49"/>
  <c r="G72" i="49"/>
  <c r="J70" i="49"/>
  <c r="I70" i="49"/>
  <c r="H70" i="49"/>
  <c r="G70" i="49"/>
  <c r="J69" i="49"/>
  <c r="I69" i="49"/>
  <c r="H69" i="49"/>
  <c r="G69" i="49"/>
  <c r="J68" i="49"/>
  <c r="I68" i="49"/>
  <c r="H68" i="49"/>
  <c r="G68" i="49"/>
  <c r="J67" i="49"/>
  <c r="I67" i="49"/>
  <c r="H67" i="49"/>
  <c r="G67" i="49"/>
  <c r="J66" i="49"/>
  <c r="I66" i="49"/>
  <c r="H66" i="49"/>
  <c r="G66" i="49"/>
  <c r="J65" i="49"/>
  <c r="I65" i="49"/>
  <c r="H65" i="49"/>
  <c r="G65" i="49"/>
  <c r="J64" i="49"/>
  <c r="I64" i="49"/>
  <c r="H64" i="49"/>
  <c r="G64" i="49"/>
  <c r="J63" i="49"/>
  <c r="I63" i="49"/>
  <c r="H63" i="49"/>
  <c r="G63" i="49"/>
  <c r="J62" i="49"/>
  <c r="I62" i="49"/>
  <c r="H62" i="49"/>
  <c r="G62" i="49"/>
  <c r="J61" i="49"/>
  <c r="I61" i="49"/>
  <c r="H61" i="49"/>
  <c r="G61" i="49"/>
  <c r="J60" i="49"/>
  <c r="I60" i="49"/>
  <c r="H60" i="49"/>
  <c r="G60" i="49"/>
  <c r="J59" i="49"/>
  <c r="I59" i="49"/>
  <c r="H59" i="49"/>
  <c r="G59" i="49"/>
  <c r="J58" i="49"/>
  <c r="I58" i="49"/>
  <c r="H58" i="49"/>
  <c r="G58" i="49"/>
  <c r="J57" i="49"/>
  <c r="I57" i="49"/>
  <c r="H57" i="49"/>
  <c r="G57" i="49"/>
  <c r="J56" i="49"/>
  <c r="I56" i="49"/>
  <c r="H56" i="49"/>
  <c r="G56" i="49"/>
  <c r="J55" i="49"/>
  <c r="I55" i="49"/>
  <c r="H55" i="49"/>
  <c r="G55" i="49"/>
  <c r="J54" i="49"/>
  <c r="I54" i="49"/>
  <c r="H54" i="49"/>
  <c r="G54" i="49"/>
  <c r="J53" i="49"/>
  <c r="I53" i="49"/>
  <c r="H53" i="49"/>
  <c r="G53" i="49"/>
  <c r="J52" i="49"/>
  <c r="I52" i="49"/>
  <c r="H52" i="49"/>
  <c r="G52" i="49"/>
  <c r="J51" i="49"/>
  <c r="I51" i="49"/>
  <c r="H51" i="49"/>
  <c r="G51" i="49"/>
  <c r="J50" i="49"/>
  <c r="I50" i="49"/>
  <c r="H50" i="49"/>
  <c r="G50" i="49"/>
  <c r="J49" i="49"/>
  <c r="I49" i="49"/>
  <c r="H49" i="49"/>
  <c r="G49" i="49"/>
  <c r="J48" i="49"/>
  <c r="I48" i="49"/>
  <c r="H48" i="49"/>
  <c r="G48" i="49"/>
  <c r="F47" i="49"/>
  <c r="E47" i="49"/>
  <c r="D47" i="49"/>
  <c r="C47" i="49"/>
  <c r="J45" i="49"/>
  <c r="I45" i="49"/>
  <c r="H45" i="49"/>
  <c r="G45" i="49"/>
  <c r="J44" i="49"/>
  <c r="I44" i="49"/>
  <c r="H44" i="49"/>
  <c r="G44" i="49"/>
  <c r="J43" i="49"/>
  <c r="I43" i="49"/>
  <c r="H43" i="49"/>
  <c r="G43" i="49"/>
  <c r="J42" i="49"/>
  <c r="I42" i="49"/>
  <c r="H42" i="49"/>
  <c r="G42" i="49"/>
  <c r="J41" i="49"/>
  <c r="I41" i="49"/>
  <c r="H41" i="49"/>
  <c r="G41" i="49"/>
  <c r="J40" i="49"/>
  <c r="I40" i="49"/>
  <c r="H40" i="49"/>
  <c r="G40" i="49"/>
  <c r="J39" i="49"/>
  <c r="I39" i="49"/>
  <c r="H39" i="49"/>
  <c r="G39" i="49"/>
  <c r="J38" i="49"/>
  <c r="I38" i="49"/>
  <c r="H38" i="49"/>
  <c r="G38" i="49"/>
  <c r="J37" i="49"/>
  <c r="I37" i="49"/>
  <c r="H37" i="49"/>
  <c r="G37" i="49"/>
  <c r="J36" i="49"/>
  <c r="I36" i="49"/>
  <c r="H36" i="49"/>
  <c r="G36" i="49"/>
  <c r="J35" i="49"/>
  <c r="I35" i="49"/>
  <c r="H35" i="49"/>
  <c r="G35" i="49"/>
  <c r="J34" i="49"/>
  <c r="I34" i="49"/>
  <c r="H34" i="49"/>
  <c r="G34" i="49"/>
  <c r="J33" i="49"/>
  <c r="I33" i="49"/>
  <c r="H33" i="49"/>
  <c r="G33" i="49"/>
  <c r="J32" i="49"/>
  <c r="I32" i="49"/>
  <c r="H32" i="49"/>
  <c r="G32" i="49"/>
  <c r="J31" i="49"/>
  <c r="I31" i="49"/>
  <c r="H31" i="49"/>
  <c r="G31" i="49"/>
  <c r="I30" i="49"/>
  <c r="F30" i="49"/>
  <c r="E30" i="49"/>
  <c r="D30" i="49"/>
  <c r="C30" i="49"/>
  <c r="J28" i="49"/>
  <c r="I28" i="49"/>
  <c r="H28" i="49"/>
  <c r="G28" i="49"/>
  <c r="J27" i="49"/>
  <c r="I27" i="49"/>
  <c r="H27" i="49"/>
  <c r="G27" i="49"/>
  <c r="J26" i="49"/>
  <c r="I26" i="49"/>
  <c r="H26" i="49"/>
  <c r="G26" i="49"/>
  <c r="J25" i="49"/>
  <c r="I25" i="49"/>
  <c r="H25" i="49"/>
  <c r="G25" i="49"/>
  <c r="J24" i="49"/>
  <c r="I24" i="49"/>
  <c r="H24" i="49"/>
  <c r="G24" i="49"/>
  <c r="J23" i="49"/>
  <c r="I23" i="49"/>
  <c r="H23" i="49"/>
  <c r="G23" i="49"/>
  <c r="J22" i="49"/>
  <c r="I22" i="49"/>
  <c r="H22" i="49"/>
  <c r="G22" i="49"/>
  <c r="J21" i="49"/>
  <c r="I21" i="49"/>
  <c r="H21" i="49"/>
  <c r="G21" i="49"/>
  <c r="J20" i="49"/>
  <c r="I20" i="49"/>
  <c r="H20" i="49"/>
  <c r="G20" i="49"/>
  <c r="J19" i="49"/>
  <c r="I19" i="49"/>
  <c r="H19" i="49"/>
  <c r="G19" i="49"/>
  <c r="J18" i="49"/>
  <c r="I18" i="49"/>
  <c r="H18" i="49"/>
  <c r="G18" i="49"/>
  <c r="F17" i="49"/>
  <c r="E17" i="49"/>
  <c r="D17" i="49"/>
  <c r="H17" i="49" s="1"/>
  <c r="C17" i="49"/>
  <c r="J15" i="49"/>
  <c r="I15" i="49"/>
  <c r="H15" i="49"/>
  <c r="G15" i="49"/>
  <c r="J14" i="49"/>
  <c r="I14" i="49"/>
  <c r="H14" i="49"/>
  <c r="G14" i="49"/>
  <c r="J13" i="49"/>
  <c r="I13" i="49"/>
  <c r="H13" i="49"/>
  <c r="G13" i="49"/>
  <c r="J12" i="49"/>
  <c r="I12" i="49"/>
  <c r="H12" i="49"/>
  <c r="G12" i="49"/>
  <c r="J11" i="49"/>
  <c r="I11" i="49"/>
  <c r="H11" i="49"/>
  <c r="G11" i="49"/>
  <c r="J10" i="49"/>
  <c r="I10" i="49"/>
  <c r="H10" i="49"/>
  <c r="G10" i="49"/>
  <c r="F9" i="49"/>
  <c r="E9" i="49"/>
  <c r="D9" i="49"/>
  <c r="C9" i="49"/>
  <c r="J160" i="48"/>
  <c r="I160" i="48"/>
  <c r="H160" i="48"/>
  <c r="G160" i="48"/>
  <c r="J159" i="48"/>
  <c r="I159" i="48"/>
  <c r="H159" i="48"/>
  <c r="G159" i="48"/>
  <c r="J158" i="48"/>
  <c r="I158" i="48"/>
  <c r="H158" i="48"/>
  <c r="G158" i="48"/>
  <c r="J157" i="48"/>
  <c r="I157" i="48"/>
  <c r="H157" i="48"/>
  <c r="G157" i="48"/>
  <c r="J156" i="48"/>
  <c r="I156" i="48"/>
  <c r="H156" i="48"/>
  <c r="G156" i="48"/>
  <c r="J155" i="48"/>
  <c r="I155" i="48"/>
  <c r="H155" i="48"/>
  <c r="G155" i="48"/>
  <c r="J154" i="48"/>
  <c r="I154" i="48"/>
  <c r="H154" i="48"/>
  <c r="G154" i="48"/>
  <c r="J153" i="48"/>
  <c r="I153" i="48"/>
  <c r="H153" i="48"/>
  <c r="G153" i="48"/>
  <c r="J152" i="48"/>
  <c r="I152" i="48"/>
  <c r="H152" i="48"/>
  <c r="G152" i="48"/>
  <c r="J151" i="48"/>
  <c r="I151" i="48"/>
  <c r="H151" i="48"/>
  <c r="G151" i="48"/>
  <c r="J150" i="48"/>
  <c r="I150" i="48"/>
  <c r="H150" i="48"/>
  <c r="G150" i="48"/>
  <c r="J149" i="48"/>
  <c r="I149" i="48"/>
  <c r="H149" i="48"/>
  <c r="G149" i="48"/>
  <c r="J148" i="48"/>
  <c r="I148" i="48"/>
  <c r="H148" i="48"/>
  <c r="G148" i="48"/>
  <c r="J147" i="48"/>
  <c r="I147" i="48"/>
  <c r="H147" i="48"/>
  <c r="G147" i="48"/>
  <c r="F146" i="48"/>
  <c r="E146" i="48"/>
  <c r="H146" i="48" s="1"/>
  <c r="D146" i="48"/>
  <c r="C146" i="48"/>
  <c r="J144" i="48"/>
  <c r="I144" i="48"/>
  <c r="H144" i="48"/>
  <c r="G144" i="48"/>
  <c r="J142" i="48"/>
  <c r="I142" i="48"/>
  <c r="H142" i="48"/>
  <c r="G142" i="48"/>
  <c r="J141" i="48"/>
  <c r="I141" i="48"/>
  <c r="H141" i="48"/>
  <c r="G141" i="48"/>
  <c r="J140" i="48"/>
  <c r="I140" i="48"/>
  <c r="H140" i="48"/>
  <c r="G140" i="48"/>
  <c r="J139" i="48"/>
  <c r="I139" i="48"/>
  <c r="H139" i="48"/>
  <c r="G139" i="48"/>
  <c r="J138" i="48"/>
  <c r="I138" i="48"/>
  <c r="H138" i="48"/>
  <c r="G138" i="48"/>
  <c r="J137" i="48"/>
  <c r="I137" i="48"/>
  <c r="H137" i="48"/>
  <c r="G137" i="48"/>
  <c r="J136" i="48"/>
  <c r="I136" i="48"/>
  <c r="H136" i="48"/>
  <c r="G136" i="48"/>
  <c r="J135" i="48"/>
  <c r="I135" i="48"/>
  <c r="H135" i="48"/>
  <c r="G135" i="48"/>
  <c r="J134" i="48"/>
  <c r="I134" i="48"/>
  <c r="H134" i="48"/>
  <c r="G134" i="48"/>
  <c r="J133" i="48"/>
  <c r="I133" i="48"/>
  <c r="H133" i="48"/>
  <c r="G133" i="48"/>
  <c r="J132" i="48"/>
  <c r="I132" i="48"/>
  <c r="H132" i="48"/>
  <c r="G132" i="48"/>
  <c r="J131" i="48"/>
  <c r="I131" i="48"/>
  <c r="H131" i="48"/>
  <c r="G131" i="48"/>
  <c r="J130" i="48"/>
  <c r="I130" i="48"/>
  <c r="H130" i="48"/>
  <c r="G130" i="48"/>
  <c r="J129" i="48"/>
  <c r="I129" i="48"/>
  <c r="H129" i="48"/>
  <c r="G129" i="48"/>
  <c r="J128" i="48"/>
  <c r="I128" i="48"/>
  <c r="H128" i="48"/>
  <c r="G128" i="48"/>
  <c r="J127" i="48"/>
  <c r="I127" i="48"/>
  <c r="H127" i="48"/>
  <c r="G127" i="48"/>
  <c r="J126" i="48"/>
  <c r="I126" i="48"/>
  <c r="H126" i="48"/>
  <c r="G126" i="48"/>
  <c r="J125" i="48"/>
  <c r="I125" i="48"/>
  <c r="H125" i="48"/>
  <c r="G125" i="48"/>
  <c r="J124" i="48"/>
  <c r="I124" i="48"/>
  <c r="H124" i="48"/>
  <c r="G124" i="48"/>
  <c r="J123" i="48"/>
  <c r="I123" i="48"/>
  <c r="H123" i="48"/>
  <c r="G123" i="48"/>
  <c r="J122" i="48"/>
  <c r="I122" i="48"/>
  <c r="H122" i="48"/>
  <c r="G122" i="48"/>
  <c r="J121" i="48"/>
  <c r="I121" i="48"/>
  <c r="H121" i="48"/>
  <c r="G121" i="48"/>
  <c r="J120" i="48"/>
  <c r="I120" i="48"/>
  <c r="H120" i="48"/>
  <c r="G120" i="48"/>
  <c r="J119" i="48"/>
  <c r="I119" i="48"/>
  <c r="H119" i="48"/>
  <c r="G119" i="48"/>
  <c r="J118" i="48"/>
  <c r="I118" i="48"/>
  <c r="H118" i="48"/>
  <c r="G118" i="48"/>
  <c r="J117" i="48"/>
  <c r="I117" i="48"/>
  <c r="H117" i="48"/>
  <c r="G117" i="48"/>
  <c r="J116" i="48"/>
  <c r="I116" i="48"/>
  <c r="H116" i="48"/>
  <c r="G116" i="48"/>
  <c r="J115" i="48"/>
  <c r="I115" i="48"/>
  <c r="H115" i="48"/>
  <c r="G115" i="48"/>
  <c r="J114" i="48"/>
  <c r="I114" i="48"/>
  <c r="H114" i="48"/>
  <c r="G114" i="48"/>
  <c r="J113" i="48"/>
  <c r="I113" i="48"/>
  <c r="H113" i="48"/>
  <c r="G113" i="48"/>
  <c r="J112" i="48"/>
  <c r="I112" i="48"/>
  <c r="H112" i="48"/>
  <c r="G112" i="48"/>
  <c r="J111" i="48"/>
  <c r="I111" i="48"/>
  <c r="H111" i="48"/>
  <c r="G111" i="48"/>
  <c r="J110" i="48"/>
  <c r="I110" i="48"/>
  <c r="H110" i="48"/>
  <c r="G110" i="48"/>
  <c r="J109" i="48"/>
  <c r="I109" i="48"/>
  <c r="H109" i="48"/>
  <c r="G109" i="48"/>
  <c r="J108" i="48"/>
  <c r="I108" i="48"/>
  <c r="H108" i="48"/>
  <c r="G108" i="48"/>
  <c r="J107" i="48"/>
  <c r="I107" i="48"/>
  <c r="H107" i="48"/>
  <c r="G107" i="48"/>
  <c r="J106" i="48"/>
  <c r="I106" i="48"/>
  <c r="H106" i="48"/>
  <c r="G106" i="48"/>
  <c r="J105" i="48"/>
  <c r="I105" i="48"/>
  <c r="H105" i="48"/>
  <c r="G105" i="48"/>
  <c r="J104" i="48"/>
  <c r="I104" i="48"/>
  <c r="H104" i="48"/>
  <c r="G104" i="48"/>
  <c r="J103" i="48"/>
  <c r="I103" i="48"/>
  <c r="H103" i="48"/>
  <c r="G103" i="48"/>
  <c r="F102" i="48"/>
  <c r="E102" i="48"/>
  <c r="D102" i="48"/>
  <c r="C102" i="48"/>
  <c r="J100" i="48"/>
  <c r="I100" i="48"/>
  <c r="H100" i="48"/>
  <c r="G100" i="48"/>
  <c r="J99" i="48"/>
  <c r="I99" i="48"/>
  <c r="H99" i="48"/>
  <c r="G99" i="48"/>
  <c r="J98" i="48"/>
  <c r="I98" i="48"/>
  <c r="H98" i="48"/>
  <c r="G98" i="48"/>
  <c r="J97" i="48"/>
  <c r="I97" i="48"/>
  <c r="H97" i="48"/>
  <c r="G97" i="48"/>
  <c r="J96" i="48"/>
  <c r="I96" i="48"/>
  <c r="H96" i="48"/>
  <c r="G96" i="48"/>
  <c r="J95" i="48"/>
  <c r="I95" i="48"/>
  <c r="H95" i="48"/>
  <c r="G95" i="48"/>
  <c r="J94" i="48"/>
  <c r="I94" i="48"/>
  <c r="H94" i="48"/>
  <c r="G94" i="48"/>
  <c r="J93" i="48"/>
  <c r="I93" i="48"/>
  <c r="H93" i="48"/>
  <c r="G93" i="48"/>
  <c r="J92" i="48"/>
  <c r="I92" i="48"/>
  <c r="H92" i="48"/>
  <c r="G92" i="48"/>
  <c r="J91" i="48"/>
  <c r="I91" i="48"/>
  <c r="H91" i="48"/>
  <c r="G91" i="48"/>
  <c r="J90" i="48"/>
  <c r="I90" i="48"/>
  <c r="H90" i="48"/>
  <c r="G90" i="48"/>
  <c r="J89" i="48"/>
  <c r="I89" i="48"/>
  <c r="H89" i="48"/>
  <c r="G89" i="48"/>
  <c r="J88" i="48"/>
  <c r="I88" i="48"/>
  <c r="H88" i="48"/>
  <c r="G88" i="48"/>
  <c r="J87" i="48"/>
  <c r="I87" i="48"/>
  <c r="H87" i="48"/>
  <c r="G87" i="48"/>
  <c r="J86" i="48"/>
  <c r="I86" i="48"/>
  <c r="H86" i="48"/>
  <c r="G86" i="48"/>
  <c r="J85" i="48"/>
  <c r="I85" i="48"/>
  <c r="H85" i="48"/>
  <c r="G85" i="48"/>
  <c r="J84" i="48"/>
  <c r="I84" i="48"/>
  <c r="H84" i="48"/>
  <c r="G84" i="48"/>
  <c r="J83" i="48"/>
  <c r="I83" i="48"/>
  <c r="H83" i="48"/>
  <c r="G83" i="48"/>
  <c r="J82" i="48"/>
  <c r="I82" i="48"/>
  <c r="H82" i="48"/>
  <c r="G82" i="48"/>
  <c r="J81" i="48"/>
  <c r="I81" i="48"/>
  <c r="H81" i="48"/>
  <c r="G81" i="48"/>
  <c r="J80" i="48"/>
  <c r="I80" i="48"/>
  <c r="H80" i="48"/>
  <c r="G80" i="48"/>
  <c r="J79" i="48"/>
  <c r="I79" i="48"/>
  <c r="H79" i="48"/>
  <c r="G79" i="48"/>
  <c r="J78" i="48"/>
  <c r="I78" i="48"/>
  <c r="H78" i="48"/>
  <c r="G78" i="48"/>
  <c r="J77" i="48"/>
  <c r="I77" i="48"/>
  <c r="H77" i="48"/>
  <c r="G77" i="48"/>
  <c r="J76" i="48"/>
  <c r="I76" i="48"/>
  <c r="H76" i="48"/>
  <c r="G76" i="48"/>
  <c r="J75" i="48"/>
  <c r="I75" i="48"/>
  <c r="H75" i="48"/>
  <c r="G75" i="48"/>
  <c r="J74" i="48"/>
  <c r="I74" i="48"/>
  <c r="H74" i="48"/>
  <c r="G74" i="48"/>
  <c r="J73" i="48"/>
  <c r="I73" i="48"/>
  <c r="H73" i="48"/>
  <c r="G73" i="48"/>
  <c r="J72" i="48"/>
  <c r="I72" i="48"/>
  <c r="H72" i="48"/>
  <c r="G72" i="48"/>
  <c r="J71" i="48"/>
  <c r="I71" i="48"/>
  <c r="H71" i="48"/>
  <c r="G71" i="48"/>
  <c r="F70" i="48"/>
  <c r="E70" i="48"/>
  <c r="D70" i="48"/>
  <c r="C70" i="48"/>
  <c r="J68" i="48"/>
  <c r="I68" i="48"/>
  <c r="H68" i="48"/>
  <c r="G68" i="48"/>
  <c r="J67" i="48"/>
  <c r="I67" i="48"/>
  <c r="H67" i="48"/>
  <c r="G67" i="48"/>
  <c r="J66" i="48"/>
  <c r="I66" i="48"/>
  <c r="H66" i="48"/>
  <c r="G66" i="48"/>
  <c r="J65" i="48"/>
  <c r="I65" i="48"/>
  <c r="H65" i="48"/>
  <c r="G65" i="48"/>
  <c r="J64" i="48"/>
  <c r="I64" i="48"/>
  <c r="H64" i="48"/>
  <c r="G64" i="48"/>
  <c r="J63" i="48"/>
  <c r="I63" i="48"/>
  <c r="H63" i="48"/>
  <c r="G63" i="48"/>
  <c r="J62" i="48"/>
  <c r="I62" i="48"/>
  <c r="H62" i="48"/>
  <c r="G62" i="48"/>
  <c r="J61" i="48"/>
  <c r="I61" i="48"/>
  <c r="H61" i="48"/>
  <c r="G61" i="48"/>
  <c r="J60" i="48"/>
  <c r="I60" i="48"/>
  <c r="H60" i="48"/>
  <c r="G60" i="48"/>
  <c r="J59" i="48"/>
  <c r="I59" i="48"/>
  <c r="H59" i="48"/>
  <c r="G59" i="48"/>
  <c r="J58" i="48"/>
  <c r="I58" i="48"/>
  <c r="H58" i="48"/>
  <c r="G58" i="48"/>
  <c r="J57" i="48"/>
  <c r="I57" i="48"/>
  <c r="H57" i="48"/>
  <c r="G57" i="48"/>
  <c r="J56" i="48"/>
  <c r="I56" i="48"/>
  <c r="H56" i="48"/>
  <c r="G56" i="48"/>
  <c r="J55" i="48"/>
  <c r="I55" i="48"/>
  <c r="H55" i="48"/>
  <c r="G55" i="48"/>
  <c r="J54" i="48"/>
  <c r="I54" i="48"/>
  <c r="H54" i="48"/>
  <c r="G54" i="48"/>
  <c r="J53" i="48"/>
  <c r="I53" i="48"/>
  <c r="H53" i="48"/>
  <c r="G53" i="48"/>
  <c r="J52" i="48"/>
  <c r="I52" i="48"/>
  <c r="H52" i="48"/>
  <c r="G52" i="48"/>
  <c r="J51" i="48"/>
  <c r="I51" i="48"/>
  <c r="H51" i="48"/>
  <c r="G51" i="48"/>
  <c r="J50" i="48"/>
  <c r="I50" i="48"/>
  <c r="H50" i="48"/>
  <c r="G50" i="48"/>
  <c r="J49" i="48"/>
  <c r="I49" i="48"/>
  <c r="H49" i="48"/>
  <c r="G49" i="48"/>
  <c r="J48" i="48"/>
  <c r="I48" i="48"/>
  <c r="H48" i="48"/>
  <c r="G48" i="48"/>
  <c r="J47" i="48"/>
  <c r="I47" i="48"/>
  <c r="H47" i="48"/>
  <c r="G47" i="48"/>
  <c r="J46" i="48"/>
  <c r="I46" i="48"/>
  <c r="H46" i="48"/>
  <c r="G46" i="48"/>
  <c r="F45" i="48"/>
  <c r="I45" i="48" s="1"/>
  <c r="E45" i="48"/>
  <c r="D45" i="48"/>
  <c r="G45" i="48" s="1"/>
  <c r="C45" i="48"/>
  <c r="J43" i="48"/>
  <c r="I43" i="48"/>
  <c r="H43" i="48"/>
  <c r="G43" i="48"/>
  <c r="J42" i="48"/>
  <c r="I42" i="48"/>
  <c r="H42" i="48"/>
  <c r="G42" i="48"/>
  <c r="J41" i="48"/>
  <c r="I41" i="48"/>
  <c r="H41" i="48"/>
  <c r="G41" i="48"/>
  <c r="J40" i="48"/>
  <c r="I40" i="48"/>
  <c r="H40" i="48"/>
  <c r="G40" i="48"/>
  <c r="J39" i="48"/>
  <c r="I39" i="48"/>
  <c r="H39" i="48"/>
  <c r="G39" i="48"/>
  <c r="J38" i="48"/>
  <c r="I38" i="48"/>
  <c r="H38" i="48"/>
  <c r="G38" i="48"/>
  <c r="J37" i="48"/>
  <c r="I37" i="48"/>
  <c r="H37" i="48"/>
  <c r="G37" i="48"/>
  <c r="J36" i="48"/>
  <c r="I36" i="48"/>
  <c r="H36" i="48"/>
  <c r="G36" i="48"/>
  <c r="J35" i="48"/>
  <c r="I35" i="48"/>
  <c r="H35" i="48"/>
  <c r="G35" i="48"/>
  <c r="J34" i="48"/>
  <c r="I34" i="48"/>
  <c r="H34" i="48"/>
  <c r="G34" i="48"/>
  <c r="J33" i="48"/>
  <c r="I33" i="48"/>
  <c r="H33" i="48"/>
  <c r="G33" i="48"/>
  <c r="J32" i="48"/>
  <c r="I32" i="48"/>
  <c r="H32" i="48"/>
  <c r="G32" i="48"/>
  <c r="J31" i="48"/>
  <c r="I31" i="48"/>
  <c r="H31" i="48"/>
  <c r="G31" i="48"/>
  <c r="J30" i="48"/>
  <c r="I30" i="48"/>
  <c r="H30" i="48"/>
  <c r="G30" i="48"/>
  <c r="J29" i="48"/>
  <c r="I29" i="48"/>
  <c r="H29" i="48"/>
  <c r="G29" i="48"/>
  <c r="J28" i="48"/>
  <c r="I28" i="48"/>
  <c r="H28" i="48"/>
  <c r="G28" i="48"/>
  <c r="J27" i="48"/>
  <c r="I27" i="48"/>
  <c r="H27" i="48"/>
  <c r="G27" i="48"/>
  <c r="J26" i="48"/>
  <c r="I26" i="48"/>
  <c r="H26" i="48"/>
  <c r="G26" i="48"/>
  <c r="J25" i="48"/>
  <c r="I25" i="48"/>
  <c r="H25" i="48"/>
  <c r="G25" i="48"/>
  <c r="J24" i="48"/>
  <c r="I24" i="48"/>
  <c r="H24" i="48"/>
  <c r="G24" i="48"/>
  <c r="J23" i="48"/>
  <c r="I23" i="48"/>
  <c r="H23" i="48"/>
  <c r="G23" i="48"/>
  <c r="J22" i="48"/>
  <c r="I22" i="48"/>
  <c r="H22" i="48"/>
  <c r="G22" i="48"/>
  <c r="J21" i="48"/>
  <c r="I21" i="48"/>
  <c r="H21" i="48"/>
  <c r="G21" i="48"/>
  <c r="J20" i="48"/>
  <c r="I20" i="48"/>
  <c r="H20" i="48"/>
  <c r="G20" i="48"/>
  <c r="J19" i="48"/>
  <c r="I19" i="48"/>
  <c r="H19" i="48"/>
  <c r="G19" i="48"/>
  <c r="J18" i="48"/>
  <c r="I18" i="48"/>
  <c r="H18" i="48"/>
  <c r="G18" i="48"/>
  <c r="J17" i="48"/>
  <c r="I17" i="48"/>
  <c r="H17" i="48"/>
  <c r="G17" i="48"/>
  <c r="J16" i="48"/>
  <c r="I16" i="48"/>
  <c r="H16" i="48"/>
  <c r="G16" i="48"/>
  <c r="J15" i="48"/>
  <c r="I15" i="48"/>
  <c r="H15" i="48"/>
  <c r="G15" i="48"/>
  <c r="J14" i="48"/>
  <c r="I14" i="48"/>
  <c r="H14" i="48"/>
  <c r="G14" i="48"/>
  <c r="J13" i="48"/>
  <c r="I13" i="48"/>
  <c r="H13" i="48"/>
  <c r="G13" i="48"/>
  <c r="J12" i="48"/>
  <c r="I12" i="48"/>
  <c r="H12" i="48"/>
  <c r="G12" i="48"/>
  <c r="J11" i="48"/>
  <c r="I11" i="48"/>
  <c r="H11" i="48"/>
  <c r="G11" i="48"/>
  <c r="J10" i="48"/>
  <c r="I10" i="48"/>
  <c r="H10" i="48"/>
  <c r="G10" i="48"/>
  <c r="F9" i="48"/>
  <c r="F7" i="48" s="1"/>
  <c r="E9" i="48"/>
  <c r="D9" i="48"/>
  <c r="C9" i="48"/>
  <c r="J153" i="47"/>
  <c r="I153" i="47"/>
  <c r="H153" i="47"/>
  <c r="G153" i="47"/>
  <c r="J151" i="47"/>
  <c r="I151" i="47"/>
  <c r="H151" i="47"/>
  <c r="G151" i="47"/>
  <c r="J150" i="47"/>
  <c r="I150" i="47"/>
  <c r="H150" i="47"/>
  <c r="G150" i="47"/>
  <c r="J149" i="47"/>
  <c r="I149" i="47"/>
  <c r="H149" i="47"/>
  <c r="G149" i="47"/>
  <c r="J148" i="47"/>
  <c r="I148" i="47"/>
  <c r="H148" i="47"/>
  <c r="G148" i="47"/>
  <c r="J147" i="47"/>
  <c r="I147" i="47"/>
  <c r="H147" i="47"/>
  <c r="G147" i="47"/>
  <c r="J146" i="47"/>
  <c r="I146" i="47"/>
  <c r="H146" i="47"/>
  <c r="G146" i="47"/>
  <c r="J145" i="47"/>
  <c r="I145" i="47"/>
  <c r="H145" i="47"/>
  <c r="G145" i="47"/>
  <c r="J144" i="47"/>
  <c r="I144" i="47"/>
  <c r="H144" i="47"/>
  <c r="G144" i="47"/>
  <c r="J143" i="47"/>
  <c r="I143" i="47"/>
  <c r="H143" i="47"/>
  <c r="G143" i="47"/>
  <c r="J142" i="47"/>
  <c r="I142" i="47"/>
  <c r="H142" i="47"/>
  <c r="G142" i="47"/>
  <c r="J141" i="47"/>
  <c r="I141" i="47"/>
  <c r="H141" i="47"/>
  <c r="G141" i="47"/>
  <c r="J140" i="47"/>
  <c r="I140" i="47"/>
  <c r="H140" i="47"/>
  <c r="G140" i="47"/>
  <c r="J139" i="47"/>
  <c r="I139" i="47"/>
  <c r="H139" i="47"/>
  <c r="G139" i="47"/>
  <c r="F138" i="47"/>
  <c r="E138" i="47"/>
  <c r="D138" i="47"/>
  <c r="C138" i="47"/>
  <c r="J136" i="47"/>
  <c r="I136" i="47"/>
  <c r="H136" i="47"/>
  <c r="G136" i="47"/>
  <c r="J135" i="47"/>
  <c r="I135" i="47"/>
  <c r="H135" i="47"/>
  <c r="G135" i="47"/>
  <c r="J134" i="47"/>
  <c r="I134" i="47"/>
  <c r="H134" i="47"/>
  <c r="G134" i="47"/>
  <c r="J133" i="47"/>
  <c r="I133" i="47"/>
  <c r="H133" i="47"/>
  <c r="G133" i="47"/>
  <c r="J132" i="47"/>
  <c r="I132" i="47"/>
  <c r="H132" i="47"/>
  <c r="G132" i="47"/>
  <c r="J131" i="47"/>
  <c r="I131" i="47"/>
  <c r="H131" i="47"/>
  <c r="G131" i="47"/>
  <c r="J130" i="47"/>
  <c r="I130" i="47"/>
  <c r="H130" i="47"/>
  <c r="G130" i="47"/>
  <c r="J129" i="47"/>
  <c r="I129" i="47"/>
  <c r="H129" i="47"/>
  <c r="G129" i="47"/>
  <c r="J128" i="47"/>
  <c r="I128" i="47"/>
  <c r="H128" i="47"/>
  <c r="G128" i="47"/>
  <c r="J127" i="47"/>
  <c r="I127" i="47"/>
  <c r="H127" i="47"/>
  <c r="G127" i="47"/>
  <c r="J126" i="47"/>
  <c r="I126" i="47"/>
  <c r="H126" i="47"/>
  <c r="G126" i="47"/>
  <c r="J125" i="47"/>
  <c r="I125" i="47"/>
  <c r="H125" i="47"/>
  <c r="G125" i="47"/>
  <c r="J124" i="47"/>
  <c r="I124" i="47"/>
  <c r="H124" i="47"/>
  <c r="G124" i="47"/>
  <c r="J123" i="47"/>
  <c r="I123" i="47"/>
  <c r="H123" i="47"/>
  <c r="G123" i="47"/>
  <c r="J122" i="47"/>
  <c r="I122" i="47"/>
  <c r="H122" i="47"/>
  <c r="G122" i="47"/>
  <c r="J121" i="47"/>
  <c r="I121" i="47"/>
  <c r="H121" i="47"/>
  <c r="G121" i="47"/>
  <c r="J120" i="47"/>
  <c r="I120" i="47"/>
  <c r="H120" i="47"/>
  <c r="G120" i="47"/>
  <c r="J119" i="47"/>
  <c r="I119" i="47"/>
  <c r="H119" i="47"/>
  <c r="G119" i="47"/>
  <c r="F118" i="47"/>
  <c r="E118" i="47"/>
  <c r="D118" i="47"/>
  <c r="C118" i="47"/>
  <c r="J116" i="47"/>
  <c r="I116" i="47"/>
  <c r="H116" i="47"/>
  <c r="G116" i="47"/>
  <c r="J114" i="47"/>
  <c r="I114" i="47"/>
  <c r="H114" i="47"/>
  <c r="G114" i="47"/>
  <c r="J113" i="47"/>
  <c r="I113" i="47"/>
  <c r="H113" i="47"/>
  <c r="G113" i="47"/>
  <c r="J112" i="47"/>
  <c r="I112" i="47"/>
  <c r="H112" i="47"/>
  <c r="G112" i="47"/>
  <c r="J111" i="47"/>
  <c r="I111" i="47"/>
  <c r="H111" i="47"/>
  <c r="G111" i="47"/>
  <c r="J110" i="47"/>
  <c r="I110" i="47"/>
  <c r="H110" i="47"/>
  <c r="G110" i="47"/>
  <c r="J109" i="47"/>
  <c r="I109" i="47"/>
  <c r="H109" i="47"/>
  <c r="G109" i="47"/>
  <c r="J108" i="47"/>
  <c r="I108" i="47"/>
  <c r="H108" i="47"/>
  <c r="G108" i="47"/>
  <c r="J107" i="47"/>
  <c r="I107" i="47"/>
  <c r="H107" i="47"/>
  <c r="G107" i="47"/>
  <c r="J106" i="47"/>
  <c r="I106" i="47"/>
  <c r="H106" i="47"/>
  <c r="G106" i="47"/>
  <c r="J105" i="47"/>
  <c r="I105" i="47"/>
  <c r="H105" i="47"/>
  <c r="G105" i="47"/>
  <c r="J104" i="47"/>
  <c r="I104" i="47"/>
  <c r="H104" i="47"/>
  <c r="G104" i="47"/>
  <c r="J103" i="47"/>
  <c r="I103" i="47"/>
  <c r="H103" i="47"/>
  <c r="G103" i="47"/>
  <c r="J102" i="47"/>
  <c r="I102" i="47"/>
  <c r="H102" i="47"/>
  <c r="G102" i="47"/>
  <c r="J101" i="47"/>
  <c r="I101" i="47"/>
  <c r="H101" i="47"/>
  <c r="G101" i="47"/>
  <c r="J100" i="47"/>
  <c r="I100" i="47"/>
  <c r="H100" i="47"/>
  <c r="G100" i="47"/>
  <c r="J99" i="47"/>
  <c r="I99" i="47"/>
  <c r="H99" i="47"/>
  <c r="G99" i="47"/>
  <c r="J98" i="47"/>
  <c r="I98" i="47"/>
  <c r="H98" i="47"/>
  <c r="G98" i="47"/>
  <c r="J97" i="47"/>
  <c r="I97" i="47"/>
  <c r="H97" i="47"/>
  <c r="G97" i="47"/>
  <c r="J96" i="47"/>
  <c r="I96" i="47"/>
  <c r="H96" i="47"/>
  <c r="G96" i="47"/>
  <c r="J95" i="47"/>
  <c r="I95" i="47"/>
  <c r="H95" i="47"/>
  <c r="G95" i="47"/>
  <c r="J94" i="47"/>
  <c r="I94" i="47"/>
  <c r="H94" i="47"/>
  <c r="G94" i="47"/>
  <c r="J93" i="47"/>
  <c r="F93" i="47"/>
  <c r="E93" i="47"/>
  <c r="D93" i="47"/>
  <c r="C93" i="47"/>
  <c r="J91" i="47"/>
  <c r="I91" i="47"/>
  <c r="H91" i="47"/>
  <c r="G91" i="47"/>
  <c r="J90" i="47"/>
  <c r="I90" i="47"/>
  <c r="H90" i="47"/>
  <c r="G90" i="47"/>
  <c r="J89" i="47"/>
  <c r="I89" i="47"/>
  <c r="H89" i="47"/>
  <c r="G89" i="47"/>
  <c r="J88" i="47"/>
  <c r="I88" i="47"/>
  <c r="H88" i="47"/>
  <c r="G88" i="47"/>
  <c r="J87" i="47"/>
  <c r="I87" i="47"/>
  <c r="H87" i="47"/>
  <c r="G87" i="47"/>
  <c r="J86" i="47"/>
  <c r="I86" i="47"/>
  <c r="H86" i="47"/>
  <c r="G86" i="47"/>
  <c r="J85" i="47"/>
  <c r="I85" i="47"/>
  <c r="H85" i="47"/>
  <c r="G85" i="47"/>
  <c r="J84" i="47"/>
  <c r="I84" i="47"/>
  <c r="H84" i="47"/>
  <c r="G84" i="47"/>
  <c r="J83" i="47"/>
  <c r="I83" i="47"/>
  <c r="H83" i="47"/>
  <c r="G83" i="47"/>
  <c r="J82" i="47"/>
  <c r="I82" i="47"/>
  <c r="H82" i="47"/>
  <c r="G82" i="47"/>
  <c r="J81" i="47"/>
  <c r="I81" i="47"/>
  <c r="H81" i="47"/>
  <c r="G81" i="47"/>
  <c r="J80" i="47"/>
  <c r="I80" i="47"/>
  <c r="H80" i="47"/>
  <c r="G80" i="47"/>
  <c r="J79" i="47"/>
  <c r="I79" i="47"/>
  <c r="H79" i="47"/>
  <c r="G79" i="47"/>
  <c r="J78" i="47"/>
  <c r="I78" i="47"/>
  <c r="H78" i="47"/>
  <c r="G78" i="47"/>
  <c r="J77" i="47"/>
  <c r="I77" i="47"/>
  <c r="H77" i="47"/>
  <c r="G77" i="47"/>
  <c r="J76" i="47"/>
  <c r="I76" i="47"/>
  <c r="H76" i="47"/>
  <c r="G76" i="47"/>
  <c r="J75" i="47"/>
  <c r="I75" i="47"/>
  <c r="H75" i="47"/>
  <c r="G75" i="47"/>
  <c r="J74" i="47"/>
  <c r="I74" i="47"/>
  <c r="H74" i="47"/>
  <c r="G74" i="47"/>
  <c r="J73" i="47"/>
  <c r="I73" i="47"/>
  <c r="H73" i="47"/>
  <c r="G73" i="47"/>
  <c r="J72" i="47"/>
  <c r="I72" i="47"/>
  <c r="H72" i="47"/>
  <c r="G72" i="47"/>
  <c r="J71" i="47"/>
  <c r="I71" i="47"/>
  <c r="H71" i="47"/>
  <c r="G71" i="47"/>
  <c r="J70" i="47"/>
  <c r="I70" i="47"/>
  <c r="H70" i="47"/>
  <c r="G70" i="47"/>
  <c r="J69" i="47"/>
  <c r="I69" i="47"/>
  <c r="H69" i="47"/>
  <c r="G69" i="47"/>
  <c r="J68" i="47"/>
  <c r="I68" i="47"/>
  <c r="H68" i="47"/>
  <c r="G68" i="47"/>
  <c r="J67" i="47"/>
  <c r="I67" i="47"/>
  <c r="H67" i="47"/>
  <c r="G67" i="47"/>
  <c r="J66" i="47"/>
  <c r="I66" i="47"/>
  <c r="H66" i="47"/>
  <c r="G66" i="47"/>
  <c r="J65" i="47"/>
  <c r="I65" i="47"/>
  <c r="H65" i="47"/>
  <c r="G65" i="47"/>
  <c r="J64" i="47"/>
  <c r="I64" i="47"/>
  <c r="H64" i="47"/>
  <c r="G64" i="47"/>
  <c r="J63" i="47"/>
  <c r="I63" i="47"/>
  <c r="H63" i="47"/>
  <c r="G63" i="47"/>
  <c r="J62" i="47"/>
  <c r="I62" i="47"/>
  <c r="H62" i="47"/>
  <c r="G62" i="47"/>
  <c r="J61" i="47"/>
  <c r="I61" i="47"/>
  <c r="H61" i="47"/>
  <c r="G61" i="47"/>
  <c r="J60" i="47"/>
  <c r="I60" i="47"/>
  <c r="H60" i="47"/>
  <c r="G60" i="47"/>
  <c r="F59" i="47"/>
  <c r="E59" i="47"/>
  <c r="D59" i="47"/>
  <c r="C59" i="47"/>
  <c r="J57" i="47"/>
  <c r="I57" i="47"/>
  <c r="H57" i="47"/>
  <c r="G57" i="47"/>
  <c r="J56" i="47"/>
  <c r="I56" i="47"/>
  <c r="H56" i="47"/>
  <c r="G56" i="47"/>
  <c r="J55" i="47"/>
  <c r="I55" i="47"/>
  <c r="H55" i="47"/>
  <c r="G55" i="47"/>
  <c r="J54" i="47"/>
  <c r="I54" i="47"/>
  <c r="H54" i="47"/>
  <c r="G54" i="47"/>
  <c r="J53" i="47"/>
  <c r="I53" i="47"/>
  <c r="H53" i="47"/>
  <c r="G53" i="47"/>
  <c r="J52" i="47"/>
  <c r="I52" i="47"/>
  <c r="H52" i="47"/>
  <c r="G52" i="47"/>
  <c r="J51" i="47"/>
  <c r="I51" i="47"/>
  <c r="H51" i="47"/>
  <c r="G51" i="47"/>
  <c r="J50" i="47"/>
  <c r="I50" i="47"/>
  <c r="H50" i="47"/>
  <c r="G50" i="47"/>
  <c r="J49" i="47"/>
  <c r="I49" i="47"/>
  <c r="H49" i="47"/>
  <c r="G49" i="47"/>
  <c r="J48" i="47"/>
  <c r="I48" i="47"/>
  <c r="H48" i="47"/>
  <c r="G48" i="47"/>
  <c r="J47" i="47"/>
  <c r="I47" i="47"/>
  <c r="H47" i="47"/>
  <c r="G47" i="47"/>
  <c r="J46" i="47"/>
  <c r="I46" i="47"/>
  <c r="H46" i="47"/>
  <c r="G46" i="47"/>
  <c r="J45" i="47"/>
  <c r="I45" i="47"/>
  <c r="H45" i="47"/>
  <c r="G45" i="47"/>
  <c r="J44" i="47"/>
  <c r="I44" i="47"/>
  <c r="H44" i="47"/>
  <c r="G44" i="47"/>
  <c r="J43" i="47"/>
  <c r="I43" i="47"/>
  <c r="H43" i="47"/>
  <c r="G43" i="47"/>
  <c r="J42" i="47"/>
  <c r="I42" i="47"/>
  <c r="H42" i="47"/>
  <c r="G42" i="47"/>
  <c r="J41" i="47"/>
  <c r="I41" i="47"/>
  <c r="H41" i="47"/>
  <c r="G41" i="47"/>
  <c r="J40" i="47"/>
  <c r="I40" i="47"/>
  <c r="H40" i="47"/>
  <c r="G40" i="47"/>
  <c r="J39" i="47"/>
  <c r="I39" i="47"/>
  <c r="H39" i="47"/>
  <c r="G39" i="47"/>
  <c r="J38" i="47"/>
  <c r="I38" i="47"/>
  <c r="H38" i="47"/>
  <c r="G38" i="47"/>
  <c r="J37" i="47"/>
  <c r="I37" i="47"/>
  <c r="H37" i="47"/>
  <c r="G37" i="47"/>
  <c r="J36" i="47"/>
  <c r="I36" i="47"/>
  <c r="H36" i="47"/>
  <c r="G36" i="47"/>
  <c r="J35" i="47"/>
  <c r="I35" i="47"/>
  <c r="H35" i="47"/>
  <c r="G35" i="47"/>
  <c r="J34" i="47"/>
  <c r="I34" i="47"/>
  <c r="H34" i="47"/>
  <c r="G34" i="47"/>
  <c r="F33" i="47"/>
  <c r="E33" i="47"/>
  <c r="D33" i="47"/>
  <c r="H33" i="47" s="1"/>
  <c r="C33" i="47"/>
  <c r="J31" i="47"/>
  <c r="I31" i="47"/>
  <c r="H31" i="47"/>
  <c r="G31" i="47"/>
  <c r="J30" i="47"/>
  <c r="I30" i="47"/>
  <c r="H30" i="47"/>
  <c r="G30" i="47"/>
  <c r="J29" i="47"/>
  <c r="I29" i="47"/>
  <c r="H29" i="47"/>
  <c r="G29" i="47"/>
  <c r="J28" i="47"/>
  <c r="I28" i="47"/>
  <c r="H28" i="47"/>
  <c r="G28" i="47"/>
  <c r="J27" i="47"/>
  <c r="I27" i="47"/>
  <c r="H27" i="47"/>
  <c r="G27" i="47"/>
  <c r="J26" i="47"/>
  <c r="I26" i="47"/>
  <c r="H26" i="47"/>
  <c r="G26" i="47"/>
  <c r="J25" i="47"/>
  <c r="I25" i="47"/>
  <c r="H25" i="47"/>
  <c r="G25" i="47"/>
  <c r="J24" i="47"/>
  <c r="I24" i="47"/>
  <c r="H24" i="47"/>
  <c r="G24" i="47"/>
  <c r="J23" i="47"/>
  <c r="I23" i="47"/>
  <c r="H23" i="47"/>
  <c r="G23" i="47"/>
  <c r="J22" i="47"/>
  <c r="I22" i="47"/>
  <c r="H22" i="47"/>
  <c r="G22" i="47"/>
  <c r="J21" i="47"/>
  <c r="I21" i="47"/>
  <c r="H21" i="47"/>
  <c r="G21" i="47"/>
  <c r="J20" i="47"/>
  <c r="I20" i="47"/>
  <c r="H20" i="47"/>
  <c r="G20" i="47"/>
  <c r="F19" i="47"/>
  <c r="E19" i="47"/>
  <c r="D19" i="47"/>
  <c r="C19" i="47"/>
  <c r="J17" i="47"/>
  <c r="I17" i="47"/>
  <c r="H17" i="47"/>
  <c r="G17" i="47"/>
  <c r="J16" i="47"/>
  <c r="I16" i="47"/>
  <c r="H16" i="47"/>
  <c r="G16" i="47"/>
  <c r="J15" i="47"/>
  <c r="I15" i="47"/>
  <c r="H15" i="47"/>
  <c r="G15" i="47"/>
  <c r="J14" i="47"/>
  <c r="I14" i="47"/>
  <c r="H14" i="47"/>
  <c r="G14" i="47"/>
  <c r="J13" i="47"/>
  <c r="I13" i="47"/>
  <c r="H13" i="47"/>
  <c r="G13" i="47"/>
  <c r="J12" i="47"/>
  <c r="I12" i="47"/>
  <c r="H12" i="47"/>
  <c r="G12" i="47"/>
  <c r="J11" i="47"/>
  <c r="I11" i="47"/>
  <c r="H11" i="47"/>
  <c r="G11" i="47"/>
  <c r="J10" i="47"/>
  <c r="I10" i="47"/>
  <c r="H10" i="47"/>
  <c r="G10" i="47"/>
  <c r="F9" i="47"/>
  <c r="E9" i="47"/>
  <c r="D9" i="47"/>
  <c r="H9" i="47" s="1"/>
  <c r="C9" i="47"/>
  <c r="J110" i="46"/>
  <c r="I110" i="46"/>
  <c r="H110" i="46"/>
  <c r="G110" i="46"/>
  <c r="J109" i="46"/>
  <c r="I109" i="46"/>
  <c r="H109" i="46"/>
  <c r="G109" i="46"/>
  <c r="J108" i="46"/>
  <c r="I108" i="46"/>
  <c r="H108" i="46"/>
  <c r="G108" i="46"/>
  <c r="J107" i="46"/>
  <c r="I107" i="46"/>
  <c r="H107" i="46"/>
  <c r="G107" i="46"/>
  <c r="J106" i="46"/>
  <c r="I106" i="46"/>
  <c r="H106" i="46"/>
  <c r="G106" i="46"/>
  <c r="J105" i="46"/>
  <c r="I105" i="46"/>
  <c r="H105" i="46"/>
  <c r="G105" i="46"/>
  <c r="F104" i="46"/>
  <c r="I104" i="46" s="1"/>
  <c r="E104" i="46"/>
  <c r="D104" i="46"/>
  <c r="C104" i="46"/>
  <c r="J102" i="46"/>
  <c r="I102" i="46"/>
  <c r="H102" i="46"/>
  <c r="G102" i="46"/>
  <c r="J101" i="46"/>
  <c r="I101" i="46"/>
  <c r="H101" i="46"/>
  <c r="G101" i="46"/>
  <c r="J100" i="46"/>
  <c r="I100" i="46"/>
  <c r="H100" i="46"/>
  <c r="G100" i="46"/>
  <c r="J99" i="46"/>
  <c r="I99" i="46"/>
  <c r="H99" i="46"/>
  <c r="G99" i="46"/>
  <c r="J98" i="46"/>
  <c r="I98" i="46"/>
  <c r="H98" i="46"/>
  <c r="G98" i="46"/>
  <c r="J97" i="46"/>
  <c r="I97" i="46"/>
  <c r="H97" i="46"/>
  <c r="G97" i="46"/>
  <c r="J96" i="46"/>
  <c r="I96" i="46"/>
  <c r="H96" i="46"/>
  <c r="G96" i="46"/>
  <c r="J95" i="46"/>
  <c r="I95" i="46"/>
  <c r="H95" i="46"/>
  <c r="G95" i="46"/>
  <c r="J94" i="46"/>
  <c r="I94" i="46"/>
  <c r="H94" i="46"/>
  <c r="G94" i="46"/>
  <c r="J93" i="46"/>
  <c r="I93" i="46"/>
  <c r="H93" i="46"/>
  <c r="G93" i="46"/>
  <c r="J92" i="46"/>
  <c r="I92" i="46"/>
  <c r="H92" i="46"/>
  <c r="G92" i="46"/>
  <c r="J91" i="46"/>
  <c r="I91" i="46"/>
  <c r="H91" i="46"/>
  <c r="G91" i="46"/>
  <c r="J90" i="46"/>
  <c r="I90" i="46"/>
  <c r="H90" i="46"/>
  <c r="G90" i="46"/>
  <c r="J89" i="46"/>
  <c r="I89" i="46"/>
  <c r="H89" i="46"/>
  <c r="G89" i="46"/>
  <c r="J88" i="46"/>
  <c r="I88" i="46"/>
  <c r="H88" i="46"/>
  <c r="G88" i="46"/>
  <c r="G87" i="46"/>
  <c r="F87" i="46"/>
  <c r="E87" i="46"/>
  <c r="D87" i="46"/>
  <c r="C87" i="46"/>
  <c r="J85" i="46"/>
  <c r="I85" i="46"/>
  <c r="H85" i="46"/>
  <c r="G85" i="46"/>
  <c r="J84" i="46"/>
  <c r="I84" i="46"/>
  <c r="H84" i="46"/>
  <c r="G84" i="46"/>
  <c r="J83" i="46"/>
  <c r="I83" i="46"/>
  <c r="H83" i="46"/>
  <c r="G83" i="46"/>
  <c r="J82" i="46"/>
  <c r="I82" i="46"/>
  <c r="H82" i="46"/>
  <c r="G82" i="46"/>
  <c r="J81" i="46"/>
  <c r="I81" i="46"/>
  <c r="H81" i="46"/>
  <c r="G81" i="46"/>
  <c r="J80" i="46"/>
  <c r="I80" i="46"/>
  <c r="H80" i="46"/>
  <c r="G80" i="46"/>
  <c r="J79" i="46"/>
  <c r="I79" i="46"/>
  <c r="H79" i="46"/>
  <c r="G79" i="46"/>
  <c r="J78" i="46"/>
  <c r="I78" i="46"/>
  <c r="H78" i="46"/>
  <c r="G78" i="46"/>
  <c r="J77" i="46"/>
  <c r="I77" i="46"/>
  <c r="H77" i="46"/>
  <c r="G77" i="46"/>
  <c r="J76" i="46"/>
  <c r="I76" i="46"/>
  <c r="H76" i="46"/>
  <c r="G76" i="46"/>
  <c r="J75" i="46"/>
  <c r="I75" i="46"/>
  <c r="H75" i="46"/>
  <c r="G75" i="46"/>
  <c r="J74" i="46"/>
  <c r="I74" i="46"/>
  <c r="H74" i="46"/>
  <c r="G74" i="46"/>
  <c r="J73" i="46"/>
  <c r="I73" i="46"/>
  <c r="H73" i="46"/>
  <c r="G73" i="46"/>
  <c r="J72" i="46"/>
  <c r="I72" i="46"/>
  <c r="H72" i="46"/>
  <c r="G72" i="46"/>
  <c r="J71" i="46"/>
  <c r="I71" i="46"/>
  <c r="H71" i="46"/>
  <c r="G71" i="46"/>
  <c r="J70" i="46"/>
  <c r="I70" i="46"/>
  <c r="H70" i="46"/>
  <c r="G70" i="46"/>
  <c r="J69" i="46"/>
  <c r="I69" i="46"/>
  <c r="H69" i="46"/>
  <c r="G69" i="46"/>
  <c r="J68" i="46"/>
  <c r="I68" i="46"/>
  <c r="H68" i="46"/>
  <c r="G68" i="46"/>
  <c r="J67" i="46"/>
  <c r="I67" i="46"/>
  <c r="H67" i="46"/>
  <c r="G67" i="46"/>
  <c r="J66" i="46"/>
  <c r="I66" i="46"/>
  <c r="H66" i="46"/>
  <c r="G66" i="46"/>
  <c r="J65" i="46"/>
  <c r="I65" i="46"/>
  <c r="H65" i="46"/>
  <c r="G65" i="46"/>
  <c r="J64" i="46"/>
  <c r="I64" i="46"/>
  <c r="H64" i="46"/>
  <c r="G64" i="46"/>
  <c r="J63" i="46"/>
  <c r="I63" i="46"/>
  <c r="H63" i="46"/>
  <c r="G63" i="46"/>
  <c r="J62" i="46"/>
  <c r="I62" i="46"/>
  <c r="H62" i="46"/>
  <c r="G62" i="46"/>
  <c r="J61" i="46"/>
  <c r="I61" i="46"/>
  <c r="H61" i="46"/>
  <c r="G61" i="46"/>
  <c r="J60" i="46"/>
  <c r="I60" i="46"/>
  <c r="H60" i="46"/>
  <c r="G60" i="46"/>
  <c r="J59" i="46"/>
  <c r="I59" i="46"/>
  <c r="H59" i="46"/>
  <c r="G59" i="46"/>
  <c r="J58" i="46"/>
  <c r="I58" i="46"/>
  <c r="H58" i="46"/>
  <c r="G58" i="46"/>
  <c r="J57" i="46"/>
  <c r="I57" i="46"/>
  <c r="H57" i="46"/>
  <c r="G57" i="46"/>
  <c r="J56" i="46"/>
  <c r="I56" i="46"/>
  <c r="H56" i="46"/>
  <c r="G56" i="46"/>
  <c r="J55" i="46"/>
  <c r="I55" i="46"/>
  <c r="H55" i="46"/>
  <c r="G55" i="46"/>
  <c r="J54" i="46"/>
  <c r="I54" i="46"/>
  <c r="H54" i="46"/>
  <c r="G54" i="46"/>
  <c r="J53" i="46"/>
  <c r="I53" i="46"/>
  <c r="H53" i="46"/>
  <c r="G53" i="46"/>
  <c r="J52" i="46"/>
  <c r="I52" i="46"/>
  <c r="H52" i="46"/>
  <c r="G52" i="46"/>
  <c r="J51" i="46"/>
  <c r="I51" i="46"/>
  <c r="H51" i="46"/>
  <c r="G51" i="46"/>
  <c r="J50" i="46"/>
  <c r="I50" i="46"/>
  <c r="H50" i="46"/>
  <c r="G50" i="46"/>
  <c r="J49" i="46"/>
  <c r="I49" i="46"/>
  <c r="H49" i="46"/>
  <c r="G49" i="46"/>
  <c r="H48" i="46"/>
  <c r="F48" i="46"/>
  <c r="I48" i="46" s="1"/>
  <c r="E48" i="46"/>
  <c r="D48" i="46"/>
  <c r="C48" i="46"/>
  <c r="J46" i="46"/>
  <c r="I46" i="46"/>
  <c r="H46" i="46"/>
  <c r="G46" i="46"/>
  <c r="J45" i="46"/>
  <c r="I45" i="46"/>
  <c r="H45" i="46"/>
  <c r="G45" i="46"/>
  <c r="J44" i="46"/>
  <c r="I44" i="46"/>
  <c r="H44" i="46"/>
  <c r="G44" i="46"/>
  <c r="J43" i="46"/>
  <c r="I43" i="46"/>
  <c r="H43" i="46"/>
  <c r="G43" i="46"/>
  <c r="J42" i="46"/>
  <c r="I42" i="46"/>
  <c r="H42" i="46"/>
  <c r="G42" i="46"/>
  <c r="J41" i="46"/>
  <c r="I41" i="46"/>
  <c r="H41" i="46"/>
  <c r="G41" i="46"/>
  <c r="J40" i="46"/>
  <c r="I40" i="46"/>
  <c r="H40" i="46"/>
  <c r="G40" i="46"/>
  <c r="J39" i="46"/>
  <c r="I39" i="46"/>
  <c r="H39" i="46"/>
  <c r="G39" i="46"/>
  <c r="J38" i="46"/>
  <c r="I38" i="46"/>
  <c r="H38" i="46"/>
  <c r="G38" i="46"/>
  <c r="J37" i="46"/>
  <c r="I37" i="46"/>
  <c r="H37" i="46"/>
  <c r="G37" i="46"/>
  <c r="J36" i="46"/>
  <c r="I36" i="46"/>
  <c r="H36" i="46"/>
  <c r="G36" i="46"/>
  <c r="J35" i="46"/>
  <c r="I35" i="46"/>
  <c r="H35" i="46"/>
  <c r="G35" i="46"/>
  <c r="J34" i="46"/>
  <c r="I34" i="46"/>
  <c r="H34" i="46"/>
  <c r="G34" i="46"/>
  <c r="J33" i="46"/>
  <c r="I33" i="46"/>
  <c r="H33" i="46"/>
  <c r="G33" i="46"/>
  <c r="J32" i="46"/>
  <c r="I32" i="46"/>
  <c r="H32" i="46"/>
  <c r="G32" i="46"/>
  <c r="J31" i="46"/>
  <c r="I31" i="46"/>
  <c r="H31" i="46"/>
  <c r="G31" i="46"/>
  <c r="J30" i="46"/>
  <c r="I30" i="46"/>
  <c r="H30" i="46"/>
  <c r="G30" i="46"/>
  <c r="J29" i="46"/>
  <c r="I29" i="46"/>
  <c r="H29" i="46"/>
  <c r="G29" i="46"/>
  <c r="J28" i="46"/>
  <c r="I28" i="46"/>
  <c r="H28" i="46"/>
  <c r="G28" i="46"/>
  <c r="J27" i="46"/>
  <c r="I27" i="46"/>
  <c r="H27" i="46"/>
  <c r="G27" i="46"/>
  <c r="J26" i="46"/>
  <c r="I26" i="46"/>
  <c r="H26" i="46"/>
  <c r="G26" i="46"/>
  <c r="J25" i="46"/>
  <c r="I25" i="46"/>
  <c r="H25" i="46"/>
  <c r="G25" i="46"/>
  <c r="J24" i="46"/>
  <c r="I24" i="46"/>
  <c r="H24" i="46"/>
  <c r="G24" i="46"/>
  <c r="J23" i="46"/>
  <c r="I23" i="46"/>
  <c r="H23" i="46"/>
  <c r="G23" i="46"/>
  <c r="J22" i="46"/>
  <c r="I22" i="46"/>
  <c r="H22" i="46"/>
  <c r="G22" i="46"/>
  <c r="J21" i="46"/>
  <c r="I21" i="46"/>
  <c r="H21" i="46"/>
  <c r="G21" i="46"/>
  <c r="J20" i="46"/>
  <c r="I20" i="46"/>
  <c r="H20" i="46"/>
  <c r="G20" i="46"/>
  <c r="J19" i="46"/>
  <c r="I19" i="46"/>
  <c r="H19" i="46"/>
  <c r="G19" i="46"/>
  <c r="J18" i="46"/>
  <c r="I18" i="46"/>
  <c r="H18" i="46"/>
  <c r="G18" i="46"/>
  <c r="F17" i="46"/>
  <c r="E17" i="46"/>
  <c r="D17" i="46"/>
  <c r="C17" i="46"/>
  <c r="J15" i="46"/>
  <c r="I15" i="46"/>
  <c r="H15" i="46"/>
  <c r="G15" i="46"/>
  <c r="J14" i="46"/>
  <c r="I14" i="46"/>
  <c r="H14" i="46"/>
  <c r="G14" i="46"/>
  <c r="J13" i="46"/>
  <c r="I13" i="46"/>
  <c r="H13" i="46"/>
  <c r="G13" i="46"/>
  <c r="J12" i="46"/>
  <c r="I12" i="46"/>
  <c r="H12" i="46"/>
  <c r="G12" i="46"/>
  <c r="J11" i="46"/>
  <c r="I11" i="46"/>
  <c r="H11" i="46"/>
  <c r="G11" i="46"/>
  <c r="J10" i="46"/>
  <c r="I10" i="46"/>
  <c r="H10" i="46"/>
  <c r="G10" i="46"/>
  <c r="F9" i="46"/>
  <c r="F7" i="46" s="1"/>
  <c r="E9" i="46"/>
  <c r="D9" i="46"/>
  <c r="C9" i="46"/>
  <c r="D7" i="46"/>
  <c r="J140" i="45"/>
  <c r="I140" i="45"/>
  <c r="H140" i="45"/>
  <c r="G140" i="45"/>
  <c r="J139" i="45"/>
  <c r="I139" i="45"/>
  <c r="H139" i="45"/>
  <c r="G139" i="45"/>
  <c r="J138" i="45"/>
  <c r="I138" i="45"/>
  <c r="H138" i="45"/>
  <c r="G138" i="45"/>
  <c r="J137" i="45"/>
  <c r="I137" i="45"/>
  <c r="H137" i="45"/>
  <c r="G137" i="45"/>
  <c r="J136" i="45"/>
  <c r="I136" i="45"/>
  <c r="H136" i="45"/>
  <c r="G136" i="45"/>
  <c r="J135" i="45"/>
  <c r="I135" i="45"/>
  <c r="H135" i="45"/>
  <c r="G135" i="45"/>
  <c r="J134" i="45"/>
  <c r="I134" i="45"/>
  <c r="H134" i="45"/>
  <c r="G134" i="45"/>
  <c r="J133" i="45"/>
  <c r="I133" i="45"/>
  <c r="H133" i="45"/>
  <c r="G133" i="45"/>
  <c r="J132" i="45"/>
  <c r="I132" i="45"/>
  <c r="H132" i="45"/>
  <c r="G132" i="45"/>
  <c r="J131" i="45"/>
  <c r="I131" i="45"/>
  <c r="H131" i="45"/>
  <c r="G131" i="45"/>
  <c r="J130" i="45"/>
  <c r="I130" i="45"/>
  <c r="H130" i="45"/>
  <c r="G130" i="45"/>
  <c r="J129" i="45"/>
  <c r="I129" i="45"/>
  <c r="H129" i="45"/>
  <c r="G129" i="45"/>
  <c r="J128" i="45"/>
  <c r="I128" i="45"/>
  <c r="H128" i="45"/>
  <c r="G128" i="45"/>
  <c r="J127" i="45"/>
  <c r="I127" i="45"/>
  <c r="H127" i="45"/>
  <c r="G127" i="45"/>
  <c r="J126" i="45"/>
  <c r="I126" i="45"/>
  <c r="H126" i="45"/>
  <c r="G126" i="45"/>
  <c r="J125" i="45"/>
  <c r="I125" i="45"/>
  <c r="H125" i="45"/>
  <c r="G125" i="45"/>
  <c r="J124" i="45"/>
  <c r="I124" i="45"/>
  <c r="H124" i="45"/>
  <c r="G124" i="45"/>
  <c r="J123" i="45"/>
  <c r="I123" i="45"/>
  <c r="H123" i="45"/>
  <c r="G123" i="45"/>
  <c r="J122" i="45"/>
  <c r="I122" i="45"/>
  <c r="H122" i="45"/>
  <c r="G122" i="45"/>
  <c r="J121" i="45"/>
  <c r="I121" i="45"/>
  <c r="H121" i="45"/>
  <c r="G121" i="45"/>
  <c r="J120" i="45"/>
  <c r="I120" i="45"/>
  <c r="H120" i="45"/>
  <c r="G120" i="45"/>
  <c r="J119" i="45"/>
  <c r="I119" i="45"/>
  <c r="H119" i="45"/>
  <c r="G119" i="45"/>
  <c r="J118" i="45"/>
  <c r="I118" i="45"/>
  <c r="H118" i="45"/>
  <c r="G118" i="45"/>
  <c r="J117" i="45"/>
  <c r="I117" i="45"/>
  <c r="H117" i="45"/>
  <c r="G117" i="45"/>
  <c r="J116" i="45"/>
  <c r="I116" i="45"/>
  <c r="H116" i="45"/>
  <c r="G116" i="45"/>
  <c r="J115" i="45"/>
  <c r="I115" i="45"/>
  <c r="H115" i="45"/>
  <c r="G115" i="45"/>
  <c r="J114" i="45"/>
  <c r="I114" i="45"/>
  <c r="H114" i="45"/>
  <c r="G114" i="45"/>
  <c r="J113" i="45"/>
  <c r="I113" i="45"/>
  <c r="H113" i="45"/>
  <c r="G113" i="45"/>
  <c r="J112" i="45"/>
  <c r="I112" i="45"/>
  <c r="H112" i="45"/>
  <c r="G112" i="45"/>
  <c r="J111" i="45"/>
  <c r="I111" i="45"/>
  <c r="H111" i="45"/>
  <c r="G111" i="45"/>
  <c r="J110" i="45"/>
  <c r="I110" i="45"/>
  <c r="H110" i="45"/>
  <c r="G110" i="45"/>
  <c r="J109" i="45"/>
  <c r="I109" i="45"/>
  <c r="H109" i="45"/>
  <c r="G109" i="45"/>
  <c r="J108" i="45"/>
  <c r="I108" i="45"/>
  <c r="H108" i="45"/>
  <c r="G108" i="45"/>
  <c r="J107" i="45"/>
  <c r="I107" i="45"/>
  <c r="H107" i="45"/>
  <c r="G107" i="45"/>
  <c r="J106" i="45"/>
  <c r="I106" i="45"/>
  <c r="H106" i="45"/>
  <c r="G106" i="45"/>
  <c r="J105" i="45"/>
  <c r="I105" i="45"/>
  <c r="H105" i="45"/>
  <c r="G105" i="45"/>
  <c r="J104" i="45"/>
  <c r="I104" i="45"/>
  <c r="H104" i="45"/>
  <c r="G104" i="45"/>
  <c r="J103" i="45"/>
  <c r="I103" i="45"/>
  <c r="H103" i="45"/>
  <c r="G103" i="45"/>
  <c r="J102" i="45"/>
  <c r="I102" i="45"/>
  <c r="H102" i="45"/>
  <c r="G102" i="45"/>
  <c r="J101" i="45"/>
  <c r="I101" i="45"/>
  <c r="H101" i="45"/>
  <c r="G101" i="45"/>
  <c r="J100" i="45"/>
  <c r="I100" i="45"/>
  <c r="H100" i="45"/>
  <c r="G100" i="45"/>
  <c r="J99" i="45"/>
  <c r="I99" i="45"/>
  <c r="H99" i="45"/>
  <c r="G99" i="45"/>
  <c r="J98" i="45"/>
  <c r="I98" i="45"/>
  <c r="H98" i="45"/>
  <c r="G98" i="45"/>
  <c r="J97" i="45"/>
  <c r="I97" i="45"/>
  <c r="H97" i="45"/>
  <c r="G97" i="45"/>
  <c r="J96" i="45"/>
  <c r="I96" i="45"/>
  <c r="H96" i="45"/>
  <c r="G96" i="45"/>
  <c r="J95" i="45"/>
  <c r="I95" i="45"/>
  <c r="H95" i="45"/>
  <c r="G95" i="45"/>
  <c r="J94" i="45"/>
  <c r="I94" i="45"/>
  <c r="H94" i="45"/>
  <c r="G94" i="45"/>
  <c r="J93" i="45"/>
  <c r="I93" i="45"/>
  <c r="H93" i="45"/>
  <c r="G93" i="45"/>
  <c r="H92" i="45"/>
  <c r="F92" i="45"/>
  <c r="E92" i="45"/>
  <c r="D92" i="45"/>
  <c r="C92" i="45"/>
  <c r="J90" i="45"/>
  <c r="I90" i="45"/>
  <c r="H90" i="45"/>
  <c r="G90" i="45"/>
  <c r="J89" i="45"/>
  <c r="I89" i="45"/>
  <c r="H89" i="45"/>
  <c r="G89" i="45"/>
  <c r="J88" i="45"/>
  <c r="I88" i="45"/>
  <c r="H88" i="45"/>
  <c r="G88" i="45"/>
  <c r="J87" i="45"/>
  <c r="I87" i="45"/>
  <c r="H87" i="45"/>
  <c r="G87" i="45"/>
  <c r="J86" i="45"/>
  <c r="I86" i="45"/>
  <c r="H86" i="45"/>
  <c r="G86" i="45"/>
  <c r="J85" i="45"/>
  <c r="I85" i="45"/>
  <c r="H85" i="45"/>
  <c r="G85" i="45"/>
  <c r="J84" i="45"/>
  <c r="I84" i="45"/>
  <c r="H84" i="45"/>
  <c r="G84" i="45"/>
  <c r="J83" i="45"/>
  <c r="I83" i="45"/>
  <c r="H83" i="45"/>
  <c r="G83" i="45"/>
  <c r="J82" i="45"/>
  <c r="I82" i="45"/>
  <c r="H82" i="45"/>
  <c r="G82" i="45"/>
  <c r="J81" i="45"/>
  <c r="I81" i="45"/>
  <c r="H81" i="45"/>
  <c r="G81" i="45"/>
  <c r="J80" i="45"/>
  <c r="I80" i="45"/>
  <c r="H80" i="45"/>
  <c r="G80" i="45"/>
  <c r="J79" i="45"/>
  <c r="I79" i="45"/>
  <c r="H79" i="45"/>
  <c r="G79" i="45"/>
  <c r="J78" i="45"/>
  <c r="I78" i="45"/>
  <c r="H78" i="45"/>
  <c r="G78" i="45"/>
  <c r="J77" i="45"/>
  <c r="I77" i="45"/>
  <c r="H77" i="45"/>
  <c r="G77" i="45"/>
  <c r="J76" i="45"/>
  <c r="I76" i="45"/>
  <c r="H76" i="45"/>
  <c r="G76" i="45"/>
  <c r="J75" i="45"/>
  <c r="I75" i="45"/>
  <c r="H75" i="45"/>
  <c r="G75" i="45"/>
  <c r="J74" i="45"/>
  <c r="I74" i="45"/>
  <c r="H74" i="45"/>
  <c r="G74" i="45"/>
  <c r="J73" i="45"/>
  <c r="I73" i="45"/>
  <c r="H73" i="45"/>
  <c r="G73" i="45"/>
  <c r="J72" i="45"/>
  <c r="I72" i="45"/>
  <c r="H72" i="45"/>
  <c r="G72" i="45"/>
  <c r="J71" i="45"/>
  <c r="I71" i="45"/>
  <c r="H71" i="45"/>
  <c r="G71" i="45"/>
  <c r="H70" i="45"/>
  <c r="F70" i="45"/>
  <c r="J70" i="45" s="1"/>
  <c r="E70" i="45"/>
  <c r="D70" i="45"/>
  <c r="C70" i="45"/>
  <c r="J68" i="45"/>
  <c r="I68" i="45"/>
  <c r="H68" i="45"/>
  <c r="G68" i="45"/>
  <c r="J67" i="45"/>
  <c r="I67" i="45"/>
  <c r="H67" i="45"/>
  <c r="G67" i="45"/>
  <c r="J66" i="45"/>
  <c r="I66" i="45"/>
  <c r="H66" i="45"/>
  <c r="G66" i="45"/>
  <c r="J65" i="45"/>
  <c r="I65" i="45"/>
  <c r="H65" i="45"/>
  <c r="G65" i="45"/>
  <c r="J64" i="45"/>
  <c r="I64" i="45"/>
  <c r="H64" i="45"/>
  <c r="G64" i="45"/>
  <c r="J63" i="45"/>
  <c r="I63" i="45"/>
  <c r="H63" i="45"/>
  <c r="G63" i="45"/>
  <c r="J62" i="45"/>
  <c r="I62" i="45"/>
  <c r="H62" i="45"/>
  <c r="G62" i="45"/>
  <c r="J61" i="45"/>
  <c r="I61" i="45"/>
  <c r="H61" i="45"/>
  <c r="G61" i="45"/>
  <c r="J60" i="45"/>
  <c r="I60" i="45"/>
  <c r="H60" i="45"/>
  <c r="G60" i="45"/>
  <c r="J59" i="45"/>
  <c r="I59" i="45"/>
  <c r="H59" i="45"/>
  <c r="G59" i="45"/>
  <c r="J58" i="45"/>
  <c r="I58" i="45"/>
  <c r="H58" i="45"/>
  <c r="G58" i="45"/>
  <c r="J57" i="45"/>
  <c r="I57" i="45"/>
  <c r="H57" i="45"/>
  <c r="G57" i="45"/>
  <c r="J56" i="45"/>
  <c r="I56" i="45"/>
  <c r="H56" i="45"/>
  <c r="G56" i="45"/>
  <c r="J55" i="45"/>
  <c r="I55" i="45"/>
  <c r="H55" i="45"/>
  <c r="G55" i="45"/>
  <c r="J54" i="45"/>
  <c r="I54" i="45"/>
  <c r="H54" i="45"/>
  <c r="G54" i="45"/>
  <c r="J53" i="45"/>
  <c r="I53" i="45"/>
  <c r="H53" i="45"/>
  <c r="G53" i="45"/>
  <c r="J52" i="45"/>
  <c r="I52" i="45"/>
  <c r="H52" i="45"/>
  <c r="G52" i="45"/>
  <c r="J51" i="45"/>
  <c r="I51" i="45"/>
  <c r="H51" i="45"/>
  <c r="G51" i="45"/>
  <c r="J50" i="45"/>
  <c r="I50" i="45"/>
  <c r="H50" i="45"/>
  <c r="G50" i="45"/>
  <c r="J49" i="45"/>
  <c r="I49" i="45"/>
  <c r="H49" i="45"/>
  <c r="G49" i="45"/>
  <c r="J48" i="45"/>
  <c r="I48" i="45"/>
  <c r="H48" i="45"/>
  <c r="G48" i="45"/>
  <c r="J47" i="45"/>
  <c r="I47" i="45"/>
  <c r="H47" i="45"/>
  <c r="G47" i="45"/>
  <c r="J46" i="45"/>
  <c r="I46" i="45"/>
  <c r="H46" i="45"/>
  <c r="G46" i="45"/>
  <c r="J45" i="45"/>
  <c r="I45" i="45"/>
  <c r="H45" i="45"/>
  <c r="G45" i="45"/>
  <c r="J44" i="45"/>
  <c r="I44" i="45"/>
  <c r="H44" i="45"/>
  <c r="G44" i="45"/>
  <c r="J43" i="45"/>
  <c r="I43" i="45"/>
  <c r="H43" i="45"/>
  <c r="G43" i="45"/>
  <c r="J42" i="45"/>
  <c r="I42" i="45"/>
  <c r="H42" i="45"/>
  <c r="G42" i="45"/>
  <c r="J41" i="45"/>
  <c r="I41" i="45"/>
  <c r="H41" i="45"/>
  <c r="G41" i="45"/>
  <c r="J40" i="45"/>
  <c r="I40" i="45"/>
  <c r="H40" i="45"/>
  <c r="G40" i="45"/>
  <c r="J39" i="45"/>
  <c r="I39" i="45"/>
  <c r="H39" i="45"/>
  <c r="G39" i="45"/>
  <c r="J38" i="45"/>
  <c r="I38" i="45"/>
  <c r="H38" i="45"/>
  <c r="G38" i="45"/>
  <c r="J37" i="45"/>
  <c r="I37" i="45"/>
  <c r="H37" i="45"/>
  <c r="G37" i="45"/>
  <c r="J36" i="45"/>
  <c r="I36" i="45"/>
  <c r="H36" i="45"/>
  <c r="G36" i="45"/>
  <c r="J35" i="45"/>
  <c r="I35" i="45"/>
  <c r="H35" i="45"/>
  <c r="G35" i="45"/>
  <c r="I34" i="45"/>
  <c r="F34" i="45"/>
  <c r="E34" i="45"/>
  <c r="H34" i="45" s="1"/>
  <c r="D34" i="45"/>
  <c r="G34" i="45" s="1"/>
  <c r="C34" i="45"/>
  <c r="J32" i="45"/>
  <c r="I32" i="45"/>
  <c r="H32" i="45"/>
  <c r="G32" i="45"/>
  <c r="J31" i="45"/>
  <c r="I31" i="45"/>
  <c r="H31" i="45"/>
  <c r="G31" i="45"/>
  <c r="J30" i="45"/>
  <c r="I30" i="45"/>
  <c r="H30" i="45"/>
  <c r="G30" i="45"/>
  <c r="J29" i="45"/>
  <c r="I29" i="45"/>
  <c r="H29" i="45"/>
  <c r="G29" i="45"/>
  <c r="J28" i="45"/>
  <c r="I28" i="45"/>
  <c r="H28" i="45"/>
  <c r="G28" i="45"/>
  <c r="J27" i="45"/>
  <c r="I27" i="45"/>
  <c r="H27" i="45"/>
  <c r="G27" i="45"/>
  <c r="J26" i="45"/>
  <c r="I26" i="45"/>
  <c r="H26" i="45"/>
  <c r="G26" i="45"/>
  <c r="J25" i="45"/>
  <c r="I25" i="45"/>
  <c r="H25" i="45"/>
  <c r="G25" i="45"/>
  <c r="J24" i="45"/>
  <c r="I24" i="45"/>
  <c r="H24" i="45"/>
  <c r="G24" i="45"/>
  <c r="J23" i="45"/>
  <c r="I23" i="45"/>
  <c r="H23" i="45"/>
  <c r="G23" i="45"/>
  <c r="J22" i="45"/>
  <c r="I22" i="45"/>
  <c r="H22" i="45"/>
  <c r="G22" i="45"/>
  <c r="J21" i="45"/>
  <c r="I21" i="45"/>
  <c r="H21" i="45"/>
  <c r="G21" i="45"/>
  <c r="J20" i="45"/>
  <c r="I20" i="45"/>
  <c r="H20" i="45"/>
  <c r="G20" i="45"/>
  <c r="J19" i="45"/>
  <c r="I19" i="45"/>
  <c r="H19" i="45"/>
  <c r="G19" i="45"/>
  <c r="J18" i="45"/>
  <c r="I18" i="45"/>
  <c r="H18" i="45"/>
  <c r="G18" i="45"/>
  <c r="J17" i="45"/>
  <c r="I17" i="45"/>
  <c r="H17" i="45"/>
  <c r="G17" i="45"/>
  <c r="J16" i="45"/>
  <c r="I16" i="45"/>
  <c r="H16" i="45"/>
  <c r="G16" i="45"/>
  <c r="J15" i="45"/>
  <c r="I15" i="45"/>
  <c r="H15" i="45"/>
  <c r="G15" i="45"/>
  <c r="J14" i="45"/>
  <c r="I14" i="45"/>
  <c r="H14" i="45"/>
  <c r="G14" i="45"/>
  <c r="J13" i="45"/>
  <c r="I13" i="45"/>
  <c r="H13" i="45"/>
  <c r="G13" i="45"/>
  <c r="J12" i="45"/>
  <c r="I12" i="45"/>
  <c r="H12" i="45"/>
  <c r="G12" i="45"/>
  <c r="J11" i="45"/>
  <c r="I11" i="45"/>
  <c r="H11" i="45"/>
  <c r="G11" i="45"/>
  <c r="J10" i="45"/>
  <c r="I10" i="45"/>
  <c r="H10" i="45"/>
  <c r="G10" i="45"/>
  <c r="G9" i="45"/>
  <c r="F9" i="45"/>
  <c r="E9" i="45"/>
  <c r="D9" i="45"/>
  <c r="C9" i="45"/>
  <c r="J97" i="44"/>
  <c r="I97" i="44"/>
  <c r="H97" i="44"/>
  <c r="G97" i="44"/>
  <c r="J96" i="44"/>
  <c r="I96" i="44"/>
  <c r="H96" i="44"/>
  <c r="G96" i="44"/>
  <c r="J95" i="44"/>
  <c r="I95" i="44"/>
  <c r="H95" i="44"/>
  <c r="G95" i="44"/>
  <c r="J94" i="44"/>
  <c r="I94" i="44"/>
  <c r="H94" i="44"/>
  <c r="G94" i="44"/>
  <c r="J93" i="44"/>
  <c r="I93" i="44"/>
  <c r="H93" i="44"/>
  <c r="G93" i="44"/>
  <c r="J92" i="44"/>
  <c r="I92" i="44"/>
  <c r="H92" i="44"/>
  <c r="G92" i="44"/>
  <c r="J91" i="44"/>
  <c r="I91" i="44"/>
  <c r="H91" i="44"/>
  <c r="G91" i="44"/>
  <c r="J90" i="44"/>
  <c r="I90" i="44"/>
  <c r="H90" i="44"/>
  <c r="G90" i="44"/>
  <c r="J89" i="44"/>
  <c r="I89" i="44"/>
  <c r="H89" i="44"/>
  <c r="G89" i="44"/>
  <c r="J88" i="44"/>
  <c r="I88" i="44"/>
  <c r="H88" i="44"/>
  <c r="G88" i="44"/>
  <c r="F87" i="44"/>
  <c r="E87" i="44"/>
  <c r="D87" i="44"/>
  <c r="C87" i="44"/>
  <c r="J85" i="44"/>
  <c r="I85" i="44"/>
  <c r="H85" i="44"/>
  <c r="G85" i="44"/>
  <c r="J84" i="44"/>
  <c r="I84" i="44"/>
  <c r="H84" i="44"/>
  <c r="G84" i="44"/>
  <c r="J83" i="44"/>
  <c r="I83" i="44"/>
  <c r="H83" i="44"/>
  <c r="G83" i="44"/>
  <c r="J82" i="44"/>
  <c r="I82" i="44"/>
  <c r="H82" i="44"/>
  <c r="G82" i="44"/>
  <c r="J81" i="44"/>
  <c r="I81" i="44"/>
  <c r="H81" i="44"/>
  <c r="G81" i="44"/>
  <c r="J80" i="44"/>
  <c r="I80" i="44"/>
  <c r="H80" i="44"/>
  <c r="G80" i="44"/>
  <c r="J79" i="44"/>
  <c r="I79" i="44"/>
  <c r="H79" i="44"/>
  <c r="G79" i="44"/>
  <c r="J78" i="44"/>
  <c r="I78" i="44"/>
  <c r="H78" i="44"/>
  <c r="G78" i="44"/>
  <c r="F77" i="44"/>
  <c r="E77" i="44"/>
  <c r="D77" i="44"/>
  <c r="C77" i="44"/>
  <c r="J75" i="44"/>
  <c r="I75" i="44"/>
  <c r="H75" i="44"/>
  <c r="G75" i="44"/>
  <c r="J74" i="44"/>
  <c r="I74" i="44"/>
  <c r="H74" i="44"/>
  <c r="G74" i="44"/>
  <c r="J73" i="44"/>
  <c r="I73" i="44"/>
  <c r="H73" i="44"/>
  <c r="G73" i="44"/>
  <c r="J72" i="44"/>
  <c r="I72" i="44"/>
  <c r="H72" i="44"/>
  <c r="G72" i="44"/>
  <c r="J71" i="44"/>
  <c r="I71" i="44"/>
  <c r="H71" i="44"/>
  <c r="G71" i="44"/>
  <c r="J70" i="44"/>
  <c r="I70" i="44"/>
  <c r="H70" i="44"/>
  <c r="G70" i="44"/>
  <c r="J69" i="44"/>
  <c r="I69" i="44"/>
  <c r="H69" i="44"/>
  <c r="G69" i="44"/>
  <c r="J68" i="44"/>
  <c r="I68" i="44"/>
  <c r="H68" i="44"/>
  <c r="G68" i="44"/>
  <c r="J67" i="44"/>
  <c r="I67" i="44"/>
  <c r="H67" i="44"/>
  <c r="G67" i="44"/>
  <c r="J66" i="44"/>
  <c r="I66" i="44"/>
  <c r="H66" i="44"/>
  <c r="G66" i="44"/>
  <c r="J65" i="44"/>
  <c r="I65" i="44"/>
  <c r="H65" i="44"/>
  <c r="G65" i="44"/>
  <c r="H64" i="44"/>
  <c r="F64" i="44"/>
  <c r="J64" i="44" s="1"/>
  <c r="E64" i="44"/>
  <c r="D64" i="44"/>
  <c r="C64" i="44"/>
  <c r="J62" i="44"/>
  <c r="I62" i="44"/>
  <c r="H62" i="44"/>
  <c r="G62" i="44"/>
  <c r="J60" i="44"/>
  <c r="I60" i="44"/>
  <c r="H60" i="44"/>
  <c r="G60" i="44"/>
  <c r="J59" i="44"/>
  <c r="I59" i="44"/>
  <c r="H59" i="44"/>
  <c r="G59" i="44"/>
  <c r="J58" i="44"/>
  <c r="I58" i="44"/>
  <c r="H58" i="44"/>
  <c r="G58" i="44"/>
  <c r="J57" i="44"/>
  <c r="I57" i="44"/>
  <c r="H57" i="44"/>
  <c r="G57" i="44"/>
  <c r="J56" i="44"/>
  <c r="I56" i="44"/>
  <c r="H56" i="44"/>
  <c r="G56" i="44"/>
  <c r="J55" i="44"/>
  <c r="I55" i="44"/>
  <c r="H55" i="44"/>
  <c r="G55" i="44"/>
  <c r="J54" i="44"/>
  <c r="I54" i="44"/>
  <c r="H54" i="44"/>
  <c r="G54" i="44"/>
  <c r="J53" i="44"/>
  <c r="I53" i="44"/>
  <c r="H53" i="44"/>
  <c r="G53" i="44"/>
  <c r="J52" i="44"/>
  <c r="I52" i="44"/>
  <c r="H52" i="44"/>
  <c r="G52" i="44"/>
  <c r="J51" i="44"/>
  <c r="I51" i="44"/>
  <c r="H51" i="44"/>
  <c r="G51" i="44"/>
  <c r="J50" i="44"/>
  <c r="I50" i="44"/>
  <c r="H50" i="44"/>
  <c r="G50" i="44"/>
  <c r="J49" i="44"/>
  <c r="I49" i="44"/>
  <c r="H49" i="44"/>
  <c r="G49" i="44"/>
  <c r="J48" i="44"/>
  <c r="I48" i="44"/>
  <c r="H48" i="44"/>
  <c r="G48" i="44"/>
  <c r="G47" i="44"/>
  <c r="F47" i="44"/>
  <c r="E47" i="44"/>
  <c r="D47" i="44"/>
  <c r="C47" i="44"/>
  <c r="J45" i="44"/>
  <c r="I45" i="44"/>
  <c r="H45" i="44"/>
  <c r="G45" i="44"/>
  <c r="J44" i="44"/>
  <c r="I44" i="44"/>
  <c r="H44" i="44"/>
  <c r="G44" i="44"/>
  <c r="J43" i="44"/>
  <c r="I43" i="44"/>
  <c r="H43" i="44"/>
  <c r="G43" i="44"/>
  <c r="J42" i="44"/>
  <c r="I42" i="44"/>
  <c r="H42" i="44"/>
  <c r="G42" i="44"/>
  <c r="J41" i="44"/>
  <c r="I41" i="44"/>
  <c r="H41" i="44"/>
  <c r="G41" i="44"/>
  <c r="J40" i="44"/>
  <c r="I40" i="44"/>
  <c r="H40" i="44"/>
  <c r="G40" i="44"/>
  <c r="J39" i="44"/>
  <c r="I39" i="44"/>
  <c r="H39" i="44"/>
  <c r="G39" i="44"/>
  <c r="F38" i="44"/>
  <c r="E38" i="44"/>
  <c r="D38" i="44"/>
  <c r="H38" i="44" s="1"/>
  <c r="C38" i="44"/>
  <c r="J36" i="44"/>
  <c r="I36" i="44"/>
  <c r="H36" i="44"/>
  <c r="G36" i="44"/>
  <c r="J35" i="44"/>
  <c r="I35" i="44"/>
  <c r="H35" i="44"/>
  <c r="G35" i="44"/>
  <c r="J34" i="44"/>
  <c r="I34" i="44"/>
  <c r="H34" i="44"/>
  <c r="G34" i="44"/>
  <c r="J33" i="44"/>
  <c r="I33" i="44"/>
  <c r="H33" i="44"/>
  <c r="G33" i="44"/>
  <c r="J32" i="44"/>
  <c r="I32" i="44"/>
  <c r="H32" i="44"/>
  <c r="G32" i="44"/>
  <c r="J31" i="44"/>
  <c r="I31" i="44"/>
  <c r="H31" i="44"/>
  <c r="G31" i="44"/>
  <c r="J30" i="44"/>
  <c r="I30" i="44"/>
  <c r="H30" i="44"/>
  <c r="G30" i="44"/>
  <c r="J29" i="44"/>
  <c r="I29" i="44"/>
  <c r="H29" i="44"/>
  <c r="G29" i="44"/>
  <c r="J28" i="44"/>
  <c r="I28" i="44"/>
  <c r="H28" i="44"/>
  <c r="G28" i="44"/>
  <c r="J27" i="44"/>
  <c r="I27" i="44"/>
  <c r="H27" i="44"/>
  <c r="G27" i="44"/>
  <c r="J26" i="44"/>
  <c r="I26" i="44"/>
  <c r="H26" i="44"/>
  <c r="G26" i="44"/>
  <c r="J25" i="44"/>
  <c r="I25" i="44"/>
  <c r="H25" i="44"/>
  <c r="G25" i="44"/>
  <c r="J24" i="44"/>
  <c r="I24" i="44"/>
  <c r="H24" i="44"/>
  <c r="G24" i="44"/>
  <c r="J23" i="44"/>
  <c r="I23" i="44"/>
  <c r="H23" i="44"/>
  <c r="G23" i="44"/>
  <c r="J22" i="44"/>
  <c r="I22" i="44"/>
  <c r="H22" i="44"/>
  <c r="G22" i="44"/>
  <c r="J21" i="44"/>
  <c r="I21" i="44"/>
  <c r="H21" i="44"/>
  <c r="G21" i="44"/>
  <c r="J20" i="44"/>
  <c r="I20" i="44"/>
  <c r="H20" i="44"/>
  <c r="G20" i="44"/>
  <c r="J19" i="44"/>
  <c r="I19" i="44"/>
  <c r="H19" i="44"/>
  <c r="G19" i="44"/>
  <c r="J18" i="44"/>
  <c r="I18" i="44"/>
  <c r="H18" i="44"/>
  <c r="G18" i="44"/>
  <c r="J17" i="44"/>
  <c r="I17" i="44"/>
  <c r="H17" i="44"/>
  <c r="G17" i="44"/>
  <c r="J16" i="44"/>
  <c r="I16" i="44"/>
  <c r="H16" i="44"/>
  <c r="G16" i="44"/>
  <c r="J15" i="44"/>
  <c r="I15" i="44"/>
  <c r="H15" i="44"/>
  <c r="G15" i="44"/>
  <c r="J14" i="44"/>
  <c r="I14" i="44"/>
  <c r="H14" i="44"/>
  <c r="G14" i="44"/>
  <c r="J13" i="44"/>
  <c r="I13" i="44"/>
  <c r="H13" i="44"/>
  <c r="G13" i="44"/>
  <c r="J12" i="44"/>
  <c r="I12" i="44"/>
  <c r="H12" i="44"/>
  <c r="G12" i="44"/>
  <c r="J11" i="44"/>
  <c r="I11" i="44"/>
  <c r="H11" i="44"/>
  <c r="G11" i="44"/>
  <c r="J10" i="44"/>
  <c r="I10" i="44"/>
  <c r="H10" i="44"/>
  <c r="G10" i="44"/>
  <c r="F9" i="44"/>
  <c r="E9" i="44"/>
  <c r="D9" i="44"/>
  <c r="G9" i="44" s="1"/>
  <c r="C9" i="44"/>
  <c r="J25" i="43"/>
  <c r="I25" i="43"/>
  <c r="H25" i="43"/>
  <c r="G25" i="43"/>
  <c r="J24" i="43"/>
  <c r="I24" i="43"/>
  <c r="H24" i="43"/>
  <c r="G24" i="43"/>
  <c r="J23" i="43"/>
  <c r="I23" i="43"/>
  <c r="H23" i="43"/>
  <c r="G23" i="43"/>
  <c r="J22" i="43"/>
  <c r="I22" i="43"/>
  <c r="H22" i="43"/>
  <c r="G22" i="43"/>
  <c r="J21" i="43"/>
  <c r="I21" i="43"/>
  <c r="H21" i="43"/>
  <c r="G21" i="43"/>
  <c r="J20" i="43"/>
  <c r="I20" i="43"/>
  <c r="H20" i="43"/>
  <c r="G20" i="43"/>
  <c r="J19" i="43"/>
  <c r="I19" i="43"/>
  <c r="H19" i="43"/>
  <c r="G19" i="43"/>
  <c r="J18" i="43"/>
  <c r="I18" i="43"/>
  <c r="H18" i="43"/>
  <c r="G18" i="43"/>
  <c r="J17" i="43"/>
  <c r="I17" i="43"/>
  <c r="H17" i="43"/>
  <c r="G17" i="43"/>
  <c r="J16" i="43"/>
  <c r="I16" i="43"/>
  <c r="H16" i="43"/>
  <c r="G16" i="43"/>
  <c r="J15" i="43"/>
  <c r="I15" i="43"/>
  <c r="H15" i="43"/>
  <c r="G15" i="43"/>
  <c r="J14" i="43"/>
  <c r="I14" i="43"/>
  <c r="H14" i="43"/>
  <c r="G14" i="43"/>
  <c r="J13" i="43"/>
  <c r="I13" i="43"/>
  <c r="H13" i="43"/>
  <c r="G13" i="43"/>
  <c r="J12" i="43"/>
  <c r="I12" i="43"/>
  <c r="H12" i="43"/>
  <c r="G12" i="43"/>
  <c r="J11" i="43"/>
  <c r="I11" i="43"/>
  <c r="H11" i="43"/>
  <c r="G11" i="43"/>
  <c r="J10" i="43"/>
  <c r="I10" i="43"/>
  <c r="H10" i="43"/>
  <c r="G10" i="43"/>
  <c r="J9" i="43"/>
  <c r="I9" i="43"/>
  <c r="H9" i="43"/>
  <c r="G9" i="43"/>
  <c r="I7" i="43"/>
  <c r="H7" i="43"/>
  <c r="G7" i="43"/>
  <c r="F7" i="43"/>
  <c r="E7" i="43"/>
  <c r="D7" i="43"/>
  <c r="J7" i="43" s="1"/>
  <c r="C7" i="43"/>
  <c r="I9" i="51" l="1"/>
  <c r="J38" i="44"/>
  <c r="E7" i="44"/>
  <c r="G104" i="46"/>
  <c r="D7" i="49"/>
  <c r="G59" i="52"/>
  <c r="D7" i="52"/>
  <c r="G104" i="59"/>
  <c r="J104" i="59"/>
  <c r="H104" i="59"/>
  <c r="F7" i="44"/>
  <c r="J47" i="44"/>
  <c r="J92" i="45"/>
  <c r="J48" i="46"/>
  <c r="E7" i="56"/>
  <c r="I66" i="56"/>
  <c r="H66" i="56"/>
  <c r="H47" i="44"/>
  <c r="H77" i="44"/>
  <c r="C7" i="45"/>
  <c r="J34" i="45"/>
  <c r="G48" i="46"/>
  <c r="J59" i="47"/>
  <c r="G59" i="47"/>
  <c r="G64" i="44"/>
  <c r="H9" i="45"/>
  <c r="G92" i="45"/>
  <c r="J17" i="46"/>
  <c r="G9" i="48"/>
  <c r="D7" i="48"/>
  <c r="G7" i="48" s="1"/>
  <c r="E7" i="48"/>
  <c r="C7" i="44"/>
  <c r="J9" i="44"/>
  <c r="I9" i="45"/>
  <c r="E7" i="46"/>
  <c r="C7" i="47"/>
  <c r="E7" i="49"/>
  <c r="E7" i="45"/>
  <c r="D7" i="44"/>
  <c r="H7" i="44" s="1"/>
  <c r="H9" i="44"/>
  <c r="H87" i="44"/>
  <c r="H102" i="48"/>
  <c r="J146" i="48"/>
  <c r="G47" i="49"/>
  <c r="H9" i="51"/>
  <c r="J82" i="51"/>
  <c r="I7" i="58"/>
  <c r="G19" i="47"/>
  <c r="C7" i="48"/>
  <c r="J102" i="48"/>
  <c r="F7" i="49"/>
  <c r="H47" i="49"/>
  <c r="J19" i="47"/>
  <c r="H138" i="47"/>
  <c r="J47" i="49"/>
  <c r="J118" i="51"/>
  <c r="I144" i="54"/>
  <c r="J144" i="54"/>
  <c r="G9" i="56"/>
  <c r="J9" i="56"/>
  <c r="D7" i="56"/>
  <c r="H9" i="56"/>
  <c r="H87" i="46"/>
  <c r="H104" i="46"/>
  <c r="I33" i="47"/>
  <c r="H118" i="47"/>
  <c r="J138" i="47"/>
  <c r="H9" i="48"/>
  <c r="H45" i="48"/>
  <c r="G30" i="49"/>
  <c r="D7" i="51"/>
  <c r="J95" i="51"/>
  <c r="J121" i="50"/>
  <c r="J104" i="46"/>
  <c r="J118" i="47"/>
  <c r="G144" i="52"/>
  <c r="H144" i="52"/>
  <c r="F7" i="56"/>
  <c r="J40" i="56"/>
  <c r="I40" i="56"/>
  <c r="G7" i="57"/>
  <c r="H7" i="57"/>
  <c r="F7" i="47"/>
  <c r="I9" i="47"/>
  <c r="J45" i="48"/>
  <c r="H29" i="51"/>
  <c r="G138" i="47"/>
  <c r="G33" i="56"/>
  <c r="J33" i="56"/>
  <c r="H33" i="56"/>
  <c r="J7" i="59"/>
  <c r="H117" i="52"/>
  <c r="J9" i="54"/>
  <c r="H40" i="56"/>
  <c r="I85" i="56"/>
  <c r="J29" i="58"/>
  <c r="H66" i="59"/>
  <c r="I66" i="59"/>
  <c r="J144" i="52"/>
  <c r="I19" i="54"/>
  <c r="J85" i="56"/>
  <c r="G22" i="57"/>
  <c r="J117" i="52"/>
  <c r="H90" i="54"/>
  <c r="H116" i="54"/>
  <c r="J68" i="55"/>
  <c r="J66" i="56"/>
  <c r="H22" i="57"/>
  <c r="J9" i="57"/>
  <c r="H44" i="54"/>
  <c r="J116" i="54"/>
  <c r="E7" i="59"/>
  <c r="H10" i="59"/>
  <c r="I9" i="57"/>
  <c r="G9" i="58"/>
  <c r="D7" i="58"/>
  <c r="H7" i="58" s="1"/>
  <c r="G29" i="58"/>
  <c r="I7" i="59"/>
  <c r="J7" i="60"/>
  <c r="I7" i="60"/>
  <c r="H9" i="58"/>
  <c r="D7" i="59"/>
  <c r="I10" i="59"/>
  <c r="F7" i="57"/>
  <c r="I22" i="57"/>
  <c r="H56" i="57"/>
  <c r="I9" i="58"/>
  <c r="I29" i="58"/>
  <c r="J10" i="59"/>
  <c r="J49" i="60"/>
  <c r="I49" i="60"/>
  <c r="H35" i="57"/>
  <c r="J9" i="58"/>
  <c r="H38" i="58"/>
  <c r="I35" i="57"/>
  <c r="I38" i="58"/>
  <c r="H9" i="60"/>
  <c r="I9" i="60"/>
  <c r="I125" i="59"/>
  <c r="J9" i="60"/>
  <c r="G74" i="50"/>
  <c r="I7" i="55"/>
  <c r="I68" i="55"/>
  <c r="H9" i="55"/>
  <c r="D7" i="55"/>
  <c r="H7" i="55" s="1"/>
  <c r="J9" i="55"/>
  <c r="I90" i="54"/>
  <c r="D7" i="54"/>
  <c r="I9" i="54"/>
  <c r="E7" i="54"/>
  <c r="H9" i="54"/>
  <c r="F7" i="54"/>
  <c r="I44" i="54"/>
  <c r="J44" i="54"/>
  <c r="I7" i="52"/>
  <c r="J7" i="52"/>
  <c r="H7" i="52"/>
  <c r="J9" i="52"/>
  <c r="H59" i="52"/>
  <c r="J59" i="52"/>
  <c r="I144" i="52"/>
  <c r="J9" i="50"/>
  <c r="H67" i="50"/>
  <c r="I74" i="50"/>
  <c r="C7" i="50"/>
  <c r="D7" i="50"/>
  <c r="H28" i="50"/>
  <c r="I67" i="50"/>
  <c r="J74" i="50"/>
  <c r="G67" i="50"/>
  <c r="E7" i="50"/>
  <c r="J67" i="50"/>
  <c r="F7" i="50"/>
  <c r="J28" i="50"/>
  <c r="I121" i="50"/>
  <c r="G28" i="50"/>
  <c r="H48" i="50"/>
  <c r="G29" i="51"/>
  <c r="G95" i="51"/>
  <c r="E7" i="51"/>
  <c r="J9" i="51"/>
  <c r="J29" i="51"/>
  <c r="H82" i="51"/>
  <c r="H118" i="51"/>
  <c r="F7" i="51"/>
  <c r="I82" i="51"/>
  <c r="I118" i="51"/>
  <c r="H43" i="51"/>
  <c r="H95" i="51"/>
  <c r="G118" i="51"/>
  <c r="G9" i="51"/>
  <c r="J43" i="51"/>
  <c r="H9" i="49"/>
  <c r="I17" i="49"/>
  <c r="H30" i="49"/>
  <c r="H74" i="49"/>
  <c r="I9" i="49"/>
  <c r="J17" i="49"/>
  <c r="I74" i="49"/>
  <c r="J7" i="49"/>
  <c r="J9" i="49"/>
  <c r="J30" i="49"/>
  <c r="J74" i="49"/>
  <c r="G17" i="49"/>
  <c r="I47" i="49"/>
  <c r="H7" i="48"/>
  <c r="J7" i="48"/>
  <c r="I7" i="48"/>
  <c r="G70" i="48"/>
  <c r="G102" i="48"/>
  <c r="G146" i="48"/>
  <c r="I9" i="48"/>
  <c r="H70" i="48"/>
  <c r="J9" i="48"/>
  <c r="I70" i="48"/>
  <c r="I102" i="48"/>
  <c r="I146" i="48"/>
  <c r="J70" i="48"/>
  <c r="D7" i="47"/>
  <c r="J9" i="47"/>
  <c r="H19" i="47"/>
  <c r="J33" i="47"/>
  <c r="H59" i="47"/>
  <c r="I138" i="47"/>
  <c r="E7" i="47"/>
  <c r="I19" i="47"/>
  <c r="I59" i="47"/>
  <c r="G93" i="47"/>
  <c r="H93" i="47"/>
  <c r="G118" i="47"/>
  <c r="I93" i="47"/>
  <c r="I118" i="47"/>
  <c r="I7" i="47"/>
  <c r="G9" i="47"/>
  <c r="G33" i="47"/>
  <c r="H7" i="46"/>
  <c r="J7" i="46"/>
  <c r="I7" i="46"/>
  <c r="G9" i="46"/>
  <c r="G17" i="46"/>
  <c r="I87" i="46"/>
  <c r="H9" i="46"/>
  <c r="H17" i="46"/>
  <c r="J87" i="46"/>
  <c r="C7" i="46"/>
  <c r="I9" i="46"/>
  <c r="I17" i="46"/>
  <c r="J9" i="46"/>
  <c r="G70" i="45"/>
  <c r="I92" i="45"/>
  <c r="D7" i="45"/>
  <c r="J9" i="45"/>
  <c r="I70" i="45"/>
  <c r="F7" i="45"/>
  <c r="I38" i="44"/>
  <c r="I77" i="44"/>
  <c r="I87" i="44"/>
  <c r="J77" i="44"/>
  <c r="J87" i="44"/>
  <c r="G7" i="44"/>
  <c r="I7" i="44"/>
  <c r="I9" i="44"/>
  <c r="I47" i="44"/>
  <c r="I64" i="44"/>
  <c r="G38" i="44"/>
  <c r="G77" i="44"/>
  <c r="G87" i="44"/>
  <c r="C7" i="51"/>
  <c r="G9" i="49"/>
  <c r="C7" i="49"/>
  <c r="G7" i="46" l="1"/>
  <c r="G7" i="59"/>
  <c r="H7" i="59"/>
  <c r="G7" i="56"/>
  <c r="G7" i="58"/>
  <c r="H7" i="49"/>
  <c r="J7" i="58"/>
  <c r="J7" i="56"/>
  <c r="I7" i="56"/>
  <c r="J7" i="55"/>
  <c r="J7" i="57"/>
  <c r="I7" i="57"/>
  <c r="G7" i="52"/>
  <c r="H7" i="56"/>
  <c r="I7" i="49"/>
  <c r="J7" i="44"/>
  <c r="G7" i="55"/>
  <c r="H7" i="54"/>
  <c r="J7" i="54"/>
  <c r="I7" i="54"/>
  <c r="G7" i="54"/>
  <c r="J7" i="50"/>
  <c r="I7" i="50"/>
  <c r="G7" i="50"/>
  <c r="H7" i="50"/>
  <c r="H7" i="51"/>
  <c r="J7" i="51"/>
  <c r="I7" i="51"/>
  <c r="G7" i="47"/>
  <c r="H7" i="47"/>
  <c r="J7" i="47"/>
  <c r="I7" i="45"/>
  <c r="J7" i="45"/>
  <c r="G7" i="45"/>
  <c r="H7" i="45"/>
  <c r="G7" i="51"/>
  <c r="G7" i="49"/>
</calcChain>
</file>

<file path=xl/sharedStrings.xml><?xml version="1.0" encoding="utf-8"?>
<sst xmlns="http://schemas.openxmlformats.org/spreadsheetml/2006/main" count="2013" uniqueCount="1588">
  <si>
    <t>DATU ODIN SINSUAT (DINAIG)</t>
  </si>
  <si>
    <t>DATU HOFFER AMPATUAN</t>
  </si>
  <si>
    <t>DATU SALIBO</t>
  </si>
  <si>
    <t>SHARIFF SAYDONA MUSTAPHA</t>
  </si>
  <si>
    <t>PANGLIMA SUGALA (BALIMBING)</t>
  </si>
  <si>
    <t>MALVAR</t>
  </si>
  <si>
    <t>NASUGBU</t>
  </si>
  <si>
    <t>PADRE GARCIA</t>
  </si>
  <si>
    <t>SAN PASCUAL</t>
  </si>
  <si>
    <t>TAAL</t>
  </si>
  <si>
    <t>TALISAY</t>
  </si>
  <si>
    <t>CITY OF TANAUAN</t>
  </si>
  <si>
    <t>TAYSAN</t>
  </si>
  <si>
    <t>TINGLOY</t>
  </si>
  <si>
    <t>TUY</t>
  </si>
  <si>
    <t>ALFONSO</t>
  </si>
  <si>
    <t>AMADEO</t>
  </si>
  <si>
    <t>CARMONA</t>
  </si>
  <si>
    <t>GENERAL EMILIO AGUINALDO</t>
  </si>
  <si>
    <t>CITY OF SIPALAY</t>
  </si>
  <si>
    <t>CITY OF TALISAY</t>
  </si>
  <si>
    <t>TOBOSO</t>
  </si>
  <si>
    <t>VALLADOLID</t>
  </si>
  <si>
    <t>LUMBAYANAGUE</t>
  </si>
  <si>
    <t>TAGOLOAN II</t>
  </si>
  <si>
    <t>SULTAN DUMALONDONG</t>
  </si>
  <si>
    <t>LUMBACA-UNAYAN</t>
  </si>
  <si>
    <t>REGION IX (ZAMBOANGA PENINSULA)</t>
  </si>
  <si>
    <t>REGION X (NORTHERN MINDANAO)</t>
  </si>
  <si>
    <t>REGION XI (DAVAO REGION)</t>
  </si>
  <si>
    <t>REGION XII (SOCCSKSARGEN)</t>
  </si>
  <si>
    <t>DAVAO ORIENTAL</t>
  </si>
  <si>
    <t>COTABATO (NORTH COTABATO)</t>
  </si>
  <si>
    <t>SULTAN KUDARAT</t>
  </si>
  <si>
    <t>SARANGANI</t>
  </si>
  <si>
    <t>ABRA</t>
  </si>
  <si>
    <t>IFUGAO</t>
  </si>
  <si>
    <t>CITY OF SANTIAGO</t>
  </si>
  <si>
    <t>TUMAUINI</t>
  </si>
  <si>
    <t>AMBAGUIO</t>
  </si>
  <si>
    <t>ARITAO</t>
  </si>
  <si>
    <t>BAGABAG</t>
  </si>
  <si>
    <t>BAMBANG</t>
  </si>
  <si>
    <t>HAMTIC</t>
  </si>
  <si>
    <t>LAUA-AN</t>
  </si>
  <si>
    <t>LIBERTAD</t>
  </si>
  <si>
    <t>PATNONGON</t>
  </si>
  <si>
    <t>SAN JOSE (Capital)</t>
  </si>
  <si>
    <t>SAN REMIGIO</t>
  </si>
  <si>
    <t>SEBASTE</t>
  </si>
  <si>
    <t>SIBALOM</t>
  </si>
  <si>
    <t>TIBIAO</t>
  </si>
  <si>
    <t>VALDERRAMA</t>
  </si>
  <si>
    <t>CUARTERO</t>
  </si>
  <si>
    <t>DAO</t>
  </si>
  <si>
    <t>DUMALAG</t>
  </si>
  <si>
    <t>DUMARAO</t>
  </si>
  <si>
    <t>SAN RAFAEL</t>
  </si>
  <si>
    <t>DOÑA REMEDIOS TRINIDAD</t>
  </si>
  <si>
    <t>ALIAGA</t>
  </si>
  <si>
    <t>BONGABON</t>
  </si>
  <si>
    <t>CABIAO</t>
  </si>
  <si>
    <t>CARRANGLAN</t>
  </si>
  <si>
    <t>CUYAPO</t>
  </si>
  <si>
    <t>GABALDON (BITULOK &amp; SABANI)</t>
  </si>
  <si>
    <t>CITY OF GAPAN</t>
  </si>
  <si>
    <t>GENERAL MAMERTO NATIVIDAD</t>
  </si>
  <si>
    <t>GENERAL TINIO (PAPAYA)</t>
  </si>
  <si>
    <t>GUIMBA</t>
  </si>
  <si>
    <t>JAEN</t>
  </si>
  <si>
    <t>LAUR</t>
  </si>
  <si>
    <t>LICAB</t>
  </si>
  <si>
    <t>LLANERA</t>
  </si>
  <si>
    <t>LUPAO</t>
  </si>
  <si>
    <t>SCIENCE CITY OF MUÑOZ</t>
  </si>
  <si>
    <t>NAMPICUAN</t>
  </si>
  <si>
    <t>PANTABANGAN</t>
  </si>
  <si>
    <t>PEÑARANDA</t>
  </si>
  <si>
    <t>SAN ANTONIO</t>
  </si>
  <si>
    <t>SAN JOSE CITY</t>
  </si>
  <si>
    <t>SAN LEONARDO</t>
  </si>
  <si>
    <t>SANTA ROSA</t>
  </si>
  <si>
    <t>TALAVERA</t>
  </si>
  <si>
    <t>TALUGTUG</t>
  </si>
  <si>
    <t>ZARAGOZA</t>
  </si>
  <si>
    <t>APALIT</t>
  </si>
  <si>
    <t>ARAYAT</t>
  </si>
  <si>
    <t>BACOLOR</t>
  </si>
  <si>
    <t>CANDABA</t>
  </si>
  <si>
    <t>FLORIDABLANCA</t>
  </si>
  <si>
    <t>GUAGUA</t>
  </si>
  <si>
    <t>LUBAO</t>
  </si>
  <si>
    <t>MACABEBE</t>
  </si>
  <si>
    <t>MAGALANG</t>
  </si>
  <si>
    <t>MASANTOL</t>
  </si>
  <si>
    <t>MEXICO</t>
  </si>
  <si>
    <t>MINALIN</t>
  </si>
  <si>
    <t>PORAC</t>
  </si>
  <si>
    <t>SAN LUIS</t>
  </si>
  <si>
    <t>SAN SIMON</t>
  </si>
  <si>
    <t>SANTA RITA</t>
  </si>
  <si>
    <t>CAMILING</t>
  </si>
  <si>
    <t>CAPAS</t>
  </si>
  <si>
    <t>CONCEPCION</t>
  </si>
  <si>
    <t>GERONA</t>
  </si>
  <si>
    <t>LA PAZ</t>
  </si>
  <si>
    <t>MAYANTOC</t>
  </si>
  <si>
    <t>MONCADA</t>
  </si>
  <si>
    <t>PANIQUI</t>
  </si>
  <si>
    <t>PURA</t>
  </si>
  <si>
    <t>BALER (Capital)</t>
  </si>
  <si>
    <t>CASIGURAN</t>
  </si>
  <si>
    <t>DILASAG</t>
  </si>
  <si>
    <t>DINALUNGAN</t>
  </si>
  <si>
    <t>DINGALAN</t>
  </si>
  <si>
    <t>DIPACULAO</t>
  </si>
  <si>
    <t>MARIA AURORA</t>
  </si>
  <si>
    <t>AGONCILLO</t>
  </si>
  <si>
    <t>ALITAGTAG</t>
  </si>
  <si>
    <t>BALAYAN</t>
  </si>
  <si>
    <t>BALETE</t>
  </si>
  <si>
    <t>BATANGAS CITY (Capital)</t>
  </si>
  <si>
    <t>BAUAN</t>
  </si>
  <si>
    <t>CALACA</t>
  </si>
  <si>
    <t>CALATAGAN</t>
  </si>
  <si>
    <t>CUENCA</t>
  </si>
  <si>
    <t>IBAAN</t>
  </si>
  <si>
    <t>INDANG</t>
  </si>
  <si>
    <t>KAWIT</t>
  </si>
  <si>
    <t>MAGALLANES</t>
  </si>
  <si>
    <t>MARAGONDON</t>
  </si>
  <si>
    <t>MENDEZ (MENDEZ-NUÑEZ)</t>
  </si>
  <si>
    <t>NAIC</t>
  </si>
  <si>
    <t>NOVELETA</t>
  </si>
  <si>
    <t>SILANG</t>
  </si>
  <si>
    <t>TANZA</t>
  </si>
  <si>
    <t>TERNATE</t>
  </si>
  <si>
    <t>GEN. MARIANO ALVAREZ</t>
  </si>
  <si>
    <t>ALAMINOS</t>
  </si>
  <si>
    <t>BAY</t>
  </si>
  <si>
    <t>CITY OF CALAMBA</t>
  </si>
  <si>
    <t>CALAUAN</t>
  </si>
  <si>
    <t>CAVINTI</t>
  </si>
  <si>
    <t>FAMY</t>
  </si>
  <si>
    <t>KALAYAAN</t>
  </si>
  <si>
    <t>LILIW</t>
  </si>
  <si>
    <t>LOS BAÑOS</t>
  </si>
  <si>
    <t>LUISIANA</t>
  </si>
  <si>
    <t>LUMBAN</t>
  </si>
  <si>
    <t>MABITAC</t>
  </si>
  <si>
    <t>PILILLA</t>
  </si>
  <si>
    <t>TANAY</t>
  </si>
  <si>
    <t>TAYTAY</t>
  </si>
  <si>
    <t>TERESA</t>
  </si>
  <si>
    <t>CARLES</t>
  </si>
  <si>
    <t>DINGLE</t>
  </si>
  <si>
    <t>DUEÑAS</t>
  </si>
  <si>
    <t>DUMANGAS</t>
  </si>
  <si>
    <t>ESTANCIA</t>
  </si>
  <si>
    <t>GUIMBAL</t>
  </si>
  <si>
    <t>IGBARAS</t>
  </si>
  <si>
    <t>JANIUAY</t>
  </si>
  <si>
    <t>LAMBUNAO</t>
  </si>
  <si>
    <t>LEGANES</t>
  </si>
  <si>
    <t>LEON</t>
  </si>
  <si>
    <t>MAASIN</t>
  </si>
  <si>
    <t>MIAGAO</t>
  </si>
  <si>
    <t>MINA</t>
  </si>
  <si>
    <t>NEW LUCENA</t>
  </si>
  <si>
    <t>OTON</t>
  </si>
  <si>
    <t>CANDONI</t>
  </si>
  <si>
    <t>CAUAYAN</t>
  </si>
  <si>
    <t>ENRIQUE B. MAGALONA (SARAVIA)</t>
  </si>
  <si>
    <t>CITY OF ESCALANTE</t>
  </si>
  <si>
    <t>CITY OF HIMAMAYLAN</t>
  </si>
  <si>
    <t>HINIGARAN</t>
  </si>
  <si>
    <t>HINOBA-AN (ASIA)</t>
  </si>
  <si>
    <t>ILOG</t>
  </si>
  <si>
    <t>CITY OF KABANKALAN</t>
  </si>
  <si>
    <t>LA CASTELLANA</t>
  </si>
  <si>
    <t>MANAPLA</t>
  </si>
  <si>
    <t>MOISES PADILLA (MAGALLON)</t>
  </si>
  <si>
    <t>MURCIA</t>
  </si>
  <si>
    <t>PULUPANDAN</t>
  </si>
  <si>
    <t>CITY OF VICTORIAS</t>
  </si>
  <si>
    <t>SALVADOR BENEDICTO</t>
  </si>
  <si>
    <t>CATARMAN (Capital)</t>
  </si>
  <si>
    <t>CATUBIG</t>
  </si>
  <si>
    <t>GAMAY</t>
  </si>
  <si>
    <t>LAOANG</t>
  </si>
  <si>
    <t>LAPINIG</t>
  </si>
  <si>
    <t>LAS NAVAS</t>
  </si>
  <si>
    <t>LAVEZARES</t>
  </si>
  <si>
    <t>JORDAN (Capital)</t>
  </si>
  <si>
    <t>NUEVA VALENCIA</t>
  </si>
  <si>
    <t>SAN LORENZO</t>
  </si>
  <si>
    <t>SIBUNAG</t>
  </si>
  <si>
    <t>ALBURQUERQUE</t>
  </si>
  <si>
    <t>ANTEQUERA</t>
  </si>
  <si>
    <t>BACLAYON</t>
  </si>
  <si>
    <t>BALILIHAN</t>
  </si>
  <si>
    <t>BILAR</t>
  </si>
  <si>
    <t>CALAPE</t>
  </si>
  <si>
    <t>CANDIJAY</t>
  </si>
  <si>
    <t>CARMEN</t>
  </si>
  <si>
    <t>CATIGBIAN</t>
  </si>
  <si>
    <t>CLARIN</t>
  </si>
  <si>
    <t>CORELLA</t>
  </si>
  <si>
    <t>CORTES</t>
  </si>
  <si>
    <t>DAGOHOY</t>
  </si>
  <si>
    <t>TAGOLOAN</t>
  </si>
  <si>
    <t>TANGCAL</t>
  </si>
  <si>
    <t>TUBOD (Capital)</t>
  </si>
  <si>
    <t>PANTAR</t>
  </si>
  <si>
    <t>ALORAN</t>
  </si>
  <si>
    <t>BALIANGAO</t>
  </si>
  <si>
    <t>BONIFACIO</t>
  </si>
  <si>
    <t>CALAMBA</t>
  </si>
  <si>
    <t>JIMENEZ</t>
  </si>
  <si>
    <t>LOPEZ JAENA</t>
  </si>
  <si>
    <t>PANAON</t>
  </si>
  <si>
    <t>SAPANG DALAGA</t>
  </si>
  <si>
    <t>SINACABAN</t>
  </si>
  <si>
    <t>DON VICTORIANO CHIONGBIAN  (DON MARIANO MARCOS)</t>
  </si>
  <si>
    <t>TAYASAN</t>
  </si>
  <si>
    <t>VALENCIA (LUZURRIAGA)</t>
  </si>
  <si>
    <t>VALLEHERMOSO</t>
  </si>
  <si>
    <t>ZAMBOANGUITA</t>
  </si>
  <si>
    <t>ENRIQUE VILLANUEVA</t>
  </si>
  <si>
    <t>LARENA</t>
  </si>
  <si>
    <t>LAZI</t>
  </si>
  <si>
    <t>MARIA</t>
  </si>
  <si>
    <t>SIQUIJOR (Capital)</t>
  </si>
  <si>
    <t>ARTECHE</t>
  </si>
  <si>
    <t>BALANGIGA</t>
  </si>
  <si>
    <t>BALANGKAYAN</t>
  </si>
  <si>
    <t>CAN-AVID</t>
  </si>
  <si>
    <t>LICUAN-BAAY (LICUAN)</t>
  </si>
  <si>
    <t>LUBA</t>
  </si>
  <si>
    <t>MALIBCONG</t>
  </si>
  <si>
    <t>MANABO</t>
  </si>
  <si>
    <t>PEÑARRUBIA</t>
  </si>
  <si>
    <t>PIDIGAN</t>
  </si>
  <si>
    <t>SALLAPADAN</t>
  </si>
  <si>
    <t>TAYUM</t>
  </si>
  <si>
    <t>TINEG</t>
  </si>
  <si>
    <t>TUBO</t>
  </si>
  <si>
    <t>VILLAVICIOSA</t>
  </si>
  <si>
    <t>ATOK</t>
  </si>
  <si>
    <t>BAKUN</t>
  </si>
  <si>
    <t>BOKOD</t>
  </si>
  <si>
    <t>BUGUIAS</t>
  </si>
  <si>
    <t>ITOGON</t>
  </si>
  <si>
    <t>KABAYAN</t>
  </si>
  <si>
    <t>KAPANGAN</t>
  </si>
  <si>
    <t>KIBUNGAN</t>
  </si>
  <si>
    <t>LA TRINIDAD (Capital)</t>
  </si>
  <si>
    <t>MANKAYAN</t>
  </si>
  <si>
    <t>SABLAN</t>
  </si>
  <si>
    <t>TUBA</t>
  </si>
  <si>
    <t>TUBLAY</t>
  </si>
  <si>
    <t>BANAUE</t>
  </si>
  <si>
    <t>HUNGDUAN</t>
  </si>
  <si>
    <t>KIANGAN</t>
  </si>
  <si>
    <t>LAGAWE (Capital)</t>
  </si>
  <si>
    <t>LAMUT</t>
  </si>
  <si>
    <t>MAYOYAO</t>
  </si>
  <si>
    <t>ALFONSO LISTA (POTIA)</t>
  </si>
  <si>
    <t>AGUINALDO</t>
  </si>
  <si>
    <t>HINGYON</t>
  </si>
  <si>
    <t>TINOC</t>
  </si>
  <si>
    <t>ASIPULO</t>
  </si>
  <si>
    <t>BALBALAN</t>
  </si>
  <si>
    <t>LUBUAGAN</t>
  </si>
  <si>
    <t>PASIL</t>
  </si>
  <si>
    <t>PINUKPUK</t>
  </si>
  <si>
    <t>RIZAL (LIWAN)</t>
  </si>
  <si>
    <t>TANUDAN</t>
  </si>
  <si>
    <t>TINGLAYAN</t>
  </si>
  <si>
    <t>BARLIG</t>
  </si>
  <si>
    <t>BAUKO</t>
  </si>
  <si>
    <t>BESAO</t>
  </si>
  <si>
    <t>BONTOC (Capital)</t>
  </si>
  <si>
    <t>NATONIN</t>
  </si>
  <si>
    <t>PARACELIS</t>
  </si>
  <si>
    <t>SABANGAN</t>
  </si>
  <si>
    <t>SADANGA</t>
  </si>
  <si>
    <t>SAGADA</t>
  </si>
  <si>
    <t>CORCUERA</t>
  </si>
  <si>
    <t>MAGDIWANG</t>
  </si>
  <si>
    <t>ODIONGAN</t>
  </si>
  <si>
    <t>ROMBLON (Capital)</t>
  </si>
  <si>
    <t>FERROL</t>
  </si>
  <si>
    <t>SANTA MARIA (IMELDA)</t>
  </si>
  <si>
    <t>ALOGUINSAN</t>
  </si>
  <si>
    <t>ARGAO</t>
  </si>
  <si>
    <t>ASTURIAS</t>
  </si>
  <si>
    <t>BADIAN</t>
  </si>
  <si>
    <t>BALAMBAN</t>
  </si>
  <si>
    <t>BANTAYAN</t>
  </si>
  <si>
    <t>BARILI</t>
  </si>
  <si>
    <t>BOLJOON</t>
  </si>
  <si>
    <t>BORBON</t>
  </si>
  <si>
    <t>CATMON</t>
  </si>
  <si>
    <t>COMPOSTELA</t>
  </si>
  <si>
    <t>CONSOLACION</t>
  </si>
  <si>
    <t>DAANBANTAYAN</t>
  </si>
  <si>
    <t>DALAGUETE</t>
  </si>
  <si>
    <t>AMPATUAN</t>
  </si>
  <si>
    <t>BULUAN</t>
  </si>
  <si>
    <t>DATU PAGLAS</t>
  </si>
  <si>
    <t>DATU PIANG</t>
  </si>
  <si>
    <t>SHARIFF AGUAK (MAGANOY) (Capital)</t>
  </si>
  <si>
    <t>PAGALUNGAN</t>
  </si>
  <si>
    <t>SULTAN SA BARONGIS (LAMBAYONG)</t>
  </si>
  <si>
    <t>TALAYAN</t>
  </si>
  <si>
    <t>SOUTH UPI</t>
  </si>
  <si>
    <t>MAMASAPANO</t>
  </si>
  <si>
    <t>TALITAY</t>
  </si>
  <si>
    <t>PAGAGAWAN</t>
  </si>
  <si>
    <t>PAGLAT</t>
  </si>
  <si>
    <t>GUINDULUNGAN</t>
  </si>
  <si>
    <t>DATU SAUDI-AMPATUAN</t>
  </si>
  <si>
    <t>DATU UNSAY</t>
  </si>
  <si>
    <t>DATU ABDULLAH SANGKI</t>
  </si>
  <si>
    <t>RAJAH BUAYAN</t>
  </si>
  <si>
    <t>DATU ANGGAL MIDTIMBANG</t>
  </si>
  <si>
    <t>MANGUDADATU</t>
  </si>
  <si>
    <t>PANDAG</t>
  </si>
  <si>
    <t>INDANAN</t>
  </si>
  <si>
    <t>JOLO (Capital)</t>
  </si>
  <si>
    <t>KALINGALAN CALUANG</t>
  </si>
  <si>
    <t>LUUK</t>
  </si>
  <si>
    <t>MAIMBUNG</t>
  </si>
  <si>
    <t>HADJI PANGLIMA TAHIL (MARUNGGAS)</t>
  </si>
  <si>
    <t>OLD PANAMAO</t>
  </si>
  <si>
    <t>PANGUTARAN</t>
  </si>
  <si>
    <t>PARANG</t>
  </si>
  <si>
    <t>PATA</t>
  </si>
  <si>
    <t>PATIKUL</t>
  </si>
  <si>
    <t>SIASI</t>
  </si>
  <si>
    <t>TALIPAO</t>
  </si>
  <si>
    <t>TAPUL</t>
  </si>
  <si>
    <t>TONGKIL</t>
  </si>
  <si>
    <t>PANGLIMA ESTINO (NEW PANAMAO)</t>
  </si>
  <si>
    <t>LUGUS</t>
  </si>
  <si>
    <t>PANDAMI</t>
  </si>
  <si>
    <t>OMAR</t>
  </si>
  <si>
    <t>MATAASNAKAHOY</t>
  </si>
  <si>
    <t>NATIONAL CAPITAL REGION (NCR)</t>
  </si>
  <si>
    <t>CORDILLERA ADMINISTRATIVE REGION (CAR)</t>
  </si>
  <si>
    <t>REGION XIII (Caraga)</t>
  </si>
  <si>
    <t>CITY OF TACURONG</t>
  </si>
  <si>
    <t>SEN. NINOY AQUINO</t>
  </si>
  <si>
    <t>ALABEL (Capital)</t>
  </si>
  <si>
    <t>GLAN</t>
  </si>
  <si>
    <t>KIAMBA</t>
  </si>
  <si>
    <t>MAASIM</t>
  </si>
  <si>
    <t>MAITUM</t>
  </si>
  <si>
    <t>MALAPATAN</t>
  </si>
  <si>
    <t>MALUNGON</t>
  </si>
  <si>
    <t>CITY OF MANILA</t>
  </si>
  <si>
    <t>CITY OF MANDALUYONG</t>
  </si>
  <si>
    <t>CITY OF MARIKINA</t>
  </si>
  <si>
    <t>CITY OF PASIG</t>
  </si>
  <si>
    <t>QUEZON CITY</t>
  </si>
  <si>
    <t>CITY OF SAN JUAN</t>
  </si>
  <si>
    <t>SALCEDO (BAUGEN)</t>
  </si>
  <si>
    <t>SAN EMILIO</t>
  </si>
  <si>
    <t>SAN ESTEBAN</t>
  </si>
  <si>
    <t>SAN ILDEFONSO</t>
  </si>
  <si>
    <t>SAN JUAN (LAPOG)</t>
  </si>
  <si>
    <t>SAN VICENTE</t>
  </si>
  <si>
    <t>SANTA</t>
  </si>
  <si>
    <t>SANTA CATALINA</t>
  </si>
  <si>
    <t>SANTA CRUZ</t>
  </si>
  <si>
    <t>SANTA LUCIA</t>
  </si>
  <si>
    <t>SANTA MARIA</t>
  </si>
  <si>
    <t>SANTIAGO</t>
  </si>
  <si>
    <t>SANTO DOMINGO</t>
  </si>
  <si>
    <t>SIGAY</t>
  </si>
  <si>
    <t>SINAIT</t>
  </si>
  <si>
    <t>SUGPON</t>
  </si>
  <si>
    <t>SUYO</t>
  </si>
  <si>
    <t>TAGUDIN</t>
  </si>
  <si>
    <t>AGOO</t>
  </si>
  <si>
    <t>ARINGAY</t>
  </si>
  <si>
    <t>BINALONAN</t>
  </si>
  <si>
    <t>BINMALEY</t>
  </si>
  <si>
    <t>BOLINAO</t>
  </si>
  <si>
    <t>BUGALLON</t>
  </si>
  <si>
    <t>SORSOGON</t>
  </si>
  <si>
    <t>AKLAN</t>
  </si>
  <si>
    <t>ANTIQUE</t>
  </si>
  <si>
    <t>CAPIZ</t>
  </si>
  <si>
    <t>GUIMARAS</t>
  </si>
  <si>
    <t>BOHOL</t>
  </si>
  <si>
    <t>SIQUIJOR</t>
  </si>
  <si>
    <t>EASTERN SAMAR</t>
  </si>
  <si>
    <t>LEYTE</t>
  </si>
  <si>
    <t>NORTHERN SAMAR</t>
  </si>
  <si>
    <t>SAMAR (WESTERN SAMAR)</t>
  </si>
  <si>
    <t>SOUTHERN LEYTE</t>
  </si>
  <si>
    <t>BILIRAN</t>
  </si>
  <si>
    <t>ZAMBOANGA DEL NORTE</t>
  </si>
  <si>
    <t>ZAMBOANGA SIBUGAY</t>
  </si>
  <si>
    <t>BUKIDNON</t>
  </si>
  <si>
    <t>CAMIGUIN</t>
  </si>
  <si>
    <t>MISAMIS OCCIDENTAL</t>
  </si>
  <si>
    <t>DAVAO DEL NORTE</t>
  </si>
  <si>
    <t>CITY OF TAGUM (Capital)</t>
  </si>
  <si>
    <t>TALAINGOD</t>
  </si>
  <si>
    <t>BRAULIO E. DUJALI</t>
  </si>
  <si>
    <t>BANSALAN</t>
  </si>
  <si>
    <t>CITY OF DIGOS (Capital)</t>
  </si>
  <si>
    <t>KIBLAWAN</t>
  </si>
  <si>
    <t>MALALAG</t>
  </si>
  <si>
    <t>MATANAO</t>
  </si>
  <si>
    <t>PADADA</t>
  </si>
  <si>
    <t>SULOP</t>
  </si>
  <si>
    <t>APAYAO</t>
  </si>
  <si>
    <t>LANAO DEL SUR</t>
  </si>
  <si>
    <t>SULU</t>
  </si>
  <si>
    <t>TAWI-TAWI</t>
  </si>
  <si>
    <t>AGUSAN DEL SUR</t>
  </si>
  <si>
    <t>SURIGAO DEL NORTE</t>
  </si>
  <si>
    <t>LASAM</t>
  </si>
  <si>
    <t>PAMPLONA</t>
  </si>
  <si>
    <t>PEÑABLANCA</t>
  </si>
  <si>
    <t>PIAT</t>
  </si>
  <si>
    <t>SANCHEZ-MIRA</t>
  </si>
  <si>
    <t>SANTA ANA</t>
  </si>
  <si>
    <t>SANTA PRAXEDES</t>
  </si>
  <si>
    <t>SANTA TERESITA</t>
  </si>
  <si>
    <t>SANTO NIÑO (FAIRE)</t>
  </si>
  <si>
    <t>SOLANA</t>
  </si>
  <si>
    <t>TUAO</t>
  </si>
  <si>
    <t>TUGUEGARAO CITY (Capital)</t>
  </si>
  <si>
    <t>ALICIA</t>
  </si>
  <si>
    <t>ANGADANAN</t>
  </si>
  <si>
    <t>BENITO SOLIVEN</t>
  </si>
  <si>
    <t>CABAGAN</t>
  </si>
  <si>
    <t>CABATUAN</t>
  </si>
  <si>
    <t>CITY OF CAUAYAN</t>
  </si>
  <si>
    <t>CORDON</t>
  </si>
  <si>
    <t>DINAPIGUE</t>
  </si>
  <si>
    <t>DIVILACAN</t>
  </si>
  <si>
    <t>ECHAGUE</t>
  </si>
  <si>
    <t>GAMU</t>
  </si>
  <si>
    <t>JONES</t>
  </si>
  <si>
    <t>MACONACON</t>
  </si>
  <si>
    <t>DELFIN ALBANO (MAGSAYSAY)</t>
  </si>
  <si>
    <t>MALLIG</t>
  </si>
  <si>
    <t>PALANAN</t>
  </si>
  <si>
    <t>RAMON</t>
  </si>
  <si>
    <t>REINA MERCEDES</t>
  </si>
  <si>
    <t>ROXAS</t>
  </si>
  <si>
    <t>SAN AGUSTIN</t>
  </si>
  <si>
    <t>SAN GUILLERMO</t>
  </si>
  <si>
    <t>SAN ISIDRO</t>
  </si>
  <si>
    <t>SAN MARIANO</t>
  </si>
  <si>
    <t>SAN MATEO</t>
  </si>
  <si>
    <t>SAN PABLO</t>
  </si>
  <si>
    <t>MAYORGA</t>
  </si>
  <si>
    <t>MERIDA</t>
  </si>
  <si>
    <t>ORMOC CITY</t>
  </si>
  <si>
    <t>PALO</t>
  </si>
  <si>
    <t>PALOMPON</t>
  </si>
  <si>
    <t>PASTRANA</t>
  </si>
  <si>
    <t>TABANGO</t>
  </si>
  <si>
    <t>TABONTABON</t>
  </si>
  <si>
    <t>TANAUAN</t>
  </si>
  <si>
    <t>TOLOSA</t>
  </si>
  <si>
    <t>RODRIGUEZ (MONTALBAN)</t>
  </si>
  <si>
    <t>CITY OF DASMARIÑAS</t>
  </si>
  <si>
    <t>DEL CARMEN</t>
  </si>
  <si>
    <t>GIGAQUIT</t>
  </si>
  <si>
    <t>MAINIT</t>
  </si>
  <si>
    <t>MALIMONO</t>
  </si>
  <si>
    <t>SAN BENITO</t>
  </si>
  <si>
    <t>SAN FRANCISCO (ANAO-AON)</t>
  </si>
  <si>
    <t>MAPANAS</t>
  </si>
  <si>
    <t>MONDRAGON</t>
  </si>
  <si>
    <t>PALAPAG</t>
  </si>
  <si>
    <t>PAMBUJAN</t>
  </si>
  <si>
    <t>SAN ROQUE</t>
  </si>
  <si>
    <t>SILVINO LOBOS</t>
  </si>
  <si>
    <t>LOPE DE VEGA</t>
  </si>
  <si>
    <t>ALMAGRO</t>
  </si>
  <si>
    <t>BASEY</t>
  </si>
  <si>
    <t>CALBAYOG CITY</t>
  </si>
  <si>
    <t>CALBIGA</t>
  </si>
  <si>
    <t>DARAM</t>
  </si>
  <si>
    <t>GANDARA</t>
  </si>
  <si>
    <t>HINABANGAN</t>
  </si>
  <si>
    <t>JIABONG</t>
  </si>
  <si>
    <t>MARABUT</t>
  </si>
  <si>
    <t>MATUGUINAO</t>
  </si>
  <si>
    <t>MOTIONG</t>
  </si>
  <si>
    <t>PINABACDAO</t>
  </si>
  <si>
    <t>SAN JOSE DE BUAN</t>
  </si>
  <si>
    <t>SAN SEBASTIAN</t>
  </si>
  <si>
    <t>SANTA MARGARITA</t>
  </si>
  <si>
    <t>SANTO NIÑO</t>
  </si>
  <si>
    <t>TALALORA</t>
  </si>
  <si>
    <t>TARANGNAN</t>
  </si>
  <si>
    <t>VILLAREAL</t>
  </si>
  <si>
    <t>PARANAS (WRIGHT)</t>
  </si>
  <si>
    <t>ZUMARRAGA</t>
  </si>
  <si>
    <t>TAGAPUL-AN</t>
  </si>
  <si>
    <t>SAN JORGE</t>
  </si>
  <si>
    <t>PAGSANGHAN</t>
  </si>
  <si>
    <t>ANAHAWAN</t>
  </si>
  <si>
    <t>BONTOC</t>
  </si>
  <si>
    <t>HINUNANGAN</t>
  </si>
  <si>
    <t>HINUNDAYAN</t>
  </si>
  <si>
    <t>LIBAGON</t>
  </si>
  <si>
    <t>CITY OF MAASIN (Capital)</t>
  </si>
  <si>
    <t>MACROHON</t>
  </si>
  <si>
    <t>MALITBOG</t>
  </si>
  <si>
    <t>ILOCOS NORTE</t>
  </si>
  <si>
    <t>ADAMS</t>
  </si>
  <si>
    <t>BACARRA</t>
  </si>
  <si>
    <t>BADOC</t>
  </si>
  <si>
    <t>BANGUI</t>
  </si>
  <si>
    <t>SOMINOT (DON MARIANO MARCOS)</t>
  </si>
  <si>
    <t>VINCENZO A. SAGUN</t>
  </si>
  <si>
    <t>GUIPOS</t>
  </si>
  <si>
    <t>TIGBAO</t>
  </si>
  <si>
    <t>BUUG</t>
  </si>
  <si>
    <t>DIPLAHAN</t>
  </si>
  <si>
    <t>IMELDA</t>
  </si>
  <si>
    <t>LAUREL</t>
  </si>
  <si>
    <t>LEMERY</t>
  </si>
  <si>
    <t>LIAN</t>
  </si>
  <si>
    <t>LOBO</t>
  </si>
  <si>
    <t>BONGAO (Capital)</t>
  </si>
  <si>
    <t>MAPUN (CAGAYAN DE TAWI-TAWI)</t>
  </si>
  <si>
    <t>SIMUNUL</t>
  </si>
  <si>
    <t>SITANGKAI</t>
  </si>
  <si>
    <t>SOUTH UBIAN</t>
  </si>
  <si>
    <t>TANDUBAS</t>
  </si>
  <si>
    <t>TURTLE ISLANDS</t>
  </si>
  <si>
    <t>LANGUYAN</t>
  </si>
  <si>
    <t>SAPA-SAPA</t>
  </si>
  <si>
    <t>SIBUTU</t>
  </si>
  <si>
    <t>BARIRA</t>
  </si>
  <si>
    <t>BULDON</t>
  </si>
  <si>
    <t>DATU BLAH T. SINSUAT</t>
  </si>
  <si>
    <t>KABUNTALAN (TUMBAO)</t>
  </si>
  <si>
    <t>MATANOG</t>
  </si>
  <si>
    <t>SULTAN KUDARAT (NULING)</t>
  </si>
  <si>
    <t>SULTAN MASTURA</t>
  </si>
  <si>
    <t>UPI</t>
  </si>
  <si>
    <t>NORTHERN KABUNTALAN</t>
  </si>
  <si>
    <t>JABONGA</t>
  </si>
  <si>
    <t>KITCHARAO</t>
  </si>
  <si>
    <t>LAS NIEVES</t>
  </si>
  <si>
    <t>NASIPIT</t>
  </si>
  <si>
    <t>TUBAY</t>
  </si>
  <si>
    <t>REMEDIOS T. ROMUALDEZ</t>
  </si>
  <si>
    <t>BUNAWAN</t>
  </si>
  <si>
    <t>LORETO</t>
  </si>
  <si>
    <t>PROSPERIDAD (Capital)</t>
  </si>
  <si>
    <t>SANTA JOSEFA</t>
  </si>
  <si>
    <t>TALACOGON</t>
  </si>
  <si>
    <t>TRENTO</t>
  </si>
  <si>
    <t>VERUELA</t>
  </si>
  <si>
    <t>SIBAGAT</t>
  </si>
  <si>
    <t>BACUAG</t>
  </si>
  <si>
    <t>CLAVER</t>
  </si>
  <si>
    <t>DAPA</t>
  </si>
  <si>
    <t>MAGDALENA</t>
  </si>
  <si>
    <t>MAJAYJAY</t>
  </si>
  <si>
    <t>NAGCARLAN</t>
  </si>
  <si>
    <t>PAETE</t>
  </si>
  <si>
    <t>PAGSANJAN</t>
  </si>
  <si>
    <t>PAKIL</t>
  </si>
  <si>
    <t>PANGIL</t>
  </si>
  <si>
    <t>PILA</t>
  </si>
  <si>
    <t>SANTA CRUZ (Capital)</t>
  </si>
  <si>
    <t>CITY OF SANTA ROSA</t>
  </si>
  <si>
    <t>SINILOAN</t>
  </si>
  <si>
    <t>AGDANGAN</t>
  </si>
  <si>
    <t>ALABAT</t>
  </si>
  <si>
    <t>ATIMONAN</t>
  </si>
  <si>
    <t>BUENAVISTA</t>
  </si>
  <si>
    <t>BURDEOS</t>
  </si>
  <si>
    <t>CALAUAG</t>
  </si>
  <si>
    <t>CATANAUAN</t>
  </si>
  <si>
    <t>DOLORES</t>
  </si>
  <si>
    <t>GENERAL LUNA</t>
  </si>
  <si>
    <t>GENERAL NAKAR</t>
  </si>
  <si>
    <t>GUINAYANGAN</t>
  </si>
  <si>
    <t>GUMACA</t>
  </si>
  <si>
    <t>JOMALIG</t>
  </si>
  <si>
    <t>LOPEZ</t>
  </si>
  <si>
    <t>LUCBAN</t>
  </si>
  <si>
    <t>MACALELON</t>
  </si>
  <si>
    <t>MAUBAN</t>
  </si>
  <si>
    <t>MULANAY</t>
  </si>
  <si>
    <t>PADRE BURGOS</t>
  </si>
  <si>
    <t>PAGBILAO</t>
  </si>
  <si>
    <t>PANUKULAN</t>
  </si>
  <si>
    <t>PATNANUNGAN</t>
  </si>
  <si>
    <t>PEREZ</t>
  </si>
  <si>
    <t>PITOGO</t>
  </si>
  <si>
    <t>POLILLO</t>
  </si>
  <si>
    <t>REAL</t>
  </si>
  <si>
    <t>SAMPALOC</t>
  </si>
  <si>
    <t>SAN ANDRES</t>
  </si>
  <si>
    <t>SAN FRANCISCO (AURORA)</t>
  </si>
  <si>
    <t>SARIAYA</t>
  </si>
  <si>
    <t>TAGKAWAYAN</t>
  </si>
  <si>
    <t>TIAONG</t>
  </si>
  <si>
    <t>UNISAN</t>
  </si>
  <si>
    <t>ANGONO</t>
  </si>
  <si>
    <t>BARAS</t>
  </si>
  <si>
    <t>TIWI</t>
  </si>
  <si>
    <t>BASUD</t>
  </si>
  <si>
    <t>CAPALONGA</t>
  </si>
  <si>
    <t>DAET (Capital)</t>
  </si>
  <si>
    <t>SAN LORENZO RUIZ (IMELDA)</t>
  </si>
  <si>
    <t>JOSE PANGANIBAN</t>
  </si>
  <si>
    <t>LABO</t>
  </si>
  <si>
    <t>MERCEDES</t>
  </si>
  <si>
    <t>PARACALE</t>
  </si>
  <si>
    <t>SANTA ELENA</t>
  </si>
  <si>
    <t>VINZONS</t>
  </si>
  <si>
    <t>BAAO</t>
  </si>
  <si>
    <t>BALATAN</t>
  </si>
  <si>
    <t>BATO</t>
  </si>
  <si>
    <t>BOMBON</t>
  </si>
  <si>
    <t>BUHI</t>
  </si>
  <si>
    <t>DEL GALLEGO</t>
  </si>
  <si>
    <t>GAINZA</t>
  </si>
  <si>
    <t>GARCHITORENA</t>
  </si>
  <si>
    <t>GOA</t>
  </si>
  <si>
    <t>LAGONOY</t>
  </si>
  <si>
    <t>LIBMANAN</t>
  </si>
  <si>
    <t>LUPI</t>
  </si>
  <si>
    <t>MAGARAO</t>
  </si>
  <si>
    <t>MILAOR</t>
  </si>
  <si>
    <t>MINALABAC</t>
  </si>
  <si>
    <t>NABUA</t>
  </si>
  <si>
    <t>OCAMPO</t>
  </si>
  <si>
    <t>PASACAO</t>
  </si>
  <si>
    <t>PILI (Capital)</t>
  </si>
  <si>
    <t>PRESENTACION (PARUBCAN)</t>
  </si>
  <si>
    <t>RAGAY</t>
  </si>
  <si>
    <t>SAGÑAY</t>
  </si>
  <si>
    <t>SAN FERNANDO</t>
  </si>
  <si>
    <t>SIPOCOT</t>
  </si>
  <si>
    <t>SIRUMA</t>
  </si>
  <si>
    <t>TIGAON</t>
  </si>
  <si>
    <t>TINAMBAC</t>
  </si>
  <si>
    <t>BAGAMANOC</t>
  </si>
  <si>
    <t>CARAMORAN</t>
  </si>
  <si>
    <t>GIGMOTO</t>
  </si>
  <si>
    <t>PANDAN</t>
  </si>
  <si>
    <t>PANGANIBAN (PAYO)</t>
  </si>
  <si>
    <t>CITY OF MASBATE (Capital)</t>
  </si>
  <si>
    <t>MILAGROS</t>
  </si>
  <si>
    <t>MOBO</t>
  </si>
  <si>
    <t>MONREAL</t>
  </si>
  <si>
    <t>PALANAS</t>
  </si>
  <si>
    <t>PIO V. CORPUZ (LIMBUHAN)</t>
  </si>
  <si>
    <t>PLACER</t>
  </si>
  <si>
    <t>USON</t>
  </si>
  <si>
    <t>IVISAN</t>
  </si>
  <si>
    <t>JAMINDAN</t>
  </si>
  <si>
    <t>MA-AYON</t>
  </si>
  <si>
    <t>MAMBUSAO</t>
  </si>
  <si>
    <t>PANAY</t>
  </si>
  <si>
    <t>PANITAN</t>
  </si>
  <si>
    <t>PONTEVEDRA</t>
  </si>
  <si>
    <t>PRESIDENT ROXAS</t>
  </si>
  <si>
    <t>SAPI-AN</t>
  </si>
  <si>
    <t>SIGMA</t>
  </si>
  <si>
    <t>TAPAZ</t>
  </si>
  <si>
    <t>AJUY</t>
  </si>
  <si>
    <t>ALIMODIAN</t>
  </si>
  <si>
    <t>ANILAO</t>
  </si>
  <si>
    <t>BADIANGAN</t>
  </si>
  <si>
    <t>BALASAN</t>
  </si>
  <si>
    <t>BANATE</t>
  </si>
  <si>
    <t>BAROTAC NUEVO</t>
  </si>
  <si>
    <t>BAROTAC VIEJO</t>
  </si>
  <si>
    <t>BATAD</t>
  </si>
  <si>
    <t>BINGAWAN</t>
  </si>
  <si>
    <t>CALINOG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</si>
  <si>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</si>
  <si>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</si>
  <si>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</si>
  <si>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</si>
  <si>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</si>
  <si>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CITY OF PASSI</t>
  </si>
  <si>
    <t>PAVIA</t>
  </si>
  <si>
    <t>POTOTAN</t>
  </si>
  <si>
    <t>SAN DIONISIO</t>
  </si>
  <si>
    <t>SAN ENRIQUE</t>
  </si>
  <si>
    <t>SAN JOAQUIN</t>
  </si>
  <si>
    <t>SARA</t>
  </si>
  <si>
    <t>TIGBAUAN</t>
  </si>
  <si>
    <t>TUBUNGAN</t>
  </si>
  <si>
    <t>ZARRAGA</t>
  </si>
  <si>
    <t>BINALBAGAN</t>
  </si>
  <si>
    <t>CALATRAVA</t>
  </si>
  <si>
    <t>TUNGA</t>
  </si>
  <si>
    <t>VILLABA</t>
  </si>
  <si>
    <t>ALLEN</t>
  </si>
  <si>
    <t>BIRI</t>
  </si>
  <si>
    <t>BOBON</t>
  </si>
  <si>
    <t>CAPUL</t>
  </si>
  <si>
    <t>PAGAYAWAN (TATARIKAN)</t>
  </si>
  <si>
    <t>PIAGAPO</t>
  </si>
  <si>
    <t>POONA BAYABAO (GATA)</t>
  </si>
  <si>
    <t>PUALAS</t>
  </si>
  <si>
    <t>DITSAAN-RAMAIN</t>
  </si>
  <si>
    <t>SAGUIARAN</t>
  </si>
  <si>
    <t>TAMPARAN</t>
  </si>
  <si>
    <t>TARAKA</t>
  </si>
  <si>
    <t>TUBARAN</t>
  </si>
  <si>
    <t>TUGAYA</t>
  </si>
  <si>
    <t>WAO</t>
  </si>
  <si>
    <t>MAROGONG</t>
  </si>
  <si>
    <t>CALANOGAS</t>
  </si>
  <si>
    <t>BUADIPOSO-BUNTONG</t>
  </si>
  <si>
    <t>MAGUING</t>
  </si>
  <si>
    <t>PICONG (SULTAN GUMANDER)</t>
  </si>
  <si>
    <t>SASMUAN (Sexmoan)</t>
  </si>
  <si>
    <t>ANAO</t>
  </si>
  <si>
    <t>BAMBAN</t>
  </si>
  <si>
    <t>BANAYBANAY</t>
  </si>
  <si>
    <t>BOSTON</t>
  </si>
  <si>
    <t>CARAGA</t>
  </si>
  <si>
    <t>CATEEL</t>
  </si>
  <si>
    <t>GOVERNOR GENEROSO</t>
  </si>
  <si>
    <t>LUPON</t>
  </si>
  <si>
    <t>MANAY</t>
  </si>
  <si>
    <t>TARRAGONA</t>
  </si>
  <si>
    <t>LAAK (SAN VICENTE)</t>
  </si>
  <si>
    <t>MABINI (DOÑA ALICIA)</t>
  </si>
  <si>
    <t>MACO</t>
  </si>
  <si>
    <t>MARAGUSAN (SAN MARIANO)</t>
  </si>
  <si>
    <t>MAWAB</t>
  </si>
  <si>
    <t>MONKAYO</t>
  </si>
  <si>
    <t>MONTEVISTA</t>
  </si>
  <si>
    <t>NABUNTURAN (Capital)</t>
  </si>
  <si>
    <t>NEW BATAAN</t>
  </si>
  <si>
    <t>PANTUKAN</t>
  </si>
  <si>
    <t>ALAMADA</t>
  </si>
  <si>
    <t>KABACAN</t>
  </si>
  <si>
    <t>CITY OF KIDAPAWAN (Capital)</t>
  </si>
  <si>
    <t>LIBUNGAN</t>
  </si>
  <si>
    <t>MAGPET</t>
  </si>
  <si>
    <t>MAKILALA</t>
  </si>
  <si>
    <t>MATALAM</t>
  </si>
  <si>
    <t>MIDSAYAP</t>
  </si>
  <si>
    <t>M'LANG</t>
  </si>
  <si>
    <t>PIGKAWAYAN</t>
  </si>
  <si>
    <t>PIKIT</t>
  </si>
  <si>
    <t>TULUNAN</t>
  </si>
  <si>
    <t>ANTIPAS</t>
  </si>
  <si>
    <t>BANISILAN</t>
  </si>
  <si>
    <t>ALEOSAN</t>
  </si>
  <si>
    <t>ARAKAN</t>
  </si>
  <si>
    <t>CITY OF KORONADAL (Capital)</t>
  </si>
  <si>
    <t>NORALA</t>
  </si>
  <si>
    <t>POLOMOLOK</t>
  </si>
  <si>
    <t>SURALLAH</t>
  </si>
  <si>
    <t>TAMPAKAN</t>
  </si>
  <si>
    <t>TANTANGAN</t>
  </si>
  <si>
    <t>T'BOLI</t>
  </si>
  <si>
    <t>TUPI</t>
  </si>
  <si>
    <t>LAKE SEBU</t>
  </si>
  <si>
    <t>BAGUMBAYAN</t>
  </si>
  <si>
    <t>GLORIA</t>
  </si>
  <si>
    <t>MANSALAY</t>
  </si>
  <si>
    <t>NAUJAN</t>
  </si>
  <si>
    <t>PINAMALAYAN</t>
  </si>
  <si>
    <t>POLA</t>
  </si>
  <si>
    <t>PUERTO GALERA</t>
  </si>
  <si>
    <t>SAN TEODORO</t>
  </si>
  <si>
    <t>ABORLAN</t>
  </si>
  <si>
    <t>AGUTAYA</t>
  </si>
  <si>
    <t>ARACELI</t>
  </si>
  <si>
    <t>BALABAC</t>
  </si>
  <si>
    <t>DANAO</t>
  </si>
  <si>
    <t>DAUIS</t>
  </si>
  <si>
    <t>DIMIAO</t>
  </si>
  <si>
    <t>DUERO</t>
  </si>
  <si>
    <t>GARCIA HERNANDEZ</t>
  </si>
  <si>
    <t>GUINDULMAN</t>
  </si>
  <si>
    <t>INABANGA</t>
  </si>
  <si>
    <t>JAGNA</t>
  </si>
  <si>
    <t>LILA</t>
  </si>
  <si>
    <t>LOAY</t>
  </si>
  <si>
    <t>LOBOC</t>
  </si>
  <si>
    <t>LOON</t>
  </si>
  <si>
    <t>MARIBOJOC</t>
  </si>
  <si>
    <t>PANGLAO</t>
  </si>
  <si>
    <t>PRES. CARLOS P. GARCIA (PITOGO)</t>
  </si>
  <si>
    <t>SAGBAYAN (BORJA)</t>
  </si>
  <si>
    <t>SEVILLA</t>
  </si>
  <si>
    <t>SIERRA BULLONES</t>
  </si>
  <si>
    <t>SIKATUNA</t>
  </si>
  <si>
    <t>TALIBON</t>
  </si>
  <si>
    <t>BINDOY (PAYABON)</t>
  </si>
  <si>
    <t>DAUIN</t>
  </si>
  <si>
    <t>JIMALALUD</t>
  </si>
  <si>
    <t>LA LIBERTAD</t>
  </si>
  <si>
    <t>MABINAY</t>
  </si>
  <si>
    <t>MANJUYOD</t>
  </si>
  <si>
    <t>SIATON</t>
  </si>
  <si>
    <t>SIBULAN</t>
  </si>
  <si>
    <t>CITY OF TANJAY</t>
  </si>
  <si>
    <t>PINTUYAN</t>
  </si>
  <si>
    <t>SAINT BERNARD</t>
  </si>
  <si>
    <t>SAN JUAN (CABALIAN)</t>
  </si>
  <si>
    <t>SAN RICARDO</t>
  </si>
  <si>
    <t>SILAGO</t>
  </si>
  <si>
    <t>TOMAS OPPUS</t>
  </si>
  <si>
    <t>LIMASAWA</t>
  </si>
  <si>
    <t>ALMERIA</t>
  </si>
  <si>
    <t>CABUCGAYAN</t>
  </si>
  <si>
    <t>CAIBIRAN</t>
  </si>
  <si>
    <t>CULABA</t>
  </si>
  <si>
    <t>KAWAYAN</t>
  </si>
  <si>
    <t>MARIPIPI</t>
  </si>
  <si>
    <t>NAVAL (Capital)</t>
  </si>
  <si>
    <t>TAMPILISAN</t>
  </si>
  <si>
    <t>JOSE DALMAN (PONOT)</t>
  </si>
  <si>
    <t>GUTALAC</t>
  </si>
  <si>
    <t>BALIGUIAN</t>
  </si>
  <si>
    <t>GODOD</t>
  </si>
  <si>
    <t>KALAWIT</t>
  </si>
  <si>
    <t>BAYOG</t>
  </si>
  <si>
    <t>DIMATALING</t>
  </si>
  <si>
    <t>DINAS</t>
  </si>
  <si>
    <t>DUMALINAO</t>
  </si>
  <si>
    <t>DUMINGAG</t>
  </si>
  <si>
    <t>PANGANTUCAN</t>
  </si>
  <si>
    <t>SUMILAO</t>
  </si>
  <si>
    <t>TALAKAG</t>
  </si>
  <si>
    <t>CITY OF VALENCIA</t>
  </si>
  <si>
    <t>CABANGLASAN</t>
  </si>
  <si>
    <t>CATARMAN</t>
  </si>
  <si>
    <t>GUINSILIBAN</t>
  </si>
  <si>
    <t>MAHINOG</t>
  </si>
  <si>
    <t>MAMBAJAO (Capital)</t>
  </si>
  <si>
    <t>SAGAY</t>
  </si>
  <si>
    <t>BACOLOD</t>
  </si>
  <si>
    <t>BALOI</t>
  </si>
  <si>
    <t>BAROY</t>
  </si>
  <si>
    <t>KAPATAGAN</t>
  </si>
  <si>
    <t>SULTAN NAGA DIMAPORO (KAROMATAN)</t>
  </si>
  <si>
    <t>KAUSWAGAN</t>
  </si>
  <si>
    <t>KOLAMBUGAN</t>
  </si>
  <si>
    <t>LALA</t>
  </si>
  <si>
    <t>LINAMON</t>
  </si>
  <si>
    <t>MAGSAYSAY</t>
  </si>
  <si>
    <t>MAIGO</t>
  </si>
  <si>
    <t>MATUNGAO</t>
  </si>
  <si>
    <t>MUNAI</t>
  </si>
  <si>
    <t>NUNUNGAN</t>
  </si>
  <si>
    <t>PANTAO RAGAT</t>
  </si>
  <si>
    <t>POONA PIAGAPO</t>
  </si>
  <si>
    <t>SALVADOR</t>
  </si>
  <si>
    <t>SAPAD</t>
  </si>
  <si>
    <t>BUBONG</t>
  </si>
  <si>
    <t>BUTIG</t>
  </si>
  <si>
    <t>GANASSI</t>
  </si>
  <si>
    <t>KAPAI</t>
  </si>
  <si>
    <t>LUMBA-BAYABAO (MAGUING)</t>
  </si>
  <si>
    <t>LUMBATAN</t>
  </si>
  <si>
    <t>MADALUM</t>
  </si>
  <si>
    <t>MADAMBA</t>
  </si>
  <si>
    <t>MALABANG</t>
  </si>
  <si>
    <t>MARANTAO</t>
  </si>
  <si>
    <t>MARAWI CITY (Capital)</t>
  </si>
  <si>
    <t>MASIU</t>
  </si>
  <si>
    <t>MULONDO</t>
  </si>
  <si>
    <t>BINANGONAN</t>
  </si>
  <si>
    <t>CAINTA</t>
  </si>
  <si>
    <t>CARDONA</t>
  </si>
  <si>
    <t>JALA-JALA</t>
  </si>
  <si>
    <t>CITY OF CALAPAN (Capital)</t>
  </si>
  <si>
    <t>BACACAY</t>
  </si>
  <si>
    <t>CAMALIG</t>
  </si>
  <si>
    <t>DARAGA (LOCSIN)</t>
  </si>
  <si>
    <t>GUINOBATAN</t>
  </si>
  <si>
    <t>JOVELLAR</t>
  </si>
  <si>
    <t>LIBON</t>
  </si>
  <si>
    <t>CITY OF LIGAO</t>
  </si>
  <si>
    <t>MALILIPOT</t>
  </si>
  <si>
    <t>MALINAO</t>
  </si>
  <si>
    <t>MANITO</t>
  </si>
  <si>
    <t>OAS</t>
  </si>
  <si>
    <t>PIO DURAN</t>
  </si>
  <si>
    <t>POLANGUI</t>
  </si>
  <si>
    <t>RAPU-RAPU</t>
  </si>
  <si>
    <t>SANTO DOMINGO (LIBOG)</t>
  </si>
  <si>
    <t>CITY OF TABACO</t>
  </si>
  <si>
    <t>GENERAL MACARTHUR</t>
  </si>
  <si>
    <t>GIPORLOS</t>
  </si>
  <si>
    <t>GUIUAN</t>
  </si>
  <si>
    <t>HERNANI</t>
  </si>
  <si>
    <t>JIPAPAD</t>
  </si>
  <si>
    <t>LAWAAN</t>
  </si>
  <si>
    <t>LLORENTE</t>
  </si>
  <si>
    <t>MASLOG</t>
  </si>
  <si>
    <t>MAYDOLONG</t>
  </si>
  <si>
    <t>ORAS</t>
  </si>
  <si>
    <t>QUINAPONDAN</t>
  </si>
  <si>
    <t>SALCEDO</t>
  </si>
  <si>
    <t>SAN JULIAN</t>
  </si>
  <si>
    <t>SAN POLICARPO</t>
  </si>
  <si>
    <t>SULAT</t>
  </si>
  <si>
    <t>TAFT</t>
  </si>
  <si>
    <t>ABUYOG</t>
  </si>
  <si>
    <t>ALANGALANG</t>
  </si>
  <si>
    <t>ALBUERA</t>
  </si>
  <si>
    <t>BABATNGON</t>
  </si>
  <si>
    <t>BARUGO</t>
  </si>
  <si>
    <t>BURAUEN</t>
  </si>
  <si>
    <t>CALUBIAN</t>
  </si>
  <si>
    <t>CAPOOCAN</t>
  </si>
  <si>
    <t>CARIGARA</t>
  </si>
  <si>
    <t>DAGAMI</t>
  </si>
  <si>
    <t>DULAG</t>
  </si>
  <si>
    <t>HILONGOS</t>
  </si>
  <si>
    <t>HINDANG</t>
  </si>
  <si>
    <t>INOPACAN</t>
  </si>
  <si>
    <t>ISABEL</t>
  </si>
  <si>
    <t>JARO</t>
  </si>
  <si>
    <t>JAVIER (BUGHO)</t>
  </si>
  <si>
    <t>JULITA</t>
  </si>
  <si>
    <t>KANANGA</t>
  </si>
  <si>
    <t>MACARTHUR</t>
  </si>
  <si>
    <t>MAHAPLAG</t>
  </si>
  <si>
    <t>MATAG-OB</t>
  </si>
  <si>
    <t>MATALOM</t>
  </si>
  <si>
    <t>SURIGAO DEL SUR</t>
  </si>
  <si>
    <t>DINAGAT ISLANDS</t>
  </si>
  <si>
    <t>MARINDUQUE</t>
  </si>
  <si>
    <t>OCCIDENTAL MINDORO</t>
  </si>
  <si>
    <t>ORIENTAL MINDORO</t>
  </si>
  <si>
    <t>ROMBLON</t>
  </si>
  <si>
    <t>CITY OF CANDON</t>
  </si>
  <si>
    <t>CITY OF VIGAN (Capital)</t>
  </si>
  <si>
    <t>CITY OF SAN FERNANDO (Capital)</t>
  </si>
  <si>
    <t>CITY OF ALAMINOS</t>
  </si>
  <si>
    <t>CITY OF URDANETA</t>
  </si>
  <si>
    <t>BASCO (Capital)</t>
  </si>
  <si>
    <t>ITBAYAT</t>
  </si>
  <si>
    <t>IVANA</t>
  </si>
  <si>
    <t>MAHATAO</t>
  </si>
  <si>
    <t>SABTANG</t>
  </si>
  <si>
    <t>UYUGAN</t>
  </si>
  <si>
    <t>ABULUG</t>
  </si>
  <si>
    <t>ALLACAPAN</t>
  </si>
  <si>
    <t>AMULUNG</t>
  </si>
  <si>
    <t>APARRI</t>
  </si>
  <si>
    <t>BAGGAO</t>
  </si>
  <si>
    <t>BALLESTEROS</t>
  </si>
  <si>
    <t>BUGUEY</t>
  </si>
  <si>
    <t>CALAYAN</t>
  </si>
  <si>
    <t>CAMALANIUGAN</t>
  </si>
  <si>
    <t>CLAVERIA</t>
  </si>
  <si>
    <t>ENRILE</t>
  </si>
  <si>
    <t>GATTARAN</t>
  </si>
  <si>
    <t>GONZAGA</t>
  </si>
  <si>
    <t>IGUIG</t>
  </si>
  <si>
    <t>LAL-LO</t>
  </si>
  <si>
    <t>COLUMBIO</t>
  </si>
  <si>
    <t>ISULAN (Capital)</t>
  </si>
  <si>
    <t>KALAMANSIG</t>
  </si>
  <si>
    <t>LEBAK</t>
  </si>
  <si>
    <t>LUTAYAN</t>
  </si>
  <si>
    <t>LAMBAYONG (MARIANO MARCOS)</t>
  </si>
  <si>
    <t>PALIMBANG</t>
  </si>
  <si>
    <t>PRESIDENT QUIRINO</t>
  </si>
  <si>
    <t>SAN ANDRES (CALOLBON)</t>
  </si>
  <si>
    <t>VIGA</t>
  </si>
  <si>
    <t>VIRAC (Capital)</t>
  </si>
  <si>
    <t>AROROY</t>
  </si>
  <si>
    <t>BALENO</t>
  </si>
  <si>
    <t>BALUD</t>
  </si>
  <si>
    <t>BATUAN</t>
  </si>
  <si>
    <t>CATAINGAN</t>
  </si>
  <si>
    <t>CAWAYAN</t>
  </si>
  <si>
    <t>DIMASALANG</t>
  </si>
  <si>
    <t>ESPERANZA</t>
  </si>
  <si>
    <t>MANDAON</t>
  </si>
  <si>
    <t>CITY OF MALABON</t>
  </si>
  <si>
    <t>CITY OF NAVOTAS</t>
  </si>
  <si>
    <t>CITY OF VALENZUELA</t>
  </si>
  <si>
    <t>CITY OF LAS PIÑAS</t>
  </si>
  <si>
    <t>CITY OF MAKATI</t>
  </si>
  <si>
    <t>CITY OF MUNTINLUPA</t>
  </si>
  <si>
    <t>CITY OF PARAÑAQUE</t>
  </si>
  <si>
    <t>PASAY CITY</t>
  </si>
  <si>
    <t>PATEROS</t>
  </si>
  <si>
    <t>BANGUED (Capital)</t>
  </si>
  <si>
    <t>BOLINEY</t>
  </si>
  <si>
    <t>BUCAY</t>
  </si>
  <si>
    <t>BUCLOC</t>
  </si>
  <si>
    <t>DAGUIOMAN</t>
  </si>
  <si>
    <t>DANGLAS</t>
  </si>
  <si>
    <t>LACUB</t>
  </si>
  <si>
    <t>LAGANGILANG</t>
  </si>
  <si>
    <t>LAGAYAN</t>
  </si>
  <si>
    <t>LANGIDEN</t>
  </si>
  <si>
    <t>BAYOMBONG (Capital)</t>
  </si>
  <si>
    <t>DIADI</t>
  </si>
  <si>
    <t>DUPAX DEL NORTE</t>
  </si>
  <si>
    <t>DUPAX DEL SUR</t>
  </si>
  <si>
    <t>KASIBU</t>
  </si>
  <si>
    <t>KAYAPA</t>
  </si>
  <si>
    <t>SANTA FE</t>
  </si>
  <si>
    <t>SOLANO</t>
  </si>
  <si>
    <t>VILLAVERDE</t>
  </si>
  <si>
    <t>ALFONSO CASTANEDA</t>
  </si>
  <si>
    <t>AGLIPAY</t>
  </si>
  <si>
    <t>CABARROGUIS (Capital)</t>
  </si>
  <si>
    <t>DIFFUN</t>
  </si>
  <si>
    <t>MADDELA</t>
  </si>
  <si>
    <t>SAGUDAY</t>
  </si>
  <si>
    <t>NAGTIPUNAN</t>
  </si>
  <si>
    <t>ABUCAY</t>
  </si>
  <si>
    <t>BAGAC</t>
  </si>
  <si>
    <t>CITY OF BALANGA (Capital)</t>
  </si>
  <si>
    <t>DINALUPIHAN</t>
  </si>
  <si>
    <t>HERMOSA</t>
  </si>
  <si>
    <t>LIMAY</t>
  </si>
  <si>
    <t>MARIVELES</t>
  </si>
  <si>
    <t>MORONG</t>
  </si>
  <si>
    <t>ORANI</t>
  </si>
  <si>
    <t>ORION</t>
  </si>
  <si>
    <t>PILAR</t>
  </si>
  <si>
    <t>SAMAL</t>
  </si>
  <si>
    <t>ANGAT</t>
  </si>
  <si>
    <t>BALAGTAS (BIGAA)</t>
  </si>
  <si>
    <t>BALIUAG</t>
  </si>
  <si>
    <t>BOCAUE</t>
  </si>
  <si>
    <t>BUSTOS</t>
  </si>
  <si>
    <t>CALUMPIT</t>
  </si>
  <si>
    <t>GUIGUINTO</t>
  </si>
  <si>
    <t>HAGONOY</t>
  </si>
  <si>
    <t>CITY OF MALOLOS (Capital)</t>
  </si>
  <si>
    <t>MARILAO</t>
  </si>
  <si>
    <t>CITY OF MEYCAUAYAN</t>
  </si>
  <si>
    <t>NORZAGARAY</t>
  </si>
  <si>
    <t>OBANDO</t>
  </si>
  <si>
    <t>PANDI</t>
  </si>
  <si>
    <t>PAOMBONG</t>
  </si>
  <si>
    <t>PLARIDEL</t>
  </si>
  <si>
    <t>PULILAN</t>
  </si>
  <si>
    <t>CITY OF SAN JOSE DEL MONTE</t>
  </si>
  <si>
    <t>SAN MIGUEL</t>
  </si>
  <si>
    <t>TADIAN</t>
  </si>
  <si>
    <t>CALANASAN (BAYAG)</t>
  </si>
  <si>
    <t>CONNER</t>
  </si>
  <si>
    <t>FLORA</t>
  </si>
  <si>
    <t>KABUGAO (Capital)</t>
  </si>
  <si>
    <t>PUDTOL</t>
  </si>
  <si>
    <t>SANTA MARCELA</t>
  </si>
  <si>
    <t>LANTAWAN</t>
  </si>
  <si>
    <t>MALUSO</t>
  </si>
  <si>
    <t>SUMISIP</t>
  </si>
  <si>
    <t>TIPO-TIPO</t>
  </si>
  <si>
    <t>AKBAR</t>
  </si>
  <si>
    <t>AL-BARKA</t>
  </si>
  <si>
    <t>HADJI MOHAMMAD AJUL</t>
  </si>
  <si>
    <t>UNGKAYA PUKAN</t>
  </si>
  <si>
    <t>HADJI MUHTAMAD</t>
  </si>
  <si>
    <t>TABUAN-LASA</t>
  </si>
  <si>
    <t>BACOLOD-KALAWI (BACOLOD GRANDE)</t>
  </si>
  <si>
    <t>BALABAGAN</t>
  </si>
  <si>
    <t>BALINDONG (WATU)</t>
  </si>
  <si>
    <t>BAYANG</t>
  </si>
  <si>
    <t>BINIDAYAN</t>
  </si>
  <si>
    <t>CITY OF BATAC</t>
  </si>
  <si>
    <t>CITY OF TAYABAS</t>
  </si>
  <si>
    <t>CITY OF BOGO</t>
  </si>
  <si>
    <t>CITY OF CARCAR</t>
  </si>
  <si>
    <t>CITY OF NAGA</t>
  </si>
  <si>
    <t>CITY OF GUIHULNGAN</t>
  </si>
  <si>
    <t>CITY OF BORONGAN (Capital)</t>
  </si>
  <si>
    <t>CITY OF BAYBAY</t>
  </si>
  <si>
    <t>CITY OF CATBALOGAN (Capital)</t>
  </si>
  <si>
    <t>CITY OF EL SALVADOR</t>
  </si>
  <si>
    <t>CITY OF MATI (Capital)</t>
  </si>
  <si>
    <t>CITY OF TABUK (Capital)</t>
  </si>
  <si>
    <t>CITY OF LAMITAN</t>
  </si>
  <si>
    <t>CITY OF CABADBARAN</t>
  </si>
  <si>
    <t>CITY OF BAYUGAN</t>
  </si>
  <si>
    <t>CITY OF TANDAG (Capital)</t>
  </si>
  <si>
    <t>SANTA MONICA (SAPAO)</t>
  </si>
  <si>
    <t>SOCORRO</t>
  </si>
  <si>
    <t>TAGANA-AN</t>
  </si>
  <si>
    <t>TUBOD</t>
  </si>
  <si>
    <t>BAROBO</t>
  </si>
  <si>
    <t>BAYABAS</t>
  </si>
  <si>
    <t>CITY OF BISLIG</t>
  </si>
  <si>
    <t>CAGWAIT</t>
  </si>
  <si>
    <t>CANTILAN</t>
  </si>
  <si>
    <t>CARRASCAL</t>
  </si>
  <si>
    <t>HINATUAN</t>
  </si>
  <si>
    <t>LANUZA</t>
  </si>
  <si>
    <t>LIANGA</t>
  </si>
  <si>
    <t>LINGIG</t>
  </si>
  <si>
    <t>MADRID</t>
  </si>
  <si>
    <t>MARIHATAG</t>
  </si>
  <si>
    <t>TAGBINA</t>
  </si>
  <si>
    <t>TAGO</t>
  </si>
  <si>
    <t>IPIL (Capital)</t>
  </si>
  <si>
    <t>KABASALAN</t>
  </si>
  <si>
    <t>MABUHAY</t>
  </si>
  <si>
    <t>MALANGAS</t>
  </si>
  <si>
    <t>NAGA</t>
  </si>
  <si>
    <t>OLUTANGA</t>
  </si>
  <si>
    <t>PAYAO</t>
  </si>
  <si>
    <t>ROSELLER LIM</t>
  </si>
  <si>
    <t>SIAY</t>
  </si>
  <si>
    <t>TALUSAN</t>
  </si>
  <si>
    <t>TITAY</t>
  </si>
  <si>
    <t>TUNGAWAN</t>
  </si>
  <si>
    <t>BAUNGON</t>
  </si>
  <si>
    <t>DAMULOG</t>
  </si>
  <si>
    <t>DANGCAGAN</t>
  </si>
  <si>
    <t>DON CARLOS</t>
  </si>
  <si>
    <t>IMPASUG-ONG</t>
  </si>
  <si>
    <t>KADINGILAN</t>
  </si>
  <si>
    <t>KALILANGAN</t>
  </si>
  <si>
    <t>KIBAWE</t>
  </si>
  <si>
    <t>KITAOTAO</t>
  </si>
  <si>
    <t>LANTAPAN</t>
  </si>
  <si>
    <t>LIBONA</t>
  </si>
  <si>
    <t>CITY OF MALAYBALAY (Capital)</t>
  </si>
  <si>
    <t>MANOLO FORTICH</t>
  </si>
  <si>
    <t>MARAMAG</t>
  </si>
  <si>
    <t>CALASIAO</t>
  </si>
  <si>
    <t>DASOL</t>
  </si>
  <si>
    <t>INFANTA</t>
  </si>
  <si>
    <t>LABRADOR</t>
  </si>
  <si>
    <t>LINGAYEN (Capital)</t>
  </si>
  <si>
    <t>MABINI</t>
  </si>
  <si>
    <t>MALASIQUI</t>
  </si>
  <si>
    <t>MANAOAG</t>
  </si>
  <si>
    <t>MANGALDAN</t>
  </si>
  <si>
    <t>MANGATAREM</t>
  </si>
  <si>
    <t>MAPANDAN</t>
  </si>
  <si>
    <t>NATIVIDAD</t>
  </si>
  <si>
    <t>ROSALES</t>
  </si>
  <si>
    <t>SAN FABIAN</t>
  </si>
  <si>
    <t>SAN JACINTO</t>
  </si>
  <si>
    <t>SAN MANUEL</t>
  </si>
  <si>
    <t>SAN QUINTIN</t>
  </si>
  <si>
    <t>SANTA BARBARA</t>
  </si>
  <si>
    <t>SISON</t>
  </si>
  <si>
    <t>SUAL</t>
  </si>
  <si>
    <t>TAYUG</t>
  </si>
  <si>
    <t>UMINGAN</t>
  </si>
  <si>
    <t>URBIZTONDO</t>
  </si>
  <si>
    <t>VILLASIS</t>
  </si>
  <si>
    <t>LAOAC</t>
  </si>
  <si>
    <t>ILOCOS SUR</t>
  </si>
  <si>
    <t>LA UNION</t>
  </si>
  <si>
    <t>PANGASINAN</t>
  </si>
  <si>
    <t>BATANES</t>
  </si>
  <si>
    <t>CAGAYAN</t>
  </si>
  <si>
    <t>ISABELA</t>
  </si>
  <si>
    <t>NUEVA VIZCAYA</t>
  </si>
  <si>
    <t>QUIRINO</t>
  </si>
  <si>
    <t>BATAAN</t>
  </si>
  <si>
    <t>BULACAN</t>
  </si>
  <si>
    <t>NUEVA ECIJA</t>
  </si>
  <si>
    <t>TARLAC</t>
  </si>
  <si>
    <t>AURORA</t>
  </si>
  <si>
    <t>BATANGAS</t>
  </si>
  <si>
    <t>CAVITE</t>
  </si>
  <si>
    <t>LAGUNA</t>
  </si>
  <si>
    <t>QUEZON</t>
  </si>
  <si>
    <t>RIZAL</t>
  </si>
  <si>
    <t>ALBAY</t>
  </si>
  <si>
    <t>CAMARINES NORTE</t>
  </si>
  <si>
    <t>CAMARINES SUR</t>
  </si>
  <si>
    <t>CATANDUANES</t>
  </si>
  <si>
    <t>MASBATE</t>
  </si>
  <si>
    <t>ALUBIJID</t>
  </si>
  <si>
    <t>BALINGASAG</t>
  </si>
  <si>
    <t>BALINGOAN</t>
  </si>
  <si>
    <t>BINUANGAN</t>
  </si>
  <si>
    <t>GITAGUM</t>
  </si>
  <si>
    <t>INITAO</t>
  </si>
  <si>
    <t>JASAAN</t>
  </si>
  <si>
    <t>KINOGUITAN</t>
  </si>
  <si>
    <t>LAGONGLONG</t>
  </si>
  <si>
    <t>LAGUINDINGAN</t>
  </si>
  <si>
    <t>LUGAIT</t>
  </si>
  <si>
    <t>MAGSAYSAY (LINUGOS)</t>
  </si>
  <si>
    <t>MANTICAO</t>
  </si>
  <si>
    <t>MEDINA</t>
  </si>
  <si>
    <t>NAAWAN</t>
  </si>
  <si>
    <t>OPOL</t>
  </si>
  <si>
    <t>SALAY</t>
  </si>
  <si>
    <t>SUGBONGCOGON</t>
  </si>
  <si>
    <t>TALISAYAN</t>
  </si>
  <si>
    <t>VILLANUEVA</t>
  </si>
  <si>
    <t>ASUNCION (SAUG)</t>
  </si>
  <si>
    <t>KAPALONG</t>
  </si>
  <si>
    <t>NEW CORELLA</t>
  </si>
  <si>
    <t>CITY OF PANABO</t>
  </si>
  <si>
    <t>ISLAND GARDEN CITY OF SAMAL</t>
  </si>
  <si>
    <t>CABUSAO</t>
  </si>
  <si>
    <t>CALABANGA</t>
  </si>
  <si>
    <t>CAMALIGAN</t>
  </si>
  <si>
    <t>CANAMAN</t>
  </si>
  <si>
    <t>CARAMOAN</t>
  </si>
  <si>
    <t>BARCELONA</t>
  </si>
  <si>
    <t>BULAN</t>
  </si>
  <si>
    <t>BULUSAN</t>
  </si>
  <si>
    <t>CASTILLA</t>
  </si>
  <si>
    <t>DONSOL</t>
  </si>
  <si>
    <t>GUBAT</t>
  </si>
  <si>
    <t>IROSIN</t>
  </si>
  <si>
    <t>JUBAN</t>
  </si>
  <si>
    <t>MATNOG</t>
  </si>
  <si>
    <t>PRIETO DIAZ</t>
  </si>
  <si>
    <t>SANTA MAGDALENA</t>
  </si>
  <si>
    <t>CITY OF SORSOGON (Capital)</t>
  </si>
  <si>
    <t>ALTAVAS</t>
  </si>
  <si>
    <t>BANGA</t>
  </si>
  <si>
    <t>BATAN</t>
  </si>
  <si>
    <t>BURUANGA</t>
  </si>
  <si>
    <t>IBAJAY</t>
  </si>
  <si>
    <t>KALIBO (Capital)</t>
  </si>
  <si>
    <t>LEZO</t>
  </si>
  <si>
    <t>LIBACAO</t>
  </si>
  <si>
    <t>MADALAG</t>
  </si>
  <si>
    <t>MAKATO</t>
  </si>
  <si>
    <t>MALAY</t>
  </si>
  <si>
    <t>NABAS</t>
  </si>
  <si>
    <t>NEW WASHINGTON</t>
  </si>
  <si>
    <t>NUMANCIA</t>
  </si>
  <si>
    <t>TANGALAN</t>
  </si>
  <si>
    <t>ANINI-Y</t>
  </si>
  <si>
    <t>BARBAZA</t>
  </si>
  <si>
    <t>BELISON</t>
  </si>
  <si>
    <t>BUGASONG</t>
  </si>
  <si>
    <t>CALUYA</t>
  </si>
  <si>
    <t>CULASI</t>
  </si>
  <si>
    <t>TOBIAS FORNIER (DAO)</t>
  </si>
  <si>
    <t>CITY OF BIÑAN</t>
  </si>
  <si>
    <t>KATIPUNAN</t>
  </si>
  <si>
    <t>LABASON</t>
  </si>
  <si>
    <t>LILOY</t>
  </si>
  <si>
    <t>MANUKAN</t>
  </si>
  <si>
    <t>MUTIA</t>
  </si>
  <si>
    <t>PIÑAN (NEW PIÑAN)</t>
  </si>
  <si>
    <t>POLANCO</t>
  </si>
  <si>
    <t>PRES. MANUEL A. ROXAS</t>
  </si>
  <si>
    <t>SALUG</t>
  </si>
  <si>
    <t>SERGIO OSMEÑA SR.</t>
  </si>
  <si>
    <t>SIAYAN</t>
  </si>
  <si>
    <t>SIBUCO</t>
  </si>
  <si>
    <t>SIBUTAD</t>
  </si>
  <si>
    <t>SINDANGAN</t>
  </si>
  <si>
    <t>SIOCON</t>
  </si>
  <si>
    <t>SIRAWAI</t>
  </si>
  <si>
    <t>REGION I (ILOCOS REGION)</t>
  </si>
  <si>
    <t>REGION II (CAGAYAN VALLEY)</t>
  </si>
  <si>
    <t>REGION III (CENTRAL LUZON)</t>
  </si>
  <si>
    <t>BASILISA (RIZAL)</t>
  </si>
  <si>
    <t>CAGDIANAO</t>
  </si>
  <si>
    <t>DINAGAT</t>
  </si>
  <si>
    <t>LIBJO (ALBOR)</t>
  </si>
  <si>
    <t>TUBAJON</t>
  </si>
  <si>
    <t>BOAC (Capital)</t>
  </si>
  <si>
    <t>GASAN</t>
  </si>
  <si>
    <t>MOGPOG</t>
  </si>
  <si>
    <t>TORRIJOS</t>
  </si>
  <si>
    <t>ABRA DE ILOG</t>
  </si>
  <si>
    <t>CALINTAAN</t>
  </si>
  <si>
    <t>LOOC</t>
  </si>
  <si>
    <t>LUBANG</t>
  </si>
  <si>
    <t>MAMBURAO (Capital)</t>
  </si>
  <si>
    <t>PALUAN</t>
  </si>
  <si>
    <t>SABLAYAN</t>
  </si>
  <si>
    <t>BACO</t>
  </si>
  <si>
    <t>BANSUD</t>
  </si>
  <si>
    <t>BONGABONG</t>
  </si>
  <si>
    <t>BULALACAO (SAN PEDRO)</t>
  </si>
  <si>
    <t>RAMOS</t>
  </si>
  <si>
    <t>SAN CLEMENTE</t>
  </si>
  <si>
    <t>SANTA IGNACIA</t>
  </si>
  <si>
    <t>CITY OF TARLAC (Capital)</t>
  </si>
  <si>
    <t>VICTORIA</t>
  </si>
  <si>
    <t>SAN JOSE</t>
  </si>
  <si>
    <t>BOTOLAN</t>
  </si>
  <si>
    <t>CABANGAN</t>
  </si>
  <si>
    <t>CANDELARIA</t>
  </si>
  <si>
    <t>CASTILLEJOS</t>
  </si>
  <si>
    <t>IBA (Capital)</t>
  </si>
  <si>
    <t>MASINLOC</t>
  </si>
  <si>
    <t>PALAUIG</t>
  </si>
  <si>
    <t>SAN FELIPE</t>
  </si>
  <si>
    <t>SAN MARCELINO</t>
  </si>
  <si>
    <t>SAN NARCISO</t>
  </si>
  <si>
    <t>SUBIC</t>
  </si>
  <si>
    <t>BURGOS</t>
  </si>
  <si>
    <t>CARASI</t>
  </si>
  <si>
    <t>CURRIMAO</t>
  </si>
  <si>
    <t>DINGRAS</t>
  </si>
  <si>
    <t>DUMALNEG</t>
  </si>
  <si>
    <t>BANNA (ESPIRITU)</t>
  </si>
  <si>
    <t>MARCOS</t>
  </si>
  <si>
    <t>NUEVA ERA</t>
  </si>
  <si>
    <t>PAGUDPUD</t>
  </si>
  <si>
    <t>PAOAY</t>
  </si>
  <si>
    <t>PASUQUIN</t>
  </si>
  <si>
    <t>PIDDIG</t>
  </si>
  <si>
    <t>PINILI</t>
  </si>
  <si>
    <t>SAN NICOLAS</t>
  </si>
  <si>
    <t>SARRAT</t>
  </si>
  <si>
    <t>SOLSONA</t>
  </si>
  <si>
    <t>VINTAR</t>
  </si>
  <si>
    <t>ALILEM</t>
  </si>
  <si>
    <t>BANAYOYO</t>
  </si>
  <si>
    <t>BANTAY</t>
  </si>
  <si>
    <t>CABUGAO</t>
  </si>
  <si>
    <t>CAOAYAN</t>
  </si>
  <si>
    <t>CERVANTES</t>
  </si>
  <si>
    <t>GALIMUYOD</t>
  </si>
  <si>
    <t>GREGORIO DEL PILAR (CONCEPCION)</t>
  </si>
  <si>
    <t>LIDLIDDA</t>
  </si>
  <si>
    <t>MAGSINGAL</t>
  </si>
  <si>
    <t>NAGBUKEL</t>
  </si>
  <si>
    <t>NARVACAN</t>
  </si>
  <si>
    <t>QUIRINO (ANGKAKI)</t>
  </si>
  <si>
    <t>KUMALARANG</t>
  </si>
  <si>
    <t>LABANGAN</t>
  </si>
  <si>
    <t>LAPUYAN</t>
  </si>
  <si>
    <t>MAHAYAG</t>
  </si>
  <si>
    <t>MARGOSATUBIG</t>
  </si>
  <si>
    <t>MIDSALIP</t>
  </si>
  <si>
    <t>MOLAVE</t>
  </si>
  <si>
    <t>RAMON MAGSAYSAY (LIARGO)</t>
  </si>
  <si>
    <t>TABINA</t>
  </si>
  <si>
    <t>TAMBULIG</t>
  </si>
  <si>
    <t>TUKURAN</t>
  </si>
  <si>
    <t>LAKEWOOD</t>
  </si>
  <si>
    <t>JOSEFINA</t>
  </si>
  <si>
    <t>BACNOTAN</t>
  </si>
  <si>
    <t>BAGULIN</t>
  </si>
  <si>
    <t>BALAOAN</t>
  </si>
  <si>
    <t>BANGAR</t>
  </si>
  <si>
    <t>BAUANG</t>
  </si>
  <si>
    <t>CABA</t>
  </si>
  <si>
    <t>LUNA</t>
  </si>
  <si>
    <t>NAGUILIAN</t>
  </si>
  <si>
    <t>PUGO</t>
  </si>
  <si>
    <t>ROSARIO</t>
  </si>
  <si>
    <t>SAN GABRIEL</t>
  </si>
  <si>
    <t>SAN JUAN</t>
  </si>
  <si>
    <t>SANTO TOMAS</t>
  </si>
  <si>
    <t>SANTOL</t>
  </si>
  <si>
    <t>SUDIPEN</t>
  </si>
  <si>
    <t>TUBAO</t>
  </si>
  <si>
    <t>AGNO</t>
  </si>
  <si>
    <t>AGUILAR</t>
  </si>
  <si>
    <t>ALCALA</t>
  </si>
  <si>
    <t>ANDA</t>
  </si>
  <si>
    <t>ASINGAN</t>
  </si>
  <si>
    <t>BALUNGAO</t>
  </si>
  <si>
    <t>BANI</t>
  </si>
  <si>
    <t>BASISTA</t>
  </si>
  <si>
    <t>BAUTISTA</t>
  </si>
  <si>
    <t>BAYAMBANG</t>
  </si>
  <si>
    <t>BATARAZA</t>
  </si>
  <si>
    <t>BROOKE'S POINT</t>
  </si>
  <si>
    <t>BUSUANGA</t>
  </si>
  <si>
    <t>CAGAYANCILLO</t>
  </si>
  <si>
    <t>CORON</t>
  </si>
  <si>
    <t>CUYO</t>
  </si>
  <si>
    <t>DUMARAN</t>
  </si>
  <si>
    <t>EL NIDO (BACUIT)</t>
  </si>
  <si>
    <t>LINAPACAN</t>
  </si>
  <si>
    <t>NARRA</t>
  </si>
  <si>
    <t>CULION</t>
  </si>
  <si>
    <t>RIZAL (MARCOS)</t>
  </si>
  <si>
    <t>SOFRONIO ESPAÑOLA</t>
  </si>
  <si>
    <t>BANTON</t>
  </si>
  <si>
    <t>CAJIDIOCAN</t>
  </si>
  <si>
    <t>BULA</t>
  </si>
  <si>
    <t>TRINIDAD</t>
  </si>
  <si>
    <t>TUBIGON</t>
  </si>
  <si>
    <t>UBAY</t>
  </si>
  <si>
    <t>VALENCIA</t>
  </si>
  <si>
    <t>BIEN UNIDO</t>
  </si>
  <si>
    <t>ALCANTARA</t>
  </si>
  <si>
    <t>ALCOY</t>
  </si>
  <si>
    <t>ALEGRIA</t>
  </si>
  <si>
    <t>BAGANGA</t>
  </si>
  <si>
    <t>KALINGA</t>
  </si>
  <si>
    <t>MOUNTAIN PROVINCE</t>
  </si>
  <si>
    <t>DANAO CITY</t>
  </si>
  <si>
    <t>DUMANJUG</t>
  </si>
  <si>
    <t>GINATILAN</t>
  </si>
  <si>
    <t>LILOAN</t>
  </si>
  <si>
    <t>MADRIDEJOS</t>
  </si>
  <si>
    <t>MALABUYOC</t>
  </si>
  <si>
    <t>MEDELLIN</t>
  </si>
  <si>
    <t>MINGLANILLA</t>
  </si>
  <si>
    <t>MOALBOAL</t>
  </si>
  <si>
    <t>OSLOB</t>
  </si>
  <si>
    <t>PORO</t>
  </si>
  <si>
    <t>RONDA</t>
  </si>
  <si>
    <t>SAMBOAN</t>
  </si>
  <si>
    <t>SAN FRANCISCO</t>
  </si>
  <si>
    <t>SANTANDER</t>
  </si>
  <si>
    <t>SIBONGA</t>
  </si>
  <si>
    <t>SOGOD</t>
  </si>
  <si>
    <t>TABOGON</t>
  </si>
  <si>
    <t>TABUELAN</t>
  </si>
  <si>
    <t>TUBURAN</t>
  </si>
  <si>
    <t>TUDELA</t>
  </si>
  <si>
    <t>AMLAN (AYUQUITAN)</t>
  </si>
  <si>
    <t>AYUNGON</t>
  </si>
  <si>
    <t>BACONG</t>
  </si>
  <si>
    <t>BASAY</t>
  </si>
  <si>
    <t>CITY OF BAYAWAN (TULONG)</t>
  </si>
  <si>
    <t>POZORRUBIO</t>
  </si>
  <si>
    <t>CITY OF ISABELA</t>
  </si>
  <si>
    <t>CORDOVA</t>
  </si>
  <si>
    <t>GEN. S.K. PENDATUN</t>
  </si>
  <si>
    <t>TOTAL POPULATION</t>
  </si>
  <si>
    <t>Sources:</t>
  </si>
  <si>
    <t>REGION, PROVINCE, AND CITY/MUNICIPALITY</t>
  </si>
  <si>
    <t>B.  POPULATION AND ANNUAL GROWTH RATES BY PROVINCE, CITY, AND MUNICIPALITY</t>
  </si>
  <si>
    <t>GETAFE</t>
  </si>
  <si>
    <t>CITY OF CALOOCAN</t>
  </si>
  <si>
    <t>CITY OF TAGUIG</t>
  </si>
  <si>
    <t>CITY OF BAGUIO</t>
  </si>
  <si>
    <t>CITY OF LAOAG (Capital)</t>
  </si>
  <si>
    <t>CITY OF SAN CARLOS</t>
  </si>
  <si>
    <t>CITY OF DAGUPAN</t>
  </si>
  <si>
    <t>CITY OF ILAGAN (Capital)</t>
  </si>
  <si>
    <t>CITY OF ANGELES</t>
  </si>
  <si>
    <t>CITY OF OLONGAPO</t>
  </si>
  <si>
    <t>CITY OF LUCENA (Capital)</t>
  </si>
  <si>
    <t>CITY OF PUERTO PRINCESA (Capital)</t>
  </si>
  <si>
    <t>CITY OF ILOILO (Capital)</t>
  </si>
  <si>
    <t>CITY OF BACOLOD (Capital)</t>
  </si>
  <si>
    <t>CITY OF MANDAUE</t>
  </si>
  <si>
    <t>CITY OF CEBU (Capital)</t>
  </si>
  <si>
    <t>CITY OF TACLOBAN (Capital)</t>
  </si>
  <si>
    <t>CITY OF ZAMBOANGA</t>
  </si>
  <si>
    <t>CITY OF ILIGAN</t>
  </si>
  <si>
    <t>CITY OF CAGAYAN DE ORO (Capital)</t>
  </si>
  <si>
    <t>CITY OF DAVAO</t>
  </si>
  <si>
    <t>CITY OF COTABATO</t>
  </si>
  <si>
    <t>CITY OF BUTUAN (Capital)</t>
  </si>
  <si>
    <t>Note:</t>
  </si>
  <si>
    <t>* Excludes City of Baguio</t>
  </si>
  <si>
    <t>MABALACAT CITY</t>
  </si>
  <si>
    <t>CITY OF CABANATUAN</t>
  </si>
  <si>
    <t>CITY OF PALAYAN (Capital)</t>
  </si>
  <si>
    <t>CITY OF LIPA</t>
  </si>
  <si>
    <t>CITY OF SAN PEDRO</t>
  </si>
  <si>
    <t>CITY OF GENERAL TRIAS</t>
  </si>
  <si>
    <t>* Excludes City of Angeles.</t>
  </si>
  <si>
    <t>** Excludes City of Olongapo.</t>
  </si>
  <si>
    <t>* Excludes City of Lucena.</t>
  </si>
  <si>
    <t>CITY OF BACOOR</t>
  </si>
  <si>
    <t>CITY OF CAVITE</t>
  </si>
  <si>
    <t>CITY OF IMUS</t>
  </si>
  <si>
    <t>CITY OF TAGAYTAY</t>
  </si>
  <si>
    <t>CITY OF TRECE MARTIRES (Capital)</t>
  </si>
  <si>
    <t>CITY OF CABUYAO</t>
  </si>
  <si>
    <t>CITY OF SAN PABLO</t>
  </si>
  <si>
    <t>CITY OF ANTIPOLO (Capital)</t>
  </si>
  <si>
    <t>* Excludes City of Puerto Princesa.</t>
  </si>
  <si>
    <t>MIMAROPA REGION</t>
  </si>
  <si>
    <t>CITY OF LEGAZPI (Capital)</t>
  </si>
  <si>
    <t>CITY OF IRIGA</t>
  </si>
  <si>
    <t>ILOILO*</t>
  </si>
  <si>
    <t>* Excludes City of Iloilo.</t>
  </si>
  <si>
    <t>** Excludes City of Bacolod.</t>
  </si>
  <si>
    <t>CITY OF ROXAS (Capital)</t>
  </si>
  <si>
    <t>CITY OF BAGO</t>
  </si>
  <si>
    <t>CITY OF CADIZ</t>
  </si>
  <si>
    <t>CITY OF LA CARLOTA</t>
  </si>
  <si>
    <t>CITY OF SAGAY</t>
  </si>
  <si>
    <t>CITY OF SILAY</t>
  </si>
  <si>
    <t>CITY OF TAGBILARAN (Capital)</t>
  </si>
  <si>
    <t>* Excludes City of Cebu, City of Lapu-Lapu, and City of Mandaue.</t>
  </si>
  <si>
    <t>CITY OF LAPU-LAPU (OPON)</t>
  </si>
  <si>
    <t>CITY OF TOLEDO</t>
  </si>
  <si>
    <t>CITY OF BAIS</t>
  </si>
  <si>
    <t>CITY OF CANLAON</t>
  </si>
  <si>
    <t>CITY OF DUMAGUETE (Capital)</t>
  </si>
  <si>
    <t>* Excludes City of Tacloban.</t>
  </si>
  <si>
    <t>CITY OF DAPITAN</t>
  </si>
  <si>
    <t>CITY OF DIPOLOG (Capital)</t>
  </si>
  <si>
    <t>BACUNGAN (LEON T. POSTIGO)</t>
  </si>
  <si>
    <t>CITY OF PAGADIAN (Capital)</t>
  </si>
  <si>
    <t>* Excludes City of Zamboanga</t>
  </si>
  <si>
    <t>CITY OF OROQUIETA (Capital)</t>
  </si>
  <si>
    <t>CITY OF OZAMIZ</t>
  </si>
  <si>
    <t>CITY OF TANGUB</t>
  </si>
  <si>
    <t>CITY OF GINGOOG</t>
  </si>
  <si>
    <t>DAVAO OCCIDENTAL</t>
  </si>
  <si>
    <t>DON MARCELINO</t>
  </si>
  <si>
    <t>JOSE ABAD SANTOS (TRINIDAD)</t>
  </si>
  <si>
    <t>MALITA</t>
  </si>
  <si>
    <t>Notes:</t>
  </si>
  <si>
    <t>* Excludes City of Davao.</t>
  </si>
  <si>
    <t>CITY OF GENERAL SANTOS (DADIANGAS)</t>
  </si>
  <si>
    <t>CITY OF SURIGAO (Capital)</t>
  </si>
  <si>
    <t>* Excludes City of Butuan.</t>
  </si>
  <si>
    <r>
      <t xml:space="preserve">NEGROS ORIENTAL </t>
    </r>
    <r>
      <rPr>
        <b/>
        <vertAlign val="superscript"/>
        <sz val="10"/>
        <rFont val="Arial"/>
        <family val="2"/>
      </rPr>
      <t>2</t>
    </r>
  </si>
  <si>
    <r>
      <t>Philippine Statistics Authority,</t>
    </r>
    <r>
      <rPr>
        <i/>
        <sz val="10"/>
        <color theme="1"/>
        <rFont val="Arial"/>
        <family val="2"/>
      </rPr>
      <t xml:space="preserve"> 2010 Census of Population and Housing</t>
    </r>
  </si>
  <si>
    <r>
      <t xml:space="preserve">Philippine Statistics Authority, </t>
    </r>
    <r>
      <rPr>
        <i/>
        <sz val="10"/>
        <color theme="1"/>
        <rFont val="Arial"/>
        <family val="2"/>
      </rPr>
      <t>2015 Census of Population</t>
    </r>
  </si>
  <si>
    <r>
      <t xml:space="preserve">Philippine Statistics Authority, </t>
    </r>
    <r>
      <rPr>
        <i/>
        <sz val="10"/>
        <color theme="1"/>
        <rFont val="Arial"/>
        <family val="2"/>
      </rPr>
      <t>2020 Census of Population and Housing</t>
    </r>
  </si>
  <si>
    <r>
      <t xml:space="preserve">CITY OF STO. TOMAS </t>
    </r>
    <r>
      <rPr>
        <vertAlign val="superscript"/>
        <sz val="10"/>
        <rFont val="Arial"/>
        <family val="2"/>
      </rPr>
      <t>1</t>
    </r>
  </si>
  <si>
    <t>BANGSAMORO AUTONOMOUS REGION</t>
  </si>
  <si>
    <r>
      <t xml:space="preserve">IN MUSLIM MINDANAO (BARMM) </t>
    </r>
    <r>
      <rPr>
        <b/>
        <vertAlign val="superscript"/>
        <sz val="10"/>
        <rFont val="Arial"/>
        <family val="2"/>
      </rPr>
      <t>1</t>
    </r>
  </si>
  <si>
    <r>
      <t xml:space="preserve">AMAI MANABILANG (BUMBARAN) </t>
    </r>
    <r>
      <rPr>
        <vertAlign val="superscript"/>
        <sz val="10"/>
        <rFont val="Arial"/>
        <family val="2"/>
      </rPr>
      <t>2</t>
    </r>
  </si>
  <si>
    <t>* Excludes City of General Santos.</t>
  </si>
  <si>
    <r>
      <t xml:space="preserve">ZAMBOANGA DEL SUR </t>
    </r>
    <r>
      <rPr>
        <b/>
        <vertAlign val="superscript"/>
        <sz val="10"/>
        <rFont val="Arial"/>
        <family val="2"/>
      </rPr>
      <t>*</t>
    </r>
  </si>
  <si>
    <r>
      <t xml:space="preserve">LANAO DEL NORTE </t>
    </r>
    <r>
      <rPr>
        <b/>
        <vertAlign val="superscript"/>
        <sz val="10"/>
        <rFont val="Arial"/>
        <family val="2"/>
      </rPr>
      <t>*</t>
    </r>
  </si>
  <si>
    <r>
      <t xml:space="preserve">NEGROS OCCIDENTAL </t>
    </r>
    <r>
      <rPr>
        <b/>
        <vertAlign val="superscript"/>
        <sz val="10"/>
        <rFont val="Arial"/>
        <family val="2"/>
      </rPr>
      <t xml:space="preserve">1 ** </t>
    </r>
  </si>
  <si>
    <t>2010-
2015</t>
  </si>
  <si>
    <t>2015-
2020</t>
  </si>
  <si>
    <t>2010-
2020</t>
  </si>
  <si>
    <r>
      <t xml:space="preserve">CEBU </t>
    </r>
    <r>
      <rPr>
        <b/>
        <vertAlign val="superscript"/>
        <sz val="10"/>
        <rFont val="Arial"/>
        <family val="2"/>
      </rPr>
      <t>*</t>
    </r>
  </si>
  <si>
    <r>
      <t xml:space="preserve">BENGUET </t>
    </r>
    <r>
      <rPr>
        <b/>
        <vertAlign val="superscript"/>
        <sz val="10"/>
        <rFont val="Arial"/>
        <family val="2"/>
      </rPr>
      <t>*</t>
    </r>
  </si>
  <si>
    <r>
      <t xml:space="preserve">PAMPANGA </t>
    </r>
    <r>
      <rPr>
        <b/>
        <vertAlign val="superscript"/>
        <sz val="10"/>
        <rFont val="Arial"/>
        <family val="2"/>
      </rPr>
      <t>*</t>
    </r>
  </si>
  <si>
    <r>
      <t xml:space="preserve">ZAMBALES </t>
    </r>
    <r>
      <rPr>
        <b/>
        <vertAlign val="superscript"/>
        <sz val="10"/>
        <rFont val="Arial"/>
        <family val="2"/>
      </rPr>
      <t>**</t>
    </r>
  </si>
  <si>
    <r>
      <t xml:space="preserve">QUEZON </t>
    </r>
    <r>
      <rPr>
        <b/>
        <vertAlign val="superscript"/>
        <sz val="10"/>
        <rFont val="Arial"/>
        <family val="2"/>
      </rPr>
      <t>*</t>
    </r>
  </si>
  <si>
    <r>
      <t xml:space="preserve">PALAWAN </t>
    </r>
    <r>
      <rPr>
        <b/>
        <vertAlign val="superscript"/>
        <sz val="10"/>
        <rFont val="Arial"/>
        <family val="2"/>
      </rPr>
      <t>*</t>
    </r>
  </si>
  <si>
    <r>
      <t xml:space="preserve">PINAMUNGAJAN </t>
    </r>
    <r>
      <rPr>
        <vertAlign val="superscript"/>
        <sz val="10"/>
        <rFont val="Arial"/>
        <family val="2"/>
      </rPr>
      <t>1</t>
    </r>
  </si>
  <si>
    <r>
      <t xml:space="preserve">LEYTE </t>
    </r>
    <r>
      <rPr>
        <b/>
        <vertAlign val="superscript"/>
        <sz val="10"/>
        <rFont val="Arial"/>
        <family val="2"/>
      </rPr>
      <t>*</t>
    </r>
  </si>
  <si>
    <r>
      <t xml:space="preserve">AGUSAN DEL NORTE </t>
    </r>
    <r>
      <rPr>
        <b/>
        <vertAlign val="superscript"/>
        <sz val="10"/>
        <rFont val="Arial"/>
        <family val="2"/>
      </rPr>
      <t>*</t>
    </r>
  </si>
  <si>
    <r>
      <t xml:space="preserve">SOUTH COTABATO </t>
    </r>
    <r>
      <rPr>
        <b/>
        <vertAlign val="superscript"/>
        <sz val="10"/>
        <rFont val="Arial"/>
        <family val="2"/>
      </rPr>
      <t>*</t>
    </r>
  </si>
  <si>
    <r>
      <t xml:space="preserve">DAVAO DEL SUR </t>
    </r>
    <r>
      <rPr>
        <b/>
        <vertAlign val="superscript"/>
        <sz val="10"/>
        <rFont val="Arial"/>
        <family val="2"/>
      </rPr>
      <t>*</t>
    </r>
  </si>
  <si>
    <r>
      <t xml:space="preserve">DAVAO DE ORO (COMPOSTELA VALLEY) 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</si>
  <si>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 xml:space="preserve"> Converted into a city under Republic Act No. 11086; ratified on September 07, 2019.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</si>
  <si>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The Negros Island Region (NIR) was abolished through Executive Order No. 38 </t>
    </r>
  </si>
  <si>
    <t xml:space="preserve">– “Revoking Executive Order No. 183 (s. 2015) which Created a Negros Island Region and for Other Purposes”, </t>
  </si>
  <si>
    <t>and barangays of Negros Occidental and City of Bacolod to Region VI (Western Visayas).</t>
  </si>
  <si>
    <t xml:space="preserve">signed by President Rodrigo Roa Duterte on August 7, 2017. The abolition of NIR reverted the provinces, cities, municipalities,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</si>
  <si>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Correction of barangay name from Pinamungahan; Municipal Mayor Certification.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</si>
  <si>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The Negros Island Region (NIR) was abolished through Executive Order No. 38 </t>
    </r>
  </si>
  <si>
    <t xml:space="preserve">signed by President Rodrigo Roa Duterte on  August 7, 2017. The abolition of NIR reverted the provinces, cities, municipalities, </t>
  </si>
  <si>
    <t>and barangays of Negros Oriental to Region VII (Central Visayas).</t>
  </si>
  <si>
    <r>
      <t xml:space="preserve">MISAMIS ORIENTAL </t>
    </r>
    <r>
      <rPr>
        <b/>
        <vertAlign val="superscript"/>
        <sz val="10"/>
        <rFont val="Arial"/>
        <family val="2"/>
      </rPr>
      <t>**</t>
    </r>
  </si>
  <si>
    <r>
      <t xml:space="preserve">1 </t>
    </r>
    <r>
      <rPr>
        <i/>
        <sz val="10"/>
        <rFont val="Arial"/>
        <family val="2"/>
      </rPr>
      <t>Renamed region from ARMM under Republic Act No.11054, dated January 25, 2019</t>
    </r>
  </si>
  <si>
    <r>
      <t xml:space="preserve">2 </t>
    </r>
    <r>
      <rPr>
        <i/>
        <sz val="10"/>
        <color indexed="8"/>
        <rFont val="Arial"/>
        <family val="2"/>
      </rPr>
      <t>Renamed municipality from Bumbaran under Muslim Mindanao Autonomy Act No. 316, series of 2014; ratified on April 07, 2018.</t>
    </r>
  </si>
  <si>
    <r>
      <t xml:space="preserve">1 </t>
    </r>
    <r>
      <rPr>
        <i/>
        <sz val="10"/>
        <rFont val="Arial"/>
        <family val="2"/>
      </rPr>
      <t>Renaming of Compostela Valley into Davao de Oro under Republic Act No. 11297 dated April 17, 2019; ratified on December 07, 2019.</t>
    </r>
  </si>
  <si>
    <r>
      <rPr>
        <i/>
        <vertAlign val="superscript"/>
        <sz val="10"/>
        <rFont val="Arial"/>
        <family val="2"/>
      </rPr>
      <t>*</t>
    </r>
    <r>
      <rPr>
        <i/>
        <sz val="10"/>
        <rFont val="Arial"/>
        <family val="2"/>
      </rPr>
      <t xml:space="preserve"> Excludes City of Iligan</t>
    </r>
  </si>
  <si>
    <r>
      <rPr>
        <i/>
        <vertAlign val="superscript"/>
        <sz val="10"/>
        <rFont val="Arial"/>
        <family val="2"/>
      </rPr>
      <t>**</t>
    </r>
    <r>
      <rPr>
        <i/>
        <sz val="10"/>
        <rFont val="Arial"/>
        <family val="2"/>
      </rPr>
      <t xml:space="preserve"> Excludes City of Cagayan de Oro</t>
    </r>
  </si>
  <si>
    <t>2000-2010</t>
  </si>
  <si>
    <r>
      <t xml:space="preserve">Philippine Statistics Authority, </t>
    </r>
    <r>
      <rPr>
        <i/>
        <sz val="10"/>
        <color theme="1"/>
        <rFont val="Arial"/>
        <family val="2"/>
      </rPr>
      <t>2000 Census of Population and Housing</t>
    </r>
  </si>
  <si>
    <t>NATIONAL CAPITAL REGION: 2000, 2010, 2015, AND 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</si>
  <si>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</si>
  <si>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CORDILLERA ADMINISTRATIVE REGION (CAR): 2000, 2010, 2015, AND 2020</t>
  </si>
  <si>
    <t>REGION I (ILOCOS REGION): 2000, 2010, 2015, AND 2020</t>
  </si>
  <si>
    <r>
      <t xml:space="preserve">BASILAN </t>
    </r>
    <r>
      <rPr>
        <b/>
        <sz val="10"/>
        <rFont val="Arial"/>
        <family val="2"/>
      </rPr>
      <t>(excluding CITY OF ISABELA)</t>
    </r>
  </si>
  <si>
    <t>MAGUINDANAO (excluding CITY OF COTABATO)</t>
  </si>
  <si>
    <t>REGION II (CAGAYAN VALLEY): 2000, 2010, 2015, AND 2020</t>
  </si>
  <si>
    <t>REGION III (CENTRAL LUZON): 2000, 2010, 2015, AND 2020</t>
  </si>
  <si>
    <t>REGION IV-A (CALABARZON): 2000, 2010, 2015, AND 2020</t>
  </si>
  <si>
    <t>MIMAROPA REGION: 2000, 2010, 2015, AND 2020</t>
  </si>
  <si>
    <t>REGION V (BICOL REGION): 2000, 2010, 2015, AND 2020</t>
  </si>
  <si>
    <t>REGION VI (WESTERN VISAYAS): 2000, 2010, 2015, AND 2020</t>
  </si>
  <si>
    <t>REGION VII (CENTRAL VISAYAS): 2000, 2010, 2015, AND 2020</t>
  </si>
  <si>
    <t>REGION VIII (EASTERN VISAYAS): 2000, 2010, 2015, AND 2020</t>
  </si>
  <si>
    <t>REGION IX (ZAMBOANGA PENINSULA): 2000, 2010, 2015, AND 2020</t>
  </si>
  <si>
    <t>REGION X (NORTHERN MINDANAO): 2000, 2010, 2015, AND 2020</t>
  </si>
  <si>
    <t>REGION XI (DAVAO REGION): 2000, 2010, 2015, AND 2020</t>
  </si>
  <si>
    <t>REGION XII (SOCCSKSARGEN): 2000, 2010, 2015, AND 2020</t>
  </si>
  <si>
    <t>BANGSAMORO AUTONOMOUS REGION IN MUSLIM MINDANAO (BARMM): 2000, 2010, 2015, AND 2020</t>
  </si>
  <si>
    <t>REGION XIII (Caraga): 2000, 2010, 2015, AND 2020</t>
  </si>
  <si>
    <t>POPULATION GROWTH RATE
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</si>
</sst>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7" fillId="0" borderId="0" xfId="3" applyFont="1"/>
    <xf numFmtId="0" fontId="9" fillId="0" borderId="0" xfId="6" applyFont="1" applyBorder="1" applyAlignment="1">
      <alignment vertical="center"/>
    </xf>
    <xf numFmtId="0" fontId="8" fillId="0" borderId="0" xfId="6" applyFont="1" applyFill="1" applyBorder="1" applyAlignment="1">
      <alignment horizontal="left"/>
    </xf>
    <xf numFmtId="0" fontId="11" fillId="0" borderId="0" xfId="0" applyFont="1"/>
    <xf numFmtId="0" fontId="7" fillId="0" borderId="0" xfId="0" applyFont="1"/>
    <xf numFmtId="3" fontId="12" fillId="0" borderId="0" xfId="2" applyNumberFormat="1" applyFont="1" applyFill="1" applyBorder="1" applyAlignment="1"/>
    <xf numFmtId="0" fontId="13" fillId="0" borderId="0" xfId="0" applyFont="1"/>
    <xf numFmtId="0" fontId="4" fillId="0" borderId="0" xfId="0" applyFont="1"/>
    <xf numFmtId="0" fontId="13" fillId="0" borderId="0" xfId="0" applyFont="1" applyBorder="1"/>
    <xf numFmtId="0" fontId="7" fillId="0" borderId="0" xfId="3" applyFont="1" applyBorder="1"/>
    <xf numFmtId="0" fontId="3" fillId="0" borderId="0" xfId="1" applyFont="1" applyFill="1" applyBorder="1" applyAlignment="1">
      <alignment horizontal="left" wrapText="1"/>
    </xf>
    <xf numFmtId="3" fontId="4" fillId="0" borderId="0" xfId="0" applyNumberFormat="1" applyFont="1" applyBorder="1"/>
    <xf numFmtId="4" fontId="4" fillId="0" borderId="0" xfId="0" applyNumberFormat="1" applyFont="1" applyBorder="1"/>
    <xf numFmtId="0" fontId="16" fillId="0" borderId="0" xfId="0" applyFont="1" applyBorder="1"/>
    <xf numFmtId="0" fontId="16" fillId="0" borderId="0" xfId="0" applyFont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3" fontId="16" fillId="0" borderId="0" xfId="0" applyNumberFormat="1" applyFont="1"/>
    <xf numFmtId="164" fontId="16" fillId="0" borderId="0" xfId="2" applyFont="1"/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/>
    <xf numFmtId="164" fontId="4" fillId="0" borderId="0" xfId="2" applyFont="1"/>
    <xf numFmtId="0" fontId="4" fillId="0" borderId="7" xfId="0" applyFont="1" applyBorder="1"/>
    <xf numFmtId="0" fontId="4" fillId="0" borderId="2" xfId="0" applyFont="1" applyBorder="1"/>
    <xf numFmtId="0" fontId="6" fillId="0" borderId="0" xfId="0" applyFont="1" applyAlignment="1">
      <alignment vertical="center"/>
    </xf>
    <xf numFmtId="4" fontId="4" fillId="0" borderId="0" xfId="0" applyNumberFormat="1" applyFont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/>
    <xf numFmtId="4" fontId="4" fillId="0" borderId="0" xfId="0" applyNumberFormat="1" applyFont="1" applyFill="1" applyBorder="1" applyAlignment="1">
      <alignment horizontal="right"/>
    </xf>
    <xf numFmtId="3" fontId="4" fillId="0" borderId="7" xfId="0" applyNumberFormat="1" applyFont="1" applyBorder="1"/>
    <xf numFmtId="3" fontId="4" fillId="0" borderId="7" xfId="0" applyNumberFormat="1" applyFont="1" applyFill="1" applyBorder="1"/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0" xfId="0" applyFont="1" applyFill="1"/>
    <xf numFmtId="0" fontId="17" fillId="0" borderId="0" xfId="0" applyFont="1"/>
    <xf numFmtId="0" fontId="4" fillId="0" borderId="0" xfId="0" applyFont="1" applyAlignment="1">
      <alignment vertical="center"/>
    </xf>
    <xf numFmtId="2" fontId="16" fillId="0" borderId="0" xfId="0" applyNumberFormat="1" applyFont="1"/>
    <xf numFmtId="2" fontId="4" fillId="0" borderId="0" xfId="0" applyNumberFormat="1" applyFont="1"/>
    <xf numFmtId="0" fontId="18" fillId="0" borderId="0" xfId="4" applyFont="1"/>
    <xf numFmtId="0" fontId="4" fillId="0" borderId="0" xfId="0" applyFont="1" applyFill="1" applyBorder="1"/>
    <xf numFmtId="3" fontId="4" fillId="0" borderId="0" xfId="0" applyNumberFormat="1" applyFont="1" applyFill="1"/>
    <xf numFmtId="2" fontId="4" fillId="0" borderId="0" xfId="0" applyNumberFormat="1" applyFont="1" applyFill="1"/>
    <xf numFmtId="0" fontId="16" fillId="0" borderId="0" xfId="0" applyFont="1" applyFill="1"/>
    <xf numFmtId="0" fontId="4" fillId="0" borderId="0" xfId="0" applyNumberFormat="1" applyFont="1" applyFill="1" applyBorder="1"/>
    <xf numFmtId="165" fontId="4" fillId="0" borderId="0" xfId="2" applyNumberFormat="1" applyFont="1" applyFill="1" applyBorder="1"/>
    <xf numFmtId="3" fontId="4" fillId="0" borderId="0" xfId="3" applyNumberFormat="1" applyFont="1"/>
    <xf numFmtId="0" fontId="4" fillId="0" borderId="0" xfId="3" applyFont="1"/>
    <xf numFmtId="165" fontId="4" fillId="0" borderId="0" xfId="2" applyNumberFormat="1" applyFont="1" applyFill="1"/>
    <xf numFmtId="0" fontId="18" fillId="0" borderId="0" xfId="0" applyFont="1" applyFill="1" applyBorder="1"/>
    <xf numFmtId="3" fontId="3" fillId="0" borderId="0" xfId="2" applyNumberFormat="1" applyFont="1" applyAlignment="1">
      <alignment horizontal="right"/>
    </xf>
    <xf numFmtId="0" fontId="18" fillId="0" borderId="0" xfId="3" applyFont="1" applyFill="1"/>
    <xf numFmtId="0" fontId="4" fillId="0" borderId="0" xfId="3" applyFont="1" applyBorder="1"/>
    <xf numFmtId="0" fontId="20" fillId="0" borderId="0" xfId="3" applyFont="1" applyFill="1" applyAlignment="1">
      <alignment horizontal="left" vertical="center" indent="1"/>
    </xf>
    <xf numFmtId="165" fontId="12" fillId="0" borderId="0" xfId="2" applyNumberFormat="1" applyFont="1" applyBorder="1"/>
    <xf numFmtId="3" fontId="12" fillId="0" borderId="0" xfId="2" applyNumberFormat="1" applyFont="1" applyAlignment="1">
      <alignment horizontal="right"/>
    </xf>
    <xf numFmtId="3" fontId="7" fillId="0" borderId="0" xfId="3" applyNumberFormat="1" applyFont="1"/>
    <xf numFmtId="3" fontId="7" fillId="0" borderId="0" xfId="0" applyNumberFormat="1" applyFont="1"/>
    <xf numFmtId="165" fontId="7" fillId="0" borderId="0" xfId="2" applyNumberFormat="1" applyFont="1" applyBorder="1"/>
    <xf numFmtId="165" fontId="10" fillId="0" borderId="0" xfId="2" applyNumberFormat="1" applyFont="1" applyFill="1"/>
    <xf numFmtId="0" fontId="21" fillId="0" borderId="0" xfId="0" applyFont="1" applyBorder="1" applyAlignment="1">
      <alignment vertical="center"/>
    </xf>
    <xf numFmtId="0" fontId="16" fillId="0" borderId="0" xfId="0" applyFont="1" applyAlignment="1">
      <alignment horizontal="left" indent="1"/>
    </xf>
    <xf numFmtId="0" fontId="10" fillId="0" borderId="0" xfId="6" applyFont="1" applyFill="1" applyBorder="1" applyAlignment="1">
      <alignment horizontal="left"/>
    </xf>
    <xf numFmtId="0" fontId="11" fillId="0" borderId="0" xfId="0" applyFont="1" applyBorder="1"/>
    <xf numFmtId="0" fontId="21" fillId="0" borderId="0" xfId="6" applyFont="1" applyBorder="1" applyAlignment="1">
      <alignment vertical="center"/>
    </xf>
    <xf numFmtId="0" fontId="24" fillId="0" borderId="0" xfId="0" applyFont="1"/>
    <xf numFmtId="0" fontId="4" fillId="0" borderId="0" xfId="6" applyFont="1" applyFill="1" applyBorder="1" applyAlignment="1">
      <alignment horizontal="left"/>
    </xf>
    <xf numFmtId="0" fontId="20" fillId="0" borderId="0" xfId="13" applyFont="1" applyFill="1"/>
    <xf numFmtId="0" fontId="20" fillId="0" borderId="0" xfId="13" applyFont="1" applyAlignment="1">
      <alignment horizontal="left" vertical="center" indent="1"/>
    </xf>
    <xf numFmtId="0" fontId="4" fillId="0" borderId="0" xfId="13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0" fillId="0" borderId="0" xfId="0" applyFont="1" applyFill="1"/>
    <xf numFmtId="0" fontId="20" fillId="0" borderId="0" xfId="10" applyFont="1" applyFill="1"/>
    <xf numFmtId="0" fontId="20" fillId="0" borderId="0" xfId="10" applyFont="1" applyFill="1" applyAlignment="1">
      <alignment horizontal="left" vertical="center" inden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left" vertical="center" indent="1"/>
    </xf>
    <xf numFmtId="0" fontId="20" fillId="0" borderId="0" xfId="0" applyFont="1"/>
    <xf numFmtId="0" fontId="2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15" fontId="16" fillId="0" borderId="1" xfId="0" applyNumberFormat="1" applyFont="1" applyBorder="1" applyAlignment="1">
      <alignment horizontal="center" vertical="center" wrapText="1"/>
    </xf>
    <xf numFmtId="165" fontId="4" fillId="0" borderId="0" xfId="2" applyNumberFormat="1" applyFont="1" applyBorder="1"/>
    <xf numFmtId="165" fontId="4" fillId="0" borderId="0" xfId="2" applyNumberFormat="1" applyFont="1"/>
    <xf numFmtId="4" fontId="16" fillId="0" borderId="0" xfId="0" applyNumberFormat="1" applyFont="1" applyBorder="1"/>
    <xf numFmtId="165" fontId="16" fillId="0" borderId="0" xfId="2" applyNumberFormat="1" applyFont="1"/>
    <xf numFmtId="164" fontId="4" fillId="0" borderId="0" xfId="2" applyNumberFormat="1" applyFont="1" applyBorder="1"/>
    <xf numFmtId="164" fontId="16" fillId="0" borderId="0" xfId="2" applyNumberFormat="1" applyFont="1" applyBorder="1"/>
    <xf numFmtId="4" fontId="4" fillId="0" borderId="0" xfId="2" applyNumberFormat="1" applyFont="1" applyBorder="1"/>
    <xf numFmtId="4" fontId="16" fillId="0" borderId="0" xfId="2" applyNumberFormat="1" applyFont="1" applyBorder="1"/>
    <xf numFmtId="164" fontId="4" fillId="0" borderId="0" xfId="2" applyNumberFormat="1" applyFont="1" applyFill="1" applyBorder="1"/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3" fontId="26" fillId="0" borderId="0" xfId="0" applyNumberFormat="1" applyFont="1"/>
    <xf numFmtId="0" fontId="14" fillId="0" borderId="0" xfId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4">
    <cellStyle name="Comma" xfId="2" builtinId="3"/>
    <cellStyle name="Comma 2" xfId="9" xr:uid="{00000000-0005-0000-0000-000001000000}"/>
    <cellStyle name="Comma 2 2" xfId="12" xr:uid="{00000000-0005-0000-0000-000002000000}"/>
    <cellStyle name="Comma 3" xfId="7" xr:uid="{00000000-0005-0000-0000-000003000000}"/>
    <cellStyle name="Comma 4" xfId="11" xr:uid="{00000000-0005-0000-0000-000004000000}"/>
    <cellStyle name="Normal" xfId="0" builtinId="0"/>
    <cellStyle name="Normal 2" xfId="8" xr:uid="{00000000-0005-0000-0000-000006000000}"/>
    <cellStyle name="Normal 2 2" xfId="13" xr:uid="{00000000-0005-0000-0000-000007000000}"/>
    <cellStyle name="Normal 3" xfId="5" xr:uid="{00000000-0005-0000-0000-000008000000}"/>
    <cellStyle name="Normal 4" xfId="6" xr:uid="{00000000-0005-0000-0000-000009000000}"/>
    <cellStyle name="Normal 5" xfId="10" xr:uid="{00000000-0005-0000-0000-00000A000000}"/>
    <cellStyle name="Normal_aurora" xfId="4" xr:uid="{00000000-0005-0000-0000-00000B000000}"/>
    <cellStyle name="Normal_NCR-CAR-ARMM-Caraga" xfId="1" xr:uid="{00000000-0005-0000-0000-00000C000000}"/>
    <cellStyle name="Normal_tawi2 ni angie  March 25" xfId="3" xr:uid="{00000000-0005-0000-0000-00000D000000}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view="pageBreakPreview" zoomScaleSheetLayoutView="100" workbookViewId="0">
      <pane xSplit="2" ySplit="5" topLeftCell="C6" activePane="bottomRight" state="frozen"/>
      <selection activeCell="E157" sqref="E157"/>
      <selection pane="topRight" activeCell="E157" sqref="E157"/>
      <selection pane="bottomLeft" activeCell="E157" sqref="E157"/>
      <selection pane="bottomRight" activeCell="D6" sqref="D6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2" width="9.28515625" style="8" bestFit="1" customWidth="1"/>
    <col min="13" max="14" width="9.140625" style="8"/>
    <col min="15" max="15" width="9.28515625" style="8" bestFit="1" customWidth="1"/>
    <col min="16" max="16" width="10.140625" style="8" bestFit="1" customWidth="1"/>
    <col min="17" max="17" width="9.85546875" style="8" customWidth="1"/>
    <col min="18" max="18" width="10.140625" style="8" bestFit="1" customWidth="1"/>
    <col min="19" max="19" width="10" style="8" bestFit="1" customWidth="1"/>
    <col min="20" max="23" width="9.85546875" style="8" customWidth="1"/>
    <col min="24" max="27" width="9.28515625" style="8" bestFit="1" customWidth="1"/>
    <col min="28" max="16384" width="9.140625" style="8"/>
  </cols>
  <sheetData>
    <row r="1" spans="1:27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7" ht="12.75" customHeight="1" x14ac:dyDescent="0.2">
      <c r="A2" s="99" t="s">
        <v>1567</v>
      </c>
      <c r="B2" s="99"/>
      <c r="C2" s="99"/>
      <c r="D2" s="99"/>
      <c r="E2" s="99"/>
      <c r="F2" s="99"/>
      <c r="G2" s="99"/>
      <c r="H2" s="99"/>
      <c r="I2" s="99"/>
      <c r="J2" s="99"/>
    </row>
    <row r="4" spans="1:27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7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7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7" s="15" customFormat="1" x14ac:dyDescent="0.2">
      <c r="A7" s="14" t="s">
        <v>349</v>
      </c>
      <c r="C7" s="16">
        <f>SUM(C9:C25)</f>
        <v>9932560</v>
      </c>
      <c r="D7" s="16">
        <f>SUM(D9:D25)</f>
        <v>11855975</v>
      </c>
      <c r="E7" s="16">
        <f>SUM(E9:E25)</f>
        <v>12877253</v>
      </c>
      <c r="F7" s="16">
        <f>SUM(F9:F25)</f>
        <v>13484462</v>
      </c>
      <c r="G7" s="17">
        <f>(((D7/C7)^(1/(($D$5-$C$5)/365))-1)*100)</f>
        <v>1.7849101691381319</v>
      </c>
      <c r="H7" s="17">
        <f>(((E7/D7)^(1/(($E$5-$D$5)/365))-1)*100)</f>
        <v>1.584905989178198</v>
      </c>
      <c r="I7" s="17">
        <f>(((F7/E7)^(1/(($F$5-$E$5)/365))-1)*100)</f>
        <v>0.97402764597043223</v>
      </c>
      <c r="J7" s="17">
        <f>(((F7/D7)^(1/(($F$5-$D$5)/365))-1)*100)</f>
        <v>1.2943085998912141</v>
      </c>
      <c r="O7" s="18"/>
      <c r="P7" s="18"/>
      <c r="Q7" s="18"/>
      <c r="R7" s="18"/>
      <c r="S7" s="19"/>
      <c r="T7" s="19"/>
      <c r="U7" s="19"/>
      <c r="V7" s="18"/>
      <c r="W7" s="18"/>
    </row>
    <row r="8" spans="1:27" x14ac:dyDescent="0.2">
      <c r="A8" s="11"/>
      <c r="D8" s="12"/>
      <c r="E8" s="12"/>
      <c r="F8" s="12"/>
      <c r="G8" s="20"/>
      <c r="H8" s="20"/>
      <c r="I8" s="20"/>
      <c r="J8" s="20"/>
      <c r="K8" s="15"/>
      <c r="L8" s="15"/>
      <c r="O8" s="15"/>
      <c r="V8" s="18"/>
      <c r="W8" s="18"/>
      <c r="X8" s="15"/>
      <c r="Y8" s="15"/>
      <c r="Z8" s="15"/>
      <c r="AA8" s="15"/>
    </row>
    <row r="9" spans="1:27" x14ac:dyDescent="0.2">
      <c r="A9" s="21" t="s">
        <v>361</v>
      </c>
      <c r="C9" s="12">
        <v>1581082</v>
      </c>
      <c r="D9" s="12">
        <v>1652171</v>
      </c>
      <c r="E9" s="12">
        <v>1780148</v>
      </c>
      <c r="F9" s="12">
        <v>1846513</v>
      </c>
      <c r="G9" s="20">
        <f>(((D9/C9)^(1/(($D$5-$C$5)/365))-1)*100)</f>
        <v>0.4405342316080807</v>
      </c>
      <c r="H9" s="20">
        <f t="shared" ref="H9:H25" si="0">(((E9/D9)^(1/(($E$5-$D$5)/365))-1)*100)</f>
        <v>1.4299029742834701</v>
      </c>
      <c r="I9" s="20">
        <f t="shared" ref="I9:I25" si="1">(((F9/E9)^(1/(($F$5-$E$5)/365))-1)*100)</f>
        <v>0.77299584335430715</v>
      </c>
      <c r="J9" s="20">
        <f t="shared" ref="J9:J25" si="2">(((F9/D9)^(1/(($F$5-$D$5)/365))-1)*100)</f>
        <v>1.1173713333074486</v>
      </c>
      <c r="K9" s="15"/>
      <c r="L9" s="15"/>
      <c r="O9" s="15"/>
      <c r="P9" s="22"/>
      <c r="Q9" s="22"/>
      <c r="R9" s="22"/>
      <c r="S9" s="23"/>
      <c r="T9" s="23"/>
      <c r="U9" s="23"/>
      <c r="V9" s="18"/>
      <c r="W9" s="18"/>
      <c r="X9" s="15"/>
      <c r="Y9" s="15"/>
      <c r="Z9" s="15"/>
      <c r="AA9" s="15"/>
    </row>
    <row r="10" spans="1:27" x14ac:dyDescent="0.2">
      <c r="A10" s="21" t="s">
        <v>362</v>
      </c>
      <c r="C10" s="12">
        <v>278474</v>
      </c>
      <c r="D10" s="12">
        <v>328699</v>
      </c>
      <c r="E10" s="12">
        <v>386276</v>
      </c>
      <c r="F10" s="12">
        <v>425758</v>
      </c>
      <c r="G10" s="20">
        <f t="shared" ref="G10:G25" si="3">(((D10/C10)^(1/(($D$5-$C$5)/365))-1)*100)</f>
        <v>1.6710781995184387</v>
      </c>
      <c r="H10" s="20">
        <f t="shared" si="0"/>
        <v>3.1193277282283383</v>
      </c>
      <c r="I10" s="20">
        <f t="shared" si="1"/>
        <v>2.0684461800717813</v>
      </c>
      <c r="J10" s="20">
        <f t="shared" si="2"/>
        <v>2.6188670510684409</v>
      </c>
      <c r="K10" s="15"/>
      <c r="L10" s="15"/>
      <c r="O10" s="15"/>
      <c r="P10" s="22"/>
      <c r="Q10" s="22"/>
      <c r="R10" s="22"/>
      <c r="S10" s="23"/>
      <c r="T10" s="23"/>
      <c r="U10" s="23"/>
      <c r="V10" s="18"/>
      <c r="W10" s="18"/>
      <c r="X10" s="15"/>
      <c r="Y10" s="15"/>
      <c r="Z10" s="15"/>
      <c r="AA10" s="15"/>
    </row>
    <row r="11" spans="1:27" x14ac:dyDescent="0.2">
      <c r="A11" s="21" t="s">
        <v>363</v>
      </c>
      <c r="C11" s="12">
        <v>391170</v>
      </c>
      <c r="D11" s="12">
        <v>424150</v>
      </c>
      <c r="E11" s="12">
        <v>450741</v>
      </c>
      <c r="F11" s="12">
        <v>456059</v>
      </c>
      <c r="G11" s="20">
        <f t="shared" si="3"/>
        <v>0.81228718591412896</v>
      </c>
      <c r="H11" s="20">
        <f t="shared" si="0"/>
        <v>1.1638684556176004</v>
      </c>
      <c r="I11" s="20">
        <f t="shared" si="1"/>
        <v>0.24705924644161659</v>
      </c>
      <c r="J11" s="20">
        <f t="shared" si="2"/>
        <v>0.72738722184886306</v>
      </c>
      <c r="K11" s="15"/>
      <c r="L11" s="15"/>
      <c r="O11" s="15"/>
      <c r="P11" s="22"/>
      <c r="Q11" s="22"/>
      <c r="R11" s="22"/>
      <c r="S11" s="23"/>
      <c r="T11" s="23"/>
      <c r="U11" s="23"/>
      <c r="V11" s="18"/>
      <c r="W11" s="18"/>
      <c r="X11" s="15"/>
      <c r="Y11" s="15"/>
      <c r="Z11" s="15"/>
      <c r="AA11" s="15"/>
    </row>
    <row r="12" spans="1:27" x14ac:dyDescent="0.2">
      <c r="A12" s="21" t="s">
        <v>364</v>
      </c>
      <c r="C12" s="12">
        <v>505058</v>
      </c>
      <c r="D12" s="12">
        <v>669773</v>
      </c>
      <c r="E12" s="12">
        <v>755300</v>
      </c>
      <c r="F12" s="12">
        <v>803159</v>
      </c>
      <c r="G12" s="20">
        <f t="shared" si="3"/>
        <v>2.8612800995184706</v>
      </c>
      <c r="H12" s="20">
        <f t="shared" si="0"/>
        <v>2.3133333049500049</v>
      </c>
      <c r="I12" s="20">
        <f t="shared" si="1"/>
        <v>1.3008817835238773</v>
      </c>
      <c r="J12" s="20">
        <f t="shared" si="2"/>
        <v>1.831211802379884</v>
      </c>
      <c r="K12" s="15"/>
      <c r="L12" s="15"/>
      <c r="O12" s="15"/>
      <c r="P12" s="22"/>
      <c r="Q12" s="22"/>
      <c r="R12" s="22"/>
      <c r="S12" s="23"/>
      <c r="T12" s="23"/>
      <c r="U12" s="23"/>
      <c r="V12" s="18"/>
      <c r="W12" s="18"/>
      <c r="X12" s="15"/>
      <c r="Y12" s="15"/>
      <c r="Z12" s="15"/>
      <c r="AA12" s="15"/>
    </row>
    <row r="13" spans="1:27" x14ac:dyDescent="0.2">
      <c r="A13" s="21" t="s">
        <v>365</v>
      </c>
      <c r="C13" s="12">
        <v>2173831</v>
      </c>
      <c r="D13" s="12">
        <v>2761720</v>
      </c>
      <c r="E13" s="12">
        <v>2936116</v>
      </c>
      <c r="F13" s="12">
        <v>2960048</v>
      </c>
      <c r="G13" s="20">
        <f t="shared" si="3"/>
        <v>2.4211608247043159</v>
      </c>
      <c r="H13" s="20">
        <f t="shared" si="0"/>
        <v>1.1721126998782916</v>
      </c>
      <c r="I13" s="20">
        <f t="shared" si="1"/>
        <v>0.17092520153929591</v>
      </c>
      <c r="J13" s="20">
        <f t="shared" si="2"/>
        <v>0.69535500088702129</v>
      </c>
      <c r="K13" s="15"/>
      <c r="L13" s="15"/>
      <c r="O13" s="15"/>
      <c r="P13" s="22"/>
      <c r="Q13" s="22"/>
      <c r="R13" s="22"/>
      <c r="S13" s="23"/>
      <c r="T13" s="23"/>
      <c r="U13" s="23"/>
      <c r="V13" s="18"/>
      <c r="W13" s="18"/>
      <c r="X13" s="15"/>
      <c r="Y13" s="15"/>
      <c r="Z13" s="15"/>
      <c r="AA13" s="15"/>
    </row>
    <row r="14" spans="1:27" x14ac:dyDescent="0.2">
      <c r="A14" s="21" t="s">
        <v>366</v>
      </c>
      <c r="C14" s="12">
        <v>117680</v>
      </c>
      <c r="D14" s="12">
        <v>121430</v>
      </c>
      <c r="E14" s="12">
        <v>122180</v>
      </c>
      <c r="F14" s="12">
        <v>126347</v>
      </c>
      <c r="G14" s="20">
        <f t="shared" si="3"/>
        <v>0.31400907639884679</v>
      </c>
      <c r="H14" s="20">
        <f t="shared" si="0"/>
        <v>0.11724551865739397</v>
      </c>
      <c r="I14" s="20">
        <f t="shared" si="1"/>
        <v>0.70802230644870789</v>
      </c>
      <c r="J14" s="20">
        <f t="shared" si="2"/>
        <v>0.39740282321030218</v>
      </c>
      <c r="K14" s="15"/>
      <c r="L14" s="15"/>
      <c r="O14" s="15"/>
      <c r="P14" s="22"/>
      <c r="Q14" s="22"/>
      <c r="R14" s="22"/>
      <c r="S14" s="23"/>
      <c r="T14" s="23"/>
      <c r="U14" s="23"/>
      <c r="V14" s="18"/>
      <c r="W14" s="18"/>
      <c r="X14" s="15"/>
      <c r="Y14" s="15"/>
      <c r="Z14" s="15"/>
      <c r="AA14" s="15"/>
    </row>
    <row r="15" spans="1:27" x14ac:dyDescent="0.2">
      <c r="A15" s="21" t="s">
        <v>1443</v>
      </c>
      <c r="C15" s="12">
        <v>1177604</v>
      </c>
      <c r="D15" s="12">
        <v>1489040</v>
      </c>
      <c r="E15" s="12">
        <v>1583978</v>
      </c>
      <c r="F15" s="12">
        <v>1661584</v>
      </c>
      <c r="G15" s="20">
        <f t="shared" si="3"/>
        <v>2.3729288174340724</v>
      </c>
      <c r="H15" s="20">
        <f t="shared" si="0"/>
        <v>1.1831616514016652</v>
      </c>
      <c r="I15" s="20">
        <f t="shared" si="1"/>
        <v>1.0113429844181177</v>
      </c>
      <c r="J15" s="20">
        <f t="shared" si="2"/>
        <v>1.101519605227419</v>
      </c>
      <c r="K15" s="15"/>
      <c r="L15" s="15"/>
      <c r="O15" s="15"/>
      <c r="P15" s="22"/>
      <c r="Q15" s="22"/>
      <c r="R15" s="22"/>
      <c r="S15" s="23"/>
      <c r="T15" s="23"/>
      <c r="U15" s="23"/>
      <c r="V15" s="18"/>
      <c r="W15" s="18"/>
      <c r="X15" s="15"/>
      <c r="Y15" s="15"/>
      <c r="Z15" s="15"/>
      <c r="AA15" s="15"/>
    </row>
    <row r="16" spans="1:27" x14ac:dyDescent="0.2">
      <c r="A16" s="21" t="s">
        <v>995</v>
      </c>
      <c r="C16" s="12">
        <v>338855</v>
      </c>
      <c r="D16" s="12">
        <v>353337</v>
      </c>
      <c r="E16" s="12">
        <v>365525</v>
      </c>
      <c r="F16" s="12">
        <v>380522</v>
      </c>
      <c r="G16" s="20">
        <f t="shared" si="3"/>
        <v>0.41914666811493362</v>
      </c>
      <c r="H16" s="20">
        <f t="shared" si="0"/>
        <v>0.6474480578630093</v>
      </c>
      <c r="I16" s="20">
        <f t="shared" si="1"/>
        <v>0.84948993977311815</v>
      </c>
      <c r="J16" s="20">
        <f t="shared" si="2"/>
        <v>0.74335775364779977</v>
      </c>
      <c r="K16" s="15"/>
      <c r="L16" s="15"/>
      <c r="O16" s="15"/>
      <c r="P16" s="22"/>
      <c r="Q16" s="22"/>
      <c r="R16" s="22"/>
      <c r="S16" s="23"/>
      <c r="T16" s="23"/>
      <c r="U16" s="23"/>
      <c r="V16" s="18"/>
      <c r="W16" s="18"/>
      <c r="X16" s="15"/>
      <c r="Y16" s="15"/>
      <c r="Z16" s="15"/>
      <c r="AA16" s="15"/>
    </row>
    <row r="17" spans="1:27" x14ac:dyDescent="0.2">
      <c r="A17" s="21" t="s">
        <v>996</v>
      </c>
      <c r="C17" s="12">
        <v>230403</v>
      </c>
      <c r="D17" s="12">
        <v>249131</v>
      </c>
      <c r="E17" s="12">
        <v>249463</v>
      </c>
      <c r="F17" s="12">
        <v>247543</v>
      </c>
      <c r="G17" s="20">
        <f t="shared" si="3"/>
        <v>0.78411939062701386</v>
      </c>
      <c r="H17" s="20">
        <f t="shared" si="0"/>
        <v>2.5346639670953408E-2</v>
      </c>
      <c r="I17" s="20">
        <f t="shared" si="1"/>
        <v>-0.16240979986245074</v>
      </c>
      <c r="J17" s="20">
        <f t="shared" si="2"/>
        <v>-6.3872660336738996E-2</v>
      </c>
      <c r="K17" s="15"/>
      <c r="L17" s="15"/>
      <c r="O17" s="15"/>
      <c r="P17" s="22"/>
      <c r="Q17" s="22"/>
      <c r="R17" s="22"/>
      <c r="S17" s="23"/>
      <c r="T17" s="23"/>
      <c r="U17" s="23"/>
      <c r="V17" s="18"/>
      <c r="W17" s="18"/>
      <c r="X17" s="15"/>
      <c r="Y17" s="15"/>
      <c r="Z17" s="15"/>
      <c r="AA17" s="15"/>
    </row>
    <row r="18" spans="1:27" x14ac:dyDescent="0.2">
      <c r="A18" s="21" t="s">
        <v>997</v>
      </c>
      <c r="C18" s="12">
        <v>485433</v>
      </c>
      <c r="D18" s="12">
        <v>575356</v>
      </c>
      <c r="E18" s="12">
        <v>620422</v>
      </c>
      <c r="F18" s="12">
        <v>714978</v>
      </c>
      <c r="G18" s="20">
        <f t="shared" si="3"/>
        <v>1.7130536442392597</v>
      </c>
      <c r="H18" s="20">
        <f t="shared" si="0"/>
        <v>1.4454345619131947</v>
      </c>
      <c r="I18" s="20">
        <f t="shared" si="1"/>
        <v>3.0291774596848287</v>
      </c>
      <c r="J18" s="20">
        <f t="shared" si="2"/>
        <v>2.1945779230087892</v>
      </c>
      <c r="K18" s="15"/>
      <c r="L18" s="15"/>
      <c r="O18" s="15"/>
      <c r="P18" s="22"/>
      <c r="Q18" s="22"/>
      <c r="R18" s="22"/>
      <c r="S18" s="23"/>
      <c r="T18" s="23"/>
      <c r="U18" s="23"/>
      <c r="V18" s="18"/>
      <c r="W18" s="18"/>
      <c r="X18" s="15"/>
      <c r="Y18" s="15"/>
      <c r="Z18" s="15"/>
      <c r="AA18" s="15"/>
    </row>
    <row r="19" spans="1:27" x14ac:dyDescent="0.2">
      <c r="A19" s="21" t="s">
        <v>998</v>
      </c>
      <c r="C19" s="12">
        <v>472780</v>
      </c>
      <c r="D19" s="12">
        <v>552573</v>
      </c>
      <c r="E19" s="12">
        <v>588894</v>
      </c>
      <c r="F19" s="12">
        <v>606293</v>
      </c>
      <c r="G19" s="20">
        <f t="shared" si="3"/>
        <v>1.5709108788380721</v>
      </c>
      <c r="H19" s="20">
        <f t="shared" si="0"/>
        <v>1.2188455505968143</v>
      </c>
      <c r="I19" s="20">
        <f t="shared" si="1"/>
        <v>0.61443126644065149</v>
      </c>
      <c r="J19" s="20">
        <f t="shared" si="2"/>
        <v>0.93132633457897462</v>
      </c>
      <c r="K19" s="15"/>
      <c r="L19" s="15"/>
      <c r="O19" s="15"/>
      <c r="P19" s="22"/>
      <c r="Q19" s="22"/>
      <c r="R19" s="22"/>
      <c r="S19" s="23"/>
      <c r="T19" s="23"/>
      <c r="U19" s="23"/>
      <c r="V19" s="18"/>
      <c r="W19" s="18"/>
      <c r="X19" s="15"/>
      <c r="Y19" s="15"/>
      <c r="Z19" s="15"/>
      <c r="AA19" s="15"/>
    </row>
    <row r="20" spans="1:27" x14ac:dyDescent="0.2">
      <c r="A20" s="21" t="s">
        <v>999</v>
      </c>
      <c r="C20" s="12">
        <v>471379</v>
      </c>
      <c r="D20" s="12">
        <v>529039</v>
      </c>
      <c r="E20" s="12">
        <v>582602</v>
      </c>
      <c r="F20" s="12">
        <v>629616</v>
      </c>
      <c r="G20" s="20">
        <f t="shared" si="3"/>
        <v>1.1600420377209764</v>
      </c>
      <c r="H20" s="20">
        <f t="shared" si="0"/>
        <v>1.8522622013960044</v>
      </c>
      <c r="I20" s="20">
        <f t="shared" si="1"/>
        <v>1.646030130174525</v>
      </c>
      <c r="J20" s="20">
        <f t="shared" si="2"/>
        <v>1.7542597268729532</v>
      </c>
      <c r="K20" s="15"/>
      <c r="L20" s="15"/>
      <c r="O20" s="15"/>
      <c r="P20" s="22"/>
      <c r="Q20" s="22"/>
      <c r="R20" s="22"/>
      <c r="S20" s="23"/>
      <c r="T20" s="23"/>
      <c r="U20" s="23"/>
      <c r="V20" s="18"/>
      <c r="W20" s="18"/>
      <c r="X20" s="15"/>
      <c r="Y20" s="15"/>
      <c r="Z20" s="15"/>
      <c r="AA20" s="15"/>
    </row>
    <row r="21" spans="1:27" x14ac:dyDescent="0.2">
      <c r="A21" s="21" t="s">
        <v>1000</v>
      </c>
      <c r="C21" s="12">
        <v>379310</v>
      </c>
      <c r="D21" s="12">
        <v>459941</v>
      </c>
      <c r="E21" s="12">
        <v>504509</v>
      </c>
      <c r="F21" s="12">
        <v>543445</v>
      </c>
      <c r="G21" s="20">
        <f t="shared" si="3"/>
        <v>1.9450631074493074</v>
      </c>
      <c r="H21" s="20">
        <f t="shared" si="0"/>
        <v>1.7756388237063492</v>
      </c>
      <c r="I21" s="20">
        <f t="shared" si="1"/>
        <v>1.5762787803685896</v>
      </c>
      <c r="J21" s="20">
        <f t="shared" si="2"/>
        <v>1.6809036138097255</v>
      </c>
      <c r="K21" s="15"/>
      <c r="L21" s="15"/>
      <c r="O21" s="15"/>
      <c r="P21" s="22"/>
      <c r="Q21" s="22"/>
      <c r="R21" s="22"/>
      <c r="S21" s="23"/>
      <c r="T21" s="23"/>
      <c r="U21" s="23"/>
      <c r="V21" s="18"/>
      <c r="W21" s="18"/>
      <c r="X21" s="15"/>
      <c r="Y21" s="15"/>
      <c r="Z21" s="15"/>
      <c r="AA21" s="15"/>
    </row>
    <row r="22" spans="1:27" x14ac:dyDescent="0.2">
      <c r="A22" s="21" t="s">
        <v>1001</v>
      </c>
      <c r="C22" s="12">
        <v>449811</v>
      </c>
      <c r="D22" s="12">
        <v>588126</v>
      </c>
      <c r="E22" s="12">
        <v>665822</v>
      </c>
      <c r="F22" s="12">
        <v>689992</v>
      </c>
      <c r="G22" s="20">
        <f t="shared" si="3"/>
        <v>2.7158948301042374</v>
      </c>
      <c r="H22" s="20">
        <f t="shared" si="0"/>
        <v>2.389393458388045</v>
      </c>
      <c r="I22" s="20">
        <f t="shared" si="1"/>
        <v>0.75296687341563917</v>
      </c>
      <c r="J22" s="20">
        <f t="shared" si="2"/>
        <v>1.6088814145032382</v>
      </c>
      <c r="K22" s="15"/>
      <c r="L22" s="15"/>
      <c r="O22" s="15"/>
      <c r="P22" s="22"/>
      <c r="Q22" s="22"/>
      <c r="R22" s="22"/>
      <c r="S22" s="23"/>
      <c r="T22" s="23"/>
      <c r="U22" s="23"/>
      <c r="V22" s="18"/>
      <c r="W22" s="18"/>
      <c r="X22" s="15"/>
      <c r="Y22" s="15"/>
      <c r="Z22" s="15"/>
      <c r="AA22" s="15"/>
    </row>
    <row r="23" spans="1:27" x14ac:dyDescent="0.2">
      <c r="A23" s="21" t="s">
        <v>1002</v>
      </c>
      <c r="C23" s="12">
        <v>354908</v>
      </c>
      <c r="D23" s="12">
        <v>392869</v>
      </c>
      <c r="E23" s="12">
        <v>416522</v>
      </c>
      <c r="F23" s="12">
        <v>440656</v>
      </c>
      <c r="G23" s="20">
        <f t="shared" si="3"/>
        <v>1.0207946375077492</v>
      </c>
      <c r="H23" s="20">
        <f t="shared" si="0"/>
        <v>1.1187780542521342</v>
      </c>
      <c r="I23" s="20">
        <f t="shared" si="1"/>
        <v>1.1919885283991238</v>
      </c>
      <c r="J23" s="20">
        <f t="shared" si="2"/>
        <v>1.1535429157309318</v>
      </c>
      <c r="K23" s="15"/>
      <c r="L23" s="15"/>
      <c r="O23" s="15"/>
      <c r="P23" s="22"/>
      <c r="Q23" s="22"/>
      <c r="R23" s="22"/>
      <c r="S23" s="23"/>
      <c r="T23" s="23"/>
      <c r="U23" s="23"/>
      <c r="V23" s="18"/>
      <c r="W23" s="18"/>
      <c r="X23" s="15"/>
      <c r="Y23" s="15"/>
      <c r="Z23" s="15"/>
      <c r="AA23" s="15"/>
    </row>
    <row r="24" spans="1:27" x14ac:dyDescent="0.2">
      <c r="A24" s="21" t="s">
        <v>1003</v>
      </c>
      <c r="C24" s="12">
        <v>57407</v>
      </c>
      <c r="D24" s="12">
        <v>64147</v>
      </c>
      <c r="E24" s="12">
        <v>63840</v>
      </c>
      <c r="F24" s="12">
        <v>65227</v>
      </c>
      <c r="G24" s="20">
        <f t="shared" si="3"/>
        <v>1.1156806370351324</v>
      </c>
      <c r="H24" s="20">
        <f t="shared" si="0"/>
        <v>-9.1253467614127448E-2</v>
      </c>
      <c r="I24" s="20">
        <f t="shared" si="1"/>
        <v>0.45319341324507878</v>
      </c>
      <c r="J24" s="20">
        <f t="shared" si="2"/>
        <v>0.16696380419196633</v>
      </c>
      <c r="K24" s="15"/>
      <c r="L24" s="15"/>
      <c r="O24" s="15"/>
      <c r="P24" s="22"/>
      <c r="Q24" s="22"/>
      <c r="R24" s="22"/>
      <c r="S24" s="23"/>
      <c r="T24" s="23"/>
      <c r="U24" s="23"/>
      <c r="V24" s="18"/>
      <c r="W24" s="18"/>
      <c r="X24" s="15"/>
      <c r="Y24" s="15"/>
      <c r="Z24" s="15"/>
      <c r="AA24" s="15"/>
    </row>
    <row r="25" spans="1:27" x14ac:dyDescent="0.2">
      <c r="A25" s="21" t="s">
        <v>1444</v>
      </c>
      <c r="C25" s="12">
        <v>467375</v>
      </c>
      <c r="D25" s="12">
        <v>644473</v>
      </c>
      <c r="E25" s="12">
        <v>804915</v>
      </c>
      <c r="F25" s="12">
        <v>886722</v>
      </c>
      <c r="G25" s="20">
        <f t="shared" si="3"/>
        <v>3.2633673811215846</v>
      </c>
      <c r="H25" s="20">
        <f t="shared" si="0"/>
        <v>4.3212544769936301</v>
      </c>
      <c r="I25" s="20">
        <f t="shared" si="1"/>
        <v>2.0571922639041729</v>
      </c>
      <c r="J25" s="20">
        <f t="shared" si="2"/>
        <v>3.2397382102033134</v>
      </c>
      <c r="K25" s="15"/>
      <c r="L25" s="15"/>
      <c r="O25" s="15"/>
      <c r="P25" s="22"/>
      <c r="Q25" s="22"/>
      <c r="R25" s="22"/>
      <c r="S25" s="23"/>
      <c r="T25" s="23"/>
      <c r="U25" s="23"/>
      <c r="V25" s="18"/>
      <c r="W25" s="18"/>
      <c r="X25" s="15"/>
      <c r="Y25" s="15"/>
      <c r="Z25" s="15"/>
      <c r="AA25" s="15"/>
    </row>
    <row r="26" spans="1:27" x14ac:dyDescent="0.2">
      <c r="C26" s="24"/>
      <c r="D26" s="24"/>
      <c r="E26" s="24"/>
      <c r="F26" s="24"/>
      <c r="G26" s="24"/>
      <c r="H26" s="24"/>
      <c r="I26" s="24"/>
      <c r="J26" s="24"/>
    </row>
    <row r="27" spans="1:27" x14ac:dyDescent="0.2">
      <c r="A27" s="25"/>
      <c r="B27" s="25"/>
      <c r="C27" s="21"/>
    </row>
    <row r="28" spans="1:27" x14ac:dyDescent="0.2">
      <c r="A28" s="64" t="s">
        <v>1439</v>
      </c>
    </row>
    <row r="29" spans="1:27" x14ac:dyDescent="0.2">
      <c r="A29" s="26" t="s">
        <v>1566</v>
      </c>
    </row>
    <row r="30" spans="1:27" x14ac:dyDescent="0.2">
      <c r="A30" s="26" t="s">
        <v>1524</v>
      </c>
    </row>
    <row r="31" spans="1:27" x14ac:dyDescent="0.2">
      <c r="A31" s="26" t="s">
        <v>1525</v>
      </c>
    </row>
    <row r="32" spans="1:27" x14ac:dyDescent="0.2">
      <c r="A32" s="26" t="s">
        <v>1526</v>
      </c>
    </row>
    <row r="33" spans="1:2" x14ac:dyDescent="0.2">
      <c r="A33" s="26"/>
    </row>
    <row r="40" spans="1:2" x14ac:dyDescent="0.2">
      <c r="B40" s="8" t="s">
        <v>1568</v>
      </c>
    </row>
  </sheetData>
  <mergeCells count="5">
    <mergeCell ref="A1:J1"/>
    <mergeCell ref="A2:J2"/>
    <mergeCell ref="A4:B5"/>
    <mergeCell ref="C4:F4"/>
    <mergeCell ref="G4:J4"/>
  </mergeCells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S166"/>
  <sheetViews>
    <sheetView view="pageBreakPreview" zoomScale="85" zoomScaleNormal="100" zoomScaleSheetLayoutView="85" workbookViewId="0">
      <selection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9.140625" style="22"/>
    <col min="17" max="16384" width="9.140625" style="8"/>
  </cols>
  <sheetData>
    <row r="1" spans="1:28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8" ht="12.75" customHeight="1" x14ac:dyDescent="0.2">
      <c r="A2" s="99" t="s">
        <v>1579</v>
      </c>
      <c r="B2" s="99"/>
      <c r="C2" s="99"/>
      <c r="D2" s="99"/>
      <c r="E2" s="99"/>
      <c r="F2" s="99"/>
      <c r="G2" s="99"/>
      <c r="H2" s="99"/>
      <c r="I2" s="99"/>
      <c r="J2" s="99"/>
    </row>
    <row r="4" spans="1:28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8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8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8" s="15" customFormat="1" x14ac:dyDescent="0.2">
      <c r="A7" s="14" t="s">
        <v>694</v>
      </c>
      <c r="C7" s="16">
        <f>SUM(C9,C59,C111,C113,C115,C117,C144)</f>
        <v>5706953</v>
      </c>
      <c r="D7" s="16">
        <f>SUM(D9,D59,D111,D113,D115,D117,D144)</f>
        <v>6800180</v>
      </c>
      <c r="E7" s="16">
        <f>SUM(E9,E59,E111,E113,E115,E117,E144)</f>
        <v>7396898</v>
      </c>
      <c r="F7" s="16">
        <f>SUM(F9,F59,F111,F113,F115,F117,F144)</f>
        <v>8081988</v>
      </c>
      <c r="G7" s="88">
        <f>(((D7/C7)^(1/(($D$5-$C$5)/365))-1)*100)</f>
        <v>1.7671103008238376</v>
      </c>
      <c r="H7" s="17">
        <f>(((E7/D7)^(1/(($E$5-$D$5)/365))-1)*100)</f>
        <v>1.6135439591184131</v>
      </c>
      <c r="I7" s="17">
        <f>(((F7/E7)^(1/(($F$5-$E$5)/365))-1)*100)</f>
        <v>1.8809091544899958</v>
      </c>
      <c r="J7" s="17">
        <f>(((F7/D7)^(1/(($F$5-$D$5)/365))-1)*100)</f>
        <v>1.7404420200892945</v>
      </c>
      <c r="N7" s="18"/>
      <c r="O7" s="18"/>
      <c r="P7" s="18"/>
      <c r="Q7" s="41"/>
      <c r="R7" s="41"/>
      <c r="S7" s="41"/>
    </row>
    <row r="8" spans="1:28" x14ac:dyDescent="0.2">
      <c r="A8" s="21"/>
      <c r="D8" s="12"/>
      <c r="E8" s="12"/>
      <c r="F8" s="12"/>
      <c r="G8" s="13"/>
      <c r="H8" s="20"/>
      <c r="I8" s="20"/>
      <c r="J8" s="20"/>
      <c r="T8" s="15"/>
      <c r="U8" s="15"/>
      <c r="V8" s="15"/>
      <c r="W8" s="15"/>
      <c r="X8" s="15"/>
      <c r="Y8" s="15"/>
      <c r="Z8" s="15"/>
      <c r="AB8" s="15"/>
    </row>
    <row r="9" spans="1:28" s="15" customFormat="1" x14ac:dyDescent="0.2">
      <c r="A9" s="14" t="s">
        <v>396</v>
      </c>
      <c r="C9" s="16">
        <f>SUM(C10:C57)</f>
        <v>1139130</v>
      </c>
      <c r="D9" s="16">
        <f>SUM(D10:D57)</f>
        <v>1255128</v>
      </c>
      <c r="E9" s="16">
        <f>SUM(E10:E57)</f>
        <v>1313560</v>
      </c>
      <c r="F9" s="16">
        <f>SUM(F10:F57)</f>
        <v>1394329</v>
      </c>
      <c r="G9" s="88">
        <f t="shared" ref="G9:G71" si="0">(((D9/C9)^(1/(($D$5-$C$5)/365))-1)*100)</f>
        <v>0.97390831459454041</v>
      </c>
      <c r="H9" s="17">
        <f t="shared" ref="H9:H40" si="1">(((E9/D9)^(1/(($E$5-$D$5)/365))-1)*100)</f>
        <v>0.86970167038749047</v>
      </c>
      <c r="I9" s="17">
        <f t="shared" ref="I9:I40" si="2">(((F9/E9)^(1/(($F$5-$E$5)/365))-1)*100)</f>
        <v>1.2632662354575164</v>
      </c>
      <c r="J9" s="17">
        <f t="shared" ref="J9:J40" si="3">(((F9/D9)^(1/(($F$5-$D$5)/365))-1)*100)</f>
        <v>1.0564348983246097</v>
      </c>
      <c r="M9" s="8"/>
      <c r="N9" s="22"/>
      <c r="O9" s="22"/>
      <c r="P9" s="22"/>
      <c r="Q9" s="42"/>
      <c r="R9" s="42"/>
      <c r="S9" s="42"/>
    </row>
    <row r="10" spans="1:28" x14ac:dyDescent="0.2">
      <c r="A10" s="21" t="s">
        <v>197</v>
      </c>
      <c r="C10" s="87">
        <v>8715</v>
      </c>
      <c r="D10" s="12">
        <v>9921</v>
      </c>
      <c r="E10" s="12">
        <v>10540</v>
      </c>
      <c r="F10" s="12">
        <v>11246</v>
      </c>
      <c r="G10" s="13">
        <f t="shared" si="0"/>
        <v>1.3037969148611994</v>
      </c>
      <c r="H10" s="20">
        <f t="shared" si="1"/>
        <v>1.1584413764891055</v>
      </c>
      <c r="I10" s="20">
        <f t="shared" si="2"/>
        <v>1.3733076931709665</v>
      </c>
      <c r="J10" s="20">
        <f t="shared" si="3"/>
        <v>1.2604357395504806</v>
      </c>
      <c r="K10" s="15"/>
      <c r="L10" s="15"/>
      <c r="M10" s="15"/>
      <c r="N10" s="18"/>
      <c r="O10" s="18"/>
      <c r="P10" s="18"/>
      <c r="Q10" s="41"/>
      <c r="R10" s="41"/>
      <c r="S10" s="41"/>
      <c r="T10" s="15"/>
      <c r="U10" s="15"/>
      <c r="V10" s="15"/>
      <c r="W10" s="15"/>
      <c r="X10" s="15"/>
      <c r="Y10" s="15"/>
      <c r="Z10" s="15"/>
      <c r="AB10" s="15"/>
    </row>
    <row r="11" spans="1:28" x14ac:dyDescent="0.2">
      <c r="A11" s="21" t="s">
        <v>438</v>
      </c>
      <c r="C11" s="87">
        <v>21605</v>
      </c>
      <c r="D11" s="12">
        <v>22285</v>
      </c>
      <c r="E11" s="12">
        <v>23517</v>
      </c>
      <c r="F11" s="12">
        <v>24374</v>
      </c>
      <c r="G11" s="13">
        <f t="shared" si="0"/>
        <v>0.31020079019148383</v>
      </c>
      <c r="H11" s="20">
        <f t="shared" si="1"/>
        <v>1.0292735413259368</v>
      </c>
      <c r="I11" s="20">
        <f t="shared" si="2"/>
        <v>0.75584511762349926</v>
      </c>
      <c r="J11" s="20">
        <f t="shared" si="3"/>
        <v>0.8993157420795761</v>
      </c>
      <c r="K11" s="15"/>
      <c r="L11" s="15"/>
      <c r="Q11" s="42"/>
      <c r="R11" s="42"/>
      <c r="S11" s="42"/>
      <c r="T11" s="15"/>
      <c r="U11" s="15"/>
      <c r="V11" s="15"/>
      <c r="W11" s="15"/>
      <c r="X11" s="15"/>
      <c r="Y11" s="15"/>
      <c r="Z11" s="15"/>
      <c r="AB11" s="15"/>
    </row>
    <row r="12" spans="1:28" x14ac:dyDescent="0.2">
      <c r="A12" s="21" t="s">
        <v>1374</v>
      </c>
      <c r="C12" s="87">
        <v>17863</v>
      </c>
      <c r="D12" s="12">
        <v>16909</v>
      </c>
      <c r="E12" s="12">
        <v>16462</v>
      </c>
      <c r="F12" s="12">
        <v>17778</v>
      </c>
      <c r="G12" s="13">
        <f t="shared" si="0"/>
        <v>-0.54705270831306718</v>
      </c>
      <c r="H12" s="20">
        <f t="shared" si="1"/>
        <v>-0.50854792964810658</v>
      </c>
      <c r="I12" s="20">
        <f t="shared" si="2"/>
        <v>1.6310884999061859</v>
      </c>
      <c r="J12" s="20">
        <f t="shared" si="3"/>
        <v>0.50200138681109063</v>
      </c>
      <c r="K12" s="15"/>
      <c r="L12" s="15"/>
      <c r="Q12" s="42"/>
      <c r="R12" s="42"/>
      <c r="S12" s="42"/>
      <c r="T12" s="15"/>
      <c r="U12" s="15"/>
      <c r="V12" s="15"/>
      <c r="W12" s="15"/>
      <c r="X12" s="15"/>
      <c r="Y12" s="15"/>
      <c r="Z12" s="15"/>
      <c r="AB12" s="15"/>
    </row>
    <row r="13" spans="1:28" x14ac:dyDescent="0.2">
      <c r="A13" s="21" t="s">
        <v>198</v>
      </c>
      <c r="C13" s="87">
        <v>13758</v>
      </c>
      <c r="D13" s="12">
        <v>14481</v>
      </c>
      <c r="E13" s="12">
        <v>14425</v>
      </c>
      <c r="F13" s="12">
        <v>14990</v>
      </c>
      <c r="G13" s="13">
        <f t="shared" si="0"/>
        <v>0.51320162649410861</v>
      </c>
      <c r="H13" s="20">
        <f t="shared" si="1"/>
        <v>-7.370801663360016E-2</v>
      </c>
      <c r="I13" s="20">
        <f t="shared" si="2"/>
        <v>0.81154519835486827</v>
      </c>
      <c r="J13" s="20">
        <f t="shared" si="3"/>
        <v>0.34577137703217797</v>
      </c>
      <c r="K13" s="15"/>
      <c r="L13" s="15"/>
      <c r="Q13" s="42"/>
      <c r="R13" s="42"/>
      <c r="S13" s="42"/>
      <c r="T13" s="15"/>
      <c r="U13" s="15"/>
      <c r="V13" s="15"/>
      <c r="W13" s="15"/>
      <c r="X13" s="15"/>
      <c r="Y13" s="15"/>
      <c r="Z13" s="15"/>
      <c r="AB13" s="15"/>
    </row>
    <row r="14" spans="1:28" x14ac:dyDescent="0.2">
      <c r="A14" s="21" t="s">
        <v>199</v>
      </c>
      <c r="C14" s="87">
        <v>14996</v>
      </c>
      <c r="D14" s="12">
        <v>18630</v>
      </c>
      <c r="E14" s="12">
        <v>20591</v>
      </c>
      <c r="F14" s="12">
        <v>22461</v>
      </c>
      <c r="G14" s="13">
        <f t="shared" si="0"/>
        <v>2.1923959343166821</v>
      </c>
      <c r="H14" s="20">
        <f t="shared" si="1"/>
        <v>1.9228160823438589</v>
      </c>
      <c r="I14" s="20">
        <f t="shared" si="2"/>
        <v>1.8455339959982275</v>
      </c>
      <c r="J14" s="20">
        <f t="shared" si="3"/>
        <v>1.8861034843483893</v>
      </c>
      <c r="K14" s="15"/>
      <c r="L14" s="15"/>
      <c r="Q14" s="42"/>
      <c r="R14" s="42"/>
      <c r="S14" s="42"/>
      <c r="T14" s="15"/>
      <c r="U14" s="15"/>
      <c r="V14" s="15"/>
      <c r="W14" s="15"/>
      <c r="X14" s="15"/>
      <c r="Y14" s="15"/>
      <c r="Z14" s="15"/>
      <c r="AB14" s="15"/>
    </row>
    <row r="15" spans="1:28" x14ac:dyDescent="0.2">
      <c r="A15" s="21" t="s">
        <v>200</v>
      </c>
      <c r="C15" s="87">
        <v>16837</v>
      </c>
      <c r="D15" s="12">
        <v>17147</v>
      </c>
      <c r="E15" s="12">
        <v>17903</v>
      </c>
      <c r="F15" s="12">
        <v>18694</v>
      </c>
      <c r="G15" s="13">
        <f t="shared" si="0"/>
        <v>0.18251028837896754</v>
      </c>
      <c r="H15" s="20">
        <f t="shared" si="1"/>
        <v>0.824440891153011</v>
      </c>
      <c r="I15" s="20">
        <f t="shared" si="2"/>
        <v>0.91368934184079542</v>
      </c>
      <c r="J15" s="20">
        <f t="shared" si="3"/>
        <v>0.86681978372895596</v>
      </c>
      <c r="K15" s="15"/>
      <c r="L15" s="15"/>
      <c r="Q15" s="42"/>
      <c r="R15" s="42"/>
      <c r="S15" s="42"/>
      <c r="T15" s="15"/>
      <c r="U15" s="15"/>
      <c r="V15" s="15"/>
      <c r="W15" s="15"/>
      <c r="X15" s="15"/>
      <c r="Y15" s="15"/>
      <c r="Z15" s="15"/>
      <c r="AB15" s="15"/>
    </row>
    <row r="16" spans="1:28" x14ac:dyDescent="0.2">
      <c r="A16" s="21" t="s">
        <v>989</v>
      </c>
      <c r="C16" s="87">
        <v>11835</v>
      </c>
      <c r="D16" s="12">
        <v>12431</v>
      </c>
      <c r="E16" s="12">
        <v>12767</v>
      </c>
      <c r="F16" s="12">
        <v>13845</v>
      </c>
      <c r="G16" s="13">
        <f t="shared" si="0"/>
        <v>0.4922596652050526</v>
      </c>
      <c r="H16" s="20">
        <f t="shared" si="1"/>
        <v>0.50883360736193595</v>
      </c>
      <c r="I16" s="20">
        <f t="shared" si="2"/>
        <v>1.7199294321238456</v>
      </c>
      <c r="J16" s="20">
        <f t="shared" si="3"/>
        <v>1.0822375856818001</v>
      </c>
      <c r="K16" s="15"/>
      <c r="L16" s="15"/>
      <c r="Q16" s="42"/>
      <c r="R16" s="42"/>
      <c r="S16" s="42"/>
      <c r="T16" s="15"/>
      <c r="U16" s="15"/>
      <c r="V16" s="15"/>
      <c r="W16" s="15"/>
      <c r="X16" s="15"/>
      <c r="Y16" s="15"/>
      <c r="Z16" s="15"/>
      <c r="AB16" s="15"/>
    </row>
    <row r="17" spans="1:28" x14ac:dyDescent="0.2">
      <c r="A17" s="21" t="s">
        <v>201</v>
      </c>
      <c r="C17" s="87">
        <v>16628</v>
      </c>
      <c r="D17" s="12">
        <v>17098</v>
      </c>
      <c r="E17" s="12">
        <v>17590</v>
      </c>
      <c r="F17" s="12">
        <v>18512</v>
      </c>
      <c r="G17" s="13">
        <f t="shared" si="0"/>
        <v>0.27897051496266201</v>
      </c>
      <c r="H17" s="20">
        <f t="shared" si="1"/>
        <v>0.5413299617745837</v>
      </c>
      <c r="I17" s="20">
        <f t="shared" si="2"/>
        <v>1.0805712806253531</v>
      </c>
      <c r="J17" s="20">
        <f t="shared" si="3"/>
        <v>0.79708412308669985</v>
      </c>
      <c r="K17" s="15"/>
      <c r="L17" s="15"/>
      <c r="Q17" s="42"/>
      <c r="R17" s="42"/>
      <c r="S17" s="42"/>
      <c r="T17" s="15"/>
      <c r="U17" s="15"/>
      <c r="V17" s="15"/>
      <c r="W17" s="15"/>
      <c r="X17" s="15"/>
      <c r="Y17" s="15"/>
      <c r="Z17" s="15"/>
      <c r="AB17" s="15"/>
    </row>
    <row r="18" spans="1:28" x14ac:dyDescent="0.2">
      <c r="A18" s="21" t="s">
        <v>586</v>
      </c>
      <c r="C18" s="87">
        <v>25960</v>
      </c>
      <c r="D18" s="12">
        <v>27031</v>
      </c>
      <c r="E18" s="12">
        <v>27261</v>
      </c>
      <c r="F18" s="12">
        <v>29711</v>
      </c>
      <c r="G18" s="13">
        <f t="shared" si="0"/>
        <v>0.4048706335805452</v>
      </c>
      <c r="H18" s="20">
        <f t="shared" si="1"/>
        <v>0.16136859697559736</v>
      </c>
      <c r="I18" s="20">
        <f t="shared" si="2"/>
        <v>1.8269778750559018</v>
      </c>
      <c r="J18" s="20">
        <f t="shared" si="3"/>
        <v>0.94902856107148548</v>
      </c>
      <c r="K18" s="15"/>
      <c r="L18" s="15"/>
      <c r="Q18" s="42"/>
      <c r="R18" s="42"/>
      <c r="S18" s="42"/>
      <c r="T18" s="15"/>
      <c r="U18" s="15"/>
      <c r="V18" s="15"/>
      <c r="W18" s="15"/>
      <c r="X18" s="15"/>
      <c r="Y18" s="15"/>
      <c r="Z18" s="15"/>
      <c r="AB18" s="15"/>
    </row>
    <row r="19" spans="1:28" x14ac:dyDescent="0.2">
      <c r="A19" s="21" t="s">
        <v>202</v>
      </c>
      <c r="C19" s="87">
        <v>27921</v>
      </c>
      <c r="D19" s="12">
        <v>30146</v>
      </c>
      <c r="E19" s="12">
        <v>30863</v>
      </c>
      <c r="F19" s="12">
        <v>33079</v>
      </c>
      <c r="G19" s="13">
        <f t="shared" si="0"/>
        <v>0.76925529025502204</v>
      </c>
      <c r="H19" s="20">
        <f t="shared" si="1"/>
        <v>0.44832319645178309</v>
      </c>
      <c r="I19" s="20">
        <f t="shared" si="2"/>
        <v>1.4694417325897158</v>
      </c>
      <c r="J19" s="20">
        <f t="shared" si="3"/>
        <v>0.93201794901054402</v>
      </c>
      <c r="K19" s="15"/>
      <c r="L19" s="15"/>
      <c r="Q19" s="42"/>
      <c r="R19" s="42"/>
      <c r="S19" s="42"/>
      <c r="T19" s="15"/>
      <c r="U19" s="15"/>
      <c r="V19" s="15"/>
      <c r="W19" s="15"/>
      <c r="X19" s="15"/>
      <c r="Y19" s="15"/>
      <c r="Z19" s="15"/>
      <c r="AB19" s="15"/>
    </row>
    <row r="20" spans="1:28" x14ac:dyDescent="0.2">
      <c r="A20" s="21" t="s">
        <v>203</v>
      </c>
      <c r="C20" s="87">
        <v>30389</v>
      </c>
      <c r="D20" s="12">
        <v>29043</v>
      </c>
      <c r="E20" s="12">
        <v>29475</v>
      </c>
      <c r="F20" s="12">
        <v>30119</v>
      </c>
      <c r="G20" s="13">
        <f t="shared" si="0"/>
        <v>-0.45176048197292928</v>
      </c>
      <c r="H20" s="20">
        <f t="shared" si="1"/>
        <v>0.28137577476115005</v>
      </c>
      <c r="I20" s="20">
        <f t="shared" si="2"/>
        <v>0.45573392387294742</v>
      </c>
      <c r="J20" s="20">
        <f t="shared" si="3"/>
        <v>0.36414977695942152</v>
      </c>
      <c r="K20" s="15"/>
      <c r="L20" s="15"/>
      <c r="Q20" s="42"/>
      <c r="R20" s="42"/>
      <c r="S20" s="42"/>
      <c r="T20" s="15"/>
      <c r="U20" s="15"/>
      <c r="V20" s="15"/>
      <c r="W20" s="15"/>
      <c r="X20" s="15"/>
      <c r="Y20" s="15"/>
      <c r="Z20" s="15"/>
      <c r="AB20" s="15"/>
    </row>
    <row r="21" spans="1:28" x14ac:dyDescent="0.2">
      <c r="A21" s="21" t="s">
        <v>204</v>
      </c>
      <c r="C21" s="87">
        <v>40713</v>
      </c>
      <c r="D21" s="12">
        <v>43579</v>
      </c>
      <c r="E21" s="12">
        <v>46306</v>
      </c>
      <c r="F21" s="12">
        <v>49191</v>
      </c>
      <c r="G21" s="13">
        <f t="shared" si="0"/>
        <v>0.68222337345933415</v>
      </c>
      <c r="H21" s="20">
        <f t="shared" si="1"/>
        <v>1.1617590750153672</v>
      </c>
      <c r="I21" s="20">
        <f t="shared" si="2"/>
        <v>1.2796039346230081</v>
      </c>
      <c r="J21" s="20">
        <f t="shared" si="3"/>
        <v>1.2177126311593955</v>
      </c>
      <c r="K21" s="15"/>
      <c r="L21" s="15"/>
      <c r="Q21" s="42"/>
      <c r="R21" s="42"/>
      <c r="S21" s="42"/>
      <c r="T21" s="15"/>
      <c r="U21" s="15"/>
      <c r="V21" s="15"/>
      <c r="W21" s="15"/>
      <c r="X21" s="15"/>
      <c r="Y21" s="15"/>
      <c r="Z21" s="15"/>
      <c r="AB21" s="15"/>
    </row>
    <row r="22" spans="1:28" x14ac:dyDescent="0.2">
      <c r="A22" s="21" t="s">
        <v>205</v>
      </c>
      <c r="C22" s="87">
        <v>21461</v>
      </c>
      <c r="D22" s="12">
        <v>22686</v>
      </c>
      <c r="E22" s="12">
        <v>22675</v>
      </c>
      <c r="F22" s="12">
        <v>23805</v>
      </c>
      <c r="G22" s="13">
        <f t="shared" si="0"/>
        <v>0.55634447529713249</v>
      </c>
      <c r="H22" s="20">
        <f t="shared" si="1"/>
        <v>-9.2292049227449269E-3</v>
      </c>
      <c r="I22" s="20">
        <f t="shared" si="2"/>
        <v>1.0283591919123536</v>
      </c>
      <c r="J22" s="20">
        <f t="shared" si="3"/>
        <v>0.48224012891719958</v>
      </c>
      <c r="K22" s="15"/>
      <c r="L22" s="15"/>
      <c r="Q22" s="42"/>
      <c r="R22" s="42"/>
      <c r="S22" s="42"/>
      <c r="T22" s="15"/>
      <c r="U22" s="15"/>
      <c r="V22" s="15"/>
      <c r="W22" s="15"/>
      <c r="X22" s="15"/>
      <c r="Y22" s="15"/>
      <c r="Z22" s="15"/>
      <c r="AB22" s="15"/>
    </row>
    <row r="23" spans="1:28" x14ac:dyDescent="0.2">
      <c r="A23" s="21" t="s">
        <v>206</v>
      </c>
      <c r="C23" s="87">
        <v>18040</v>
      </c>
      <c r="D23" s="12">
        <v>20296</v>
      </c>
      <c r="E23" s="12">
        <v>20301</v>
      </c>
      <c r="F23" s="12">
        <v>21158</v>
      </c>
      <c r="G23" s="13">
        <f t="shared" si="0"/>
        <v>1.1846397012778231</v>
      </c>
      <c r="H23" s="20">
        <f t="shared" si="1"/>
        <v>4.6877074579176892E-3</v>
      </c>
      <c r="I23" s="20">
        <f t="shared" si="2"/>
        <v>0.87365000858445896</v>
      </c>
      <c r="J23" s="20">
        <f t="shared" si="3"/>
        <v>0.41646585152848026</v>
      </c>
      <c r="K23" s="15"/>
      <c r="L23" s="15"/>
      <c r="Q23" s="42"/>
      <c r="R23" s="42"/>
      <c r="S23" s="42"/>
      <c r="T23" s="15"/>
      <c r="U23" s="15"/>
      <c r="V23" s="15"/>
      <c r="W23" s="15"/>
      <c r="X23" s="15"/>
      <c r="Y23" s="15"/>
      <c r="Z23" s="15"/>
      <c r="AB23" s="15"/>
    </row>
    <row r="24" spans="1:28" x14ac:dyDescent="0.2">
      <c r="A24" s="21" t="s">
        <v>207</v>
      </c>
      <c r="C24" s="87">
        <v>6048</v>
      </c>
      <c r="D24" s="12">
        <v>7699</v>
      </c>
      <c r="E24" s="12">
        <v>8479</v>
      </c>
      <c r="F24" s="12">
        <v>9479</v>
      </c>
      <c r="G24" s="13">
        <f t="shared" si="0"/>
        <v>2.4416377912269471</v>
      </c>
      <c r="H24" s="20">
        <f t="shared" si="1"/>
        <v>1.8534240818764758</v>
      </c>
      <c r="I24" s="20">
        <f t="shared" si="2"/>
        <v>2.3731097163692816</v>
      </c>
      <c r="J24" s="20">
        <f t="shared" si="3"/>
        <v>2.0999201005651447</v>
      </c>
      <c r="K24" s="15"/>
      <c r="L24" s="15"/>
      <c r="Q24" s="42"/>
      <c r="R24" s="42"/>
      <c r="S24" s="42"/>
      <c r="T24" s="15"/>
      <c r="U24" s="15"/>
      <c r="V24" s="15"/>
      <c r="W24" s="15"/>
      <c r="X24" s="15"/>
      <c r="Y24" s="15"/>
      <c r="Z24" s="15"/>
      <c r="AB24" s="15"/>
    </row>
    <row r="25" spans="1:28" x14ac:dyDescent="0.2">
      <c r="A25" s="21" t="s">
        <v>208</v>
      </c>
      <c r="C25" s="87">
        <v>12702</v>
      </c>
      <c r="D25" s="12">
        <v>15294</v>
      </c>
      <c r="E25" s="12">
        <v>16954</v>
      </c>
      <c r="F25" s="12">
        <v>18344</v>
      </c>
      <c r="G25" s="13">
        <f t="shared" si="0"/>
        <v>1.8733249767827642</v>
      </c>
      <c r="H25" s="20">
        <f t="shared" si="1"/>
        <v>1.9802894573738516</v>
      </c>
      <c r="I25" s="20">
        <f t="shared" si="2"/>
        <v>1.6715424101234611</v>
      </c>
      <c r="J25" s="20">
        <f t="shared" si="3"/>
        <v>1.8335326721111267</v>
      </c>
      <c r="K25" s="15"/>
      <c r="L25" s="15"/>
      <c r="Q25" s="42"/>
      <c r="R25" s="42"/>
      <c r="S25" s="42"/>
      <c r="T25" s="15"/>
      <c r="U25" s="15"/>
      <c r="V25" s="15"/>
      <c r="W25" s="15"/>
      <c r="X25" s="15"/>
      <c r="Y25" s="15"/>
      <c r="Z25" s="15"/>
      <c r="AB25" s="15"/>
    </row>
    <row r="26" spans="1:28" x14ac:dyDescent="0.2">
      <c r="A26" s="21" t="s">
        <v>209</v>
      </c>
      <c r="C26" s="87">
        <v>16845</v>
      </c>
      <c r="D26" s="12">
        <v>18868</v>
      </c>
      <c r="E26" s="12">
        <v>19158</v>
      </c>
      <c r="F26" s="12">
        <v>19874</v>
      </c>
      <c r="G26" s="13">
        <f t="shared" si="0"/>
        <v>1.139962391925442</v>
      </c>
      <c r="H26" s="20">
        <f t="shared" si="1"/>
        <v>0.29069026909860352</v>
      </c>
      <c r="I26" s="20">
        <f t="shared" si="2"/>
        <v>0.77489269898589619</v>
      </c>
      <c r="J26" s="20">
        <f t="shared" si="3"/>
        <v>0.5203724581808844</v>
      </c>
      <c r="K26" s="15"/>
      <c r="L26" s="15"/>
      <c r="Q26" s="42"/>
      <c r="R26" s="42"/>
      <c r="S26" s="42"/>
      <c r="T26" s="15"/>
      <c r="U26" s="15"/>
      <c r="V26" s="15"/>
      <c r="W26" s="15"/>
      <c r="X26" s="15"/>
      <c r="Y26" s="15"/>
      <c r="Z26" s="15"/>
      <c r="AB26" s="15"/>
    </row>
    <row r="27" spans="1:28" x14ac:dyDescent="0.2">
      <c r="A27" s="21" t="s">
        <v>788</v>
      </c>
      <c r="C27" s="87">
        <v>17265</v>
      </c>
      <c r="D27" s="12">
        <v>17952</v>
      </c>
      <c r="E27" s="12">
        <v>17890</v>
      </c>
      <c r="F27" s="12">
        <v>20245</v>
      </c>
      <c r="G27" s="13">
        <f t="shared" si="0"/>
        <v>0.39074973663610901</v>
      </c>
      <c r="H27" s="20">
        <f t="shared" si="1"/>
        <v>-6.5815955054870923E-2</v>
      </c>
      <c r="I27" s="20">
        <f t="shared" si="2"/>
        <v>2.6357554902932456</v>
      </c>
      <c r="J27" s="20">
        <f t="shared" si="3"/>
        <v>1.2083178981108222</v>
      </c>
      <c r="K27" s="15"/>
      <c r="L27" s="15"/>
      <c r="Q27" s="42"/>
      <c r="R27" s="42"/>
      <c r="S27" s="42"/>
      <c r="T27" s="15"/>
      <c r="U27" s="15"/>
      <c r="V27" s="15"/>
      <c r="W27" s="15"/>
      <c r="X27" s="15"/>
      <c r="Y27" s="15"/>
      <c r="Z27" s="15"/>
      <c r="AB27" s="15"/>
    </row>
    <row r="28" spans="1:28" x14ac:dyDescent="0.2">
      <c r="A28" s="21" t="s">
        <v>789</v>
      </c>
      <c r="C28" s="87">
        <v>26415</v>
      </c>
      <c r="D28" s="12">
        <v>39448</v>
      </c>
      <c r="E28" s="12">
        <v>45663</v>
      </c>
      <c r="F28" s="12">
        <v>52492</v>
      </c>
      <c r="G28" s="13">
        <f t="shared" si="0"/>
        <v>4.0897340411565786</v>
      </c>
      <c r="H28" s="20">
        <f t="shared" si="1"/>
        <v>2.8233407197543192</v>
      </c>
      <c r="I28" s="20">
        <f t="shared" si="2"/>
        <v>2.9754501548838075</v>
      </c>
      <c r="J28" s="20">
        <f t="shared" si="3"/>
        <v>2.8955573787137867</v>
      </c>
      <c r="K28" s="15"/>
      <c r="L28" s="15"/>
      <c r="Q28" s="42"/>
      <c r="R28" s="42"/>
      <c r="S28" s="42"/>
      <c r="T28" s="15"/>
      <c r="U28" s="15"/>
      <c r="V28" s="15"/>
      <c r="W28" s="15"/>
      <c r="X28" s="15"/>
      <c r="Y28" s="15"/>
      <c r="Z28" s="15"/>
      <c r="AB28" s="15"/>
    </row>
    <row r="29" spans="1:28" x14ac:dyDescent="0.2">
      <c r="A29" s="21" t="s">
        <v>790</v>
      </c>
      <c r="C29" s="87">
        <v>14151</v>
      </c>
      <c r="D29" s="12">
        <v>15166</v>
      </c>
      <c r="E29" s="12">
        <v>14364</v>
      </c>
      <c r="F29" s="12">
        <v>14889</v>
      </c>
      <c r="G29" s="13">
        <f t="shared" si="0"/>
        <v>0.69473064921166117</v>
      </c>
      <c r="H29" s="20">
        <f t="shared" si="1"/>
        <v>-1.0286053315838761</v>
      </c>
      <c r="I29" s="20">
        <f t="shared" si="2"/>
        <v>0.75805344106012473</v>
      </c>
      <c r="J29" s="20">
        <f t="shared" si="3"/>
        <v>-0.18401305511775989</v>
      </c>
      <c r="K29" s="15"/>
      <c r="L29" s="15"/>
      <c r="Q29" s="42"/>
      <c r="R29" s="42"/>
      <c r="S29" s="42"/>
      <c r="T29" s="15"/>
      <c r="U29" s="15"/>
      <c r="V29" s="15"/>
      <c r="W29" s="15"/>
      <c r="X29" s="15"/>
      <c r="Y29" s="15"/>
      <c r="Z29" s="15"/>
      <c r="AB29" s="15"/>
    </row>
    <row r="30" spans="1:28" x14ac:dyDescent="0.2">
      <c r="A30" s="21" t="s">
        <v>791</v>
      </c>
      <c r="C30" s="87">
        <v>16485</v>
      </c>
      <c r="D30" s="12">
        <v>17580</v>
      </c>
      <c r="E30" s="12">
        <v>17876</v>
      </c>
      <c r="F30" s="12">
        <v>18861</v>
      </c>
      <c r="G30" s="13">
        <f t="shared" si="0"/>
        <v>0.64482808308801154</v>
      </c>
      <c r="H30" s="20">
        <f t="shared" si="1"/>
        <v>0.31825591836296407</v>
      </c>
      <c r="I30" s="20">
        <f t="shared" si="2"/>
        <v>1.1347824291071174</v>
      </c>
      <c r="J30" s="20">
        <f t="shared" si="3"/>
        <v>0.70524164011576129</v>
      </c>
      <c r="K30" s="15"/>
      <c r="L30" s="15"/>
      <c r="Q30" s="42"/>
      <c r="R30" s="42"/>
      <c r="S30" s="42"/>
      <c r="T30" s="15"/>
      <c r="U30" s="15"/>
      <c r="V30" s="15"/>
      <c r="W30" s="15"/>
      <c r="X30" s="15"/>
      <c r="Y30" s="15"/>
      <c r="Z30" s="15"/>
      <c r="AB30" s="15"/>
    </row>
    <row r="31" spans="1:28" x14ac:dyDescent="0.2">
      <c r="A31" s="21" t="s">
        <v>792</v>
      </c>
      <c r="C31" s="87">
        <v>21428</v>
      </c>
      <c r="D31" s="12">
        <v>23038</v>
      </c>
      <c r="E31" s="12">
        <v>24194</v>
      </c>
      <c r="F31" s="12">
        <v>24430</v>
      </c>
      <c r="G31" s="13">
        <f t="shared" si="0"/>
        <v>0.7266964508563456</v>
      </c>
      <c r="H31" s="20">
        <f t="shared" si="1"/>
        <v>0.93606769406857637</v>
      </c>
      <c r="I31" s="20">
        <f t="shared" si="2"/>
        <v>0.20442388361603392</v>
      </c>
      <c r="J31" s="20">
        <f t="shared" si="3"/>
        <v>0.58790822702488033</v>
      </c>
      <c r="K31" s="15"/>
      <c r="L31" s="15"/>
      <c r="Q31" s="42"/>
      <c r="R31" s="42"/>
      <c r="S31" s="42"/>
      <c r="T31" s="15"/>
      <c r="U31" s="15"/>
      <c r="V31" s="15"/>
      <c r="W31" s="15"/>
      <c r="X31" s="15"/>
      <c r="Y31" s="15"/>
      <c r="Z31" s="15"/>
      <c r="AB31" s="15"/>
    </row>
    <row r="32" spans="1:28" x14ac:dyDescent="0.2">
      <c r="A32" s="21" t="s">
        <v>793</v>
      </c>
      <c r="C32" s="87">
        <v>31028</v>
      </c>
      <c r="D32" s="12">
        <v>31789</v>
      </c>
      <c r="E32" s="12">
        <v>32408</v>
      </c>
      <c r="F32" s="12">
        <v>34104</v>
      </c>
      <c r="G32" s="13">
        <f t="shared" si="0"/>
        <v>0.24246372665206462</v>
      </c>
      <c r="H32" s="20">
        <f t="shared" si="1"/>
        <v>0.36767220706563908</v>
      </c>
      <c r="I32" s="20">
        <f t="shared" si="2"/>
        <v>1.0788863123738057</v>
      </c>
      <c r="J32" s="20">
        <f t="shared" si="3"/>
        <v>0.70483870456654607</v>
      </c>
      <c r="K32" s="15"/>
      <c r="L32" s="15"/>
      <c r="Q32" s="42"/>
      <c r="R32" s="42"/>
      <c r="S32" s="42"/>
      <c r="T32" s="15"/>
      <c r="U32" s="15"/>
      <c r="V32" s="15"/>
      <c r="W32" s="15"/>
      <c r="X32" s="15"/>
      <c r="Y32" s="15"/>
      <c r="Z32" s="15"/>
      <c r="AB32" s="15"/>
    </row>
    <row r="33" spans="1:28" x14ac:dyDescent="0.2">
      <c r="A33" s="21" t="s">
        <v>794</v>
      </c>
      <c r="C33" s="87">
        <v>40714</v>
      </c>
      <c r="D33" s="12">
        <v>43291</v>
      </c>
      <c r="E33" s="12">
        <v>45880</v>
      </c>
      <c r="F33" s="12">
        <v>48534</v>
      </c>
      <c r="G33" s="13">
        <f t="shared" si="0"/>
        <v>0.61527646803172242</v>
      </c>
      <c r="H33" s="20">
        <f t="shared" si="1"/>
        <v>1.11149426009578</v>
      </c>
      <c r="I33" s="20">
        <f t="shared" si="2"/>
        <v>1.1900735988982003</v>
      </c>
      <c r="J33" s="20">
        <f t="shared" si="3"/>
        <v>1.1488080702380055</v>
      </c>
      <c r="K33" s="15"/>
      <c r="L33" s="15"/>
      <c r="Q33" s="42"/>
      <c r="R33" s="42"/>
      <c r="S33" s="42"/>
      <c r="T33" s="15"/>
      <c r="U33" s="15"/>
      <c r="V33" s="15"/>
      <c r="W33" s="15"/>
      <c r="X33" s="15"/>
      <c r="Y33" s="15"/>
      <c r="Z33" s="15"/>
      <c r="AB33" s="15"/>
    </row>
    <row r="34" spans="1:28" x14ac:dyDescent="0.2">
      <c r="A34" s="21" t="s">
        <v>795</v>
      </c>
      <c r="C34" s="87">
        <v>30643</v>
      </c>
      <c r="D34" s="12">
        <v>32566</v>
      </c>
      <c r="E34" s="12">
        <v>33892</v>
      </c>
      <c r="F34" s="12">
        <v>35832</v>
      </c>
      <c r="G34" s="13">
        <f t="shared" si="0"/>
        <v>0.61016613444930812</v>
      </c>
      <c r="H34" s="20">
        <f t="shared" si="1"/>
        <v>0.76239218064164671</v>
      </c>
      <c r="I34" s="20">
        <f t="shared" si="2"/>
        <v>1.1778776780591249</v>
      </c>
      <c r="J34" s="20">
        <f t="shared" si="3"/>
        <v>0.95951471921082998</v>
      </c>
      <c r="K34" s="15"/>
      <c r="L34" s="15"/>
      <c r="Q34" s="42"/>
      <c r="R34" s="42"/>
      <c r="S34" s="42"/>
      <c r="T34" s="15"/>
      <c r="U34" s="15"/>
      <c r="V34" s="15"/>
      <c r="W34" s="15"/>
      <c r="X34" s="15"/>
      <c r="Y34" s="15"/>
      <c r="Z34" s="15"/>
      <c r="AB34" s="15"/>
    </row>
    <row r="35" spans="1:28" x14ac:dyDescent="0.2">
      <c r="A35" s="21" t="s">
        <v>1442</v>
      </c>
      <c r="C35" s="87">
        <v>26826</v>
      </c>
      <c r="D35" s="12">
        <v>27788</v>
      </c>
      <c r="E35" s="12">
        <v>30955</v>
      </c>
      <c r="F35" s="12">
        <v>33422</v>
      </c>
      <c r="G35" s="13">
        <f t="shared" si="0"/>
        <v>0.35275483385279749</v>
      </c>
      <c r="H35" s="20">
        <f t="shared" si="1"/>
        <v>2.0751772943197855</v>
      </c>
      <c r="I35" s="20">
        <f t="shared" si="2"/>
        <v>1.626230633722292</v>
      </c>
      <c r="J35" s="20">
        <f t="shared" si="3"/>
        <v>1.8617023856833281</v>
      </c>
      <c r="K35" s="15"/>
      <c r="L35" s="15"/>
      <c r="Q35" s="42"/>
      <c r="R35" s="42"/>
      <c r="S35" s="42"/>
      <c r="T35" s="15"/>
      <c r="U35" s="15"/>
      <c r="V35" s="15"/>
      <c r="W35" s="15"/>
      <c r="X35" s="15"/>
      <c r="Y35" s="15"/>
      <c r="Z35" s="15"/>
      <c r="AB35" s="15"/>
    </row>
    <row r="36" spans="1:28" x14ac:dyDescent="0.2">
      <c r="A36" s="21" t="s">
        <v>796</v>
      </c>
      <c r="C36" s="87">
        <v>10322</v>
      </c>
      <c r="D36" s="12">
        <v>11985</v>
      </c>
      <c r="E36" s="12">
        <v>12257</v>
      </c>
      <c r="F36" s="12">
        <v>12240</v>
      </c>
      <c r="G36" s="13">
        <f t="shared" si="0"/>
        <v>1.5041656141031812</v>
      </c>
      <c r="H36" s="20">
        <f t="shared" si="1"/>
        <v>0.4279771949395661</v>
      </c>
      <c r="I36" s="20">
        <f t="shared" si="2"/>
        <v>-2.9194165646184711E-2</v>
      </c>
      <c r="J36" s="20">
        <f t="shared" si="3"/>
        <v>0.21058260675386187</v>
      </c>
      <c r="K36" s="15"/>
      <c r="L36" s="15"/>
      <c r="Q36" s="42"/>
      <c r="R36" s="42"/>
      <c r="S36" s="42"/>
      <c r="T36" s="15"/>
      <c r="U36" s="15"/>
      <c r="V36" s="15"/>
      <c r="W36" s="15"/>
      <c r="X36" s="15"/>
      <c r="Y36" s="15"/>
      <c r="Z36" s="15"/>
      <c r="AB36" s="15"/>
    </row>
    <row r="37" spans="1:28" x14ac:dyDescent="0.2">
      <c r="A37" s="21" t="s">
        <v>797</v>
      </c>
      <c r="C37" s="87">
        <v>14433</v>
      </c>
      <c r="D37" s="12">
        <v>16261</v>
      </c>
      <c r="E37" s="12">
        <v>16691</v>
      </c>
      <c r="F37" s="12">
        <v>17855</v>
      </c>
      <c r="G37" s="13">
        <f t="shared" si="0"/>
        <v>1.1990015134700327</v>
      </c>
      <c r="H37" s="20">
        <f t="shared" si="1"/>
        <v>0.49792574555469482</v>
      </c>
      <c r="I37" s="20">
        <f t="shared" si="2"/>
        <v>1.4283225279710932</v>
      </c>
      <c r="J37" s="20">
        <f t="shared" si="3"/>
        <v>0.93875068627120584</v>
      </c>
      <c r="K37" s="15"/>
      <c r="L37" s="15"/>
      <c r="Q37" s="42"/>
      <c r="R37" s="42"/>
      <c r="S37" s="42"/>
      <c r="T37" s="15"/>
      <c r="U37" s="15"/>
      <c r="V37" s="15"/>
      <c r="W37" s="15"/>
      <c r="X37" s="15"/>
      <c r="Y37" s="15"/>
      <c r="Z37" s="15"/>
      <c r="AB37" s="15"/>
    </row>
    <row r="38" spans="1:28" x14ac:dyDescent="0.2">
      <c r="A38" s="21" t="s">
        <v>798</v>
      </c>
      <c r="C38" s="87">
        <v>15734</v>
      </c>
      <c r="D38" s="12">
        <v>16312</v>
      </c>
      <c r="E38" s="12">
        <v>15993</v>
      </c>
      <c r="F38" s="12">
        <v>17418</v>
      </c>
      <c r="G38" s="13">
        <f t="shared" si="0"/>
        <v>0.36122384586805278</v>
      </c>
      <c r="H38" s="20">
        <f t="shared" si="1"/>
        <v>-0.37514004736595163</v>
      </c>
      <c r="I38" s="20">
        <f t="shared" si="2"/>
        <v>1.8118292710756601</v>
      </c>
      <c r="J38" s="20">
        <f t="shared" si="3"/>
        <v>0.65764550261777632</v>
      </c>
      <c r="K38" s="15"/>
      <c r="L38" s="15"/>
      <c r="Q38" s="42"/>
      <c r="R38" s="42"/>
      <c r="S38" s="42"/>
      <c r="T38" s="15"/>
      <c r="U38" s="15"/>
      <c r="V38" s="15"/>
      <c r="W38" s="15"/>
      <c r="X38" s="15"/>
      <c r="Y38" s="15"/>
      <c r="Z38" s="15"/>
      <c r="AB38" s="15"/>
    </row>
    <row r="39" spans="1:28" x14ac:dyDescent="0.2">
      <c r="A39" s="21" t="s">
        <v>799</v>
      </c>
      <c r="C39" s="87">
        <v>45215</v>
      </c>
      <c r="D39" s="12">
        <v>42800</v>
      </c>
      <c r="E39" s="12">
        <v>43034</v>
      </c>
      <c r="F39" s="12">
        <v>44224</v>
      </c>
      <c r="G39" s="13">
        <f t="shared" si="0"/>
        <v>-0.54710516777899398</v>
      </c>
      <c r="H39" s="20">
        <f t="shared" si="1"/>
        <v>0.10381429791919139</v>
      </c>
      <c r="I39" s="20">
        <f t="shared" si="2"/>
        <v>0.57549120586057878</v>
      </c>
      <c r="J39" s="20">
        <f t="shared" si="3"/>
        <v>0.32756178162884897</v>
      </c>
      <c r="K39" s="15"/>
      <c r="L39" s="15"/>
      <c r="Q39" s="42"/>
      <c r="R39" s="42"/>
      <c r="S39" s="42"/>
      <c r="T39" s="15"/>
      <c r="U39" s="15"/>
      <c r="V39" s="15"/>
      <c r="W39" s="15"/>
      <c r="X39" s="15"/>
      <c r="Y39" s="15"/>
      <c r="Z39" s="15"/>
      <c r="AB39" s="15"/>
    </row>
    <row r="40" spans="1:28" x14ac:dyDescent="0.2">
      <c r="A40" s="21" t="s">
        <v>1148</v>
      </c>
      <c r="C40" s="87">
        <v>27250</v>
      </c>
      <c r="D40" s="12">
        <v>28174</v>
      </c>
      <c r="E40" s="12">
        <v>27171</v>
      </c>
      <c r="F40" s="12">
        <v>28701</v>
      </c>
      <c r="G40" s="13">
        <f t="shared" si="0"/>
        <v>0.33383382737541822</v>
      </c>
      <c r="H40" s="20">
        <f t="shared" si="1"/>
        <v>-0.68745972043856574</v>
      </c>
      <c r="I40" s="20">
        <f t="shared" si="2"/>
        <v>1.159135332266481</v>
      </c>
      <c r="J40" s="20">
        <f t="shared" si="3"/>
        <v>0.18534333809712145</v>
      </c>
      <c r="K40" s="15"/>
      <c r="L40" s="15"/>
      <c r="Q40" s="42"/>
      <c r="R40" s="42"/>
      <c r="S40" s="42"/>
      <c r="T40" s="15"/>
      <c r="U40" s="15"/>
      <c r="V40" s="15"/>
      <c r="W40" s="15"/>
      <c r="X40" s="15"/>
      <c r="Y40" s="15"/>
      <c r="Z40" s="15"/>
      <c r="AB40" s="15"/>
    </row>
    <row r="41" spans="1:28" x14ac:dyDescent="0.2">
      <c r="A41" s="21" t="s">
        <v>800</v>
      </c>
      <c r="C41" s="87">
        <v>16786</v>
      </c>
      <c r="D41" s="12">
        <v>20491</v>
      </c>
      <c r="E41" s="12">
        <v>20688</v>
      </c>
      <c r="F41" s="12">
        <v>22178</v>
      </c>
      <c r="G41" s="13">
        <f t="shared" si="0"/>
        <v>2.0133125223004811</v>
      </c>
      <c r="H41" s="20">
        <f t="shared" ref="H41:H57" si="4">(((E41/D41)^(1/(($E$5-$D$5)/365))-1)*100)</f>
        <v>0.1822482839434203</v>
      </c>
      <c r="I41" s="20">
        <f t="shared" ref="I41:I57" si="5">(((F41/E41)^(1/(($F$5-$E$5)/365))-1)*100)</f>
        <v>1.4738477654958837</v>
      </c>
      <c r="J41" s="20">
        <f t="shared" ref="J41:J57" si="6">(((F41/D41)^(1/(($F$5-$D$5)/365))-1)*100)</f>
        <v>0.79363339108562414</v>
      </c>
      <c r="K41" s="15"/>
      <c r="L41" s="15"/>
      <c r="Q41" s="42"/>
      <c r="R41" s="42"/>
      <c r="S41" s="42"/>
      <c r="T41" s="15"/>
      <c r="U41" s="15"/>
      <c r="V41" s="15"/>
      <c r="W41" s="15"/>
      <c r="X41" s="15"/>
      <c r="Y41" s="15"/>
      <c r="Z41" s="15"/>
      <c r="AB41" s="15"/>
    </row>
    <row r="42" spans="1:28" x14ac:dyDescent="0.2">
      <c r="A42" s="21" t="s">
        <v>801</v>
      </c>
      <c r="C42" s="87">
        <v>21337</v>
      </c>
      <c r="D42" s="12">
        <v>28603</v>
      </c>
      <c r="E42" s="12">
        <v>33553</v>
      </c>
      <c r="F42" s="12">
        <v>39839</v>
      </c>
      <c r="G42" s="13">
        <f t="shared" si="0"/>
        <v>2.9724041501848486</v>
      </c>
      <c r="H42" s="20">
        <f t="shared" si="4"/>
        <v>3.0841083208432485</v>
      </c>
      <c r="I42" s="20">
        <f t="shared" si="5"/>
        <v>3.6786001059024853</v>
      </c>
      <c r="J42" s="20">
        <f t="shared" si="6"/>
        <v>3.3660372049300946</v>
      </c>
      <c r="K42" s="15"/>
      <c r="L42" s="15"/>
      <c r="Q42" s="42"/>
      <c r="R42" s="42"/>
      <c r="S42" s="42"/>
      <c r="T42" s="15"/>
      <c r="U42" s="15"/>
      <c r="V42" s="15"/>
      <c r="W42" s="15"/>
      <c r="X42" s="15"/>
      <c r="Y42" s="15"/>
      <c r="Z42" s="15"/>
      <c r="AB42" s="15"/>
    </row>
    <row r="43" spans="1:28" x14ac:dyDescent="0.2">
      <c r="A43" s="21" t="s">
        <v>1040</v>
      </c>
      <c r="C43" s="87">
        <v>25095</v>
      </c>
      <c r="D43" s="12">
        <v>26887</v>
      </c>
      <c r="E43" s="12">
        <v>27256</v>
      </c>
      <c r="F43" s="12">
        <v>28693</v>
      </c>
      <c r="G43" s="13">
        <f t="shared" si="0"/>
        <v>0.69174660898219109</v>
      </c>
      <c r="H43" s="20">
        <f t="shared" si="4"/>
        <v>0.25973377465886571</v>
      </c>
      <c r="I43" s="20">
        <f t="shared" si="5"/>
        <v>1.0867573654280482</v>
      </c>
      <c r="J43" s="20">
        <f t="shared" si="6"/>
        <v>0.65168330426303989</v>
      </c>
      <c r="K43" s="15"/>
      <c r="L43" s="15"/>
      <c r="Q43" s="42"/>
      <c r="R43" s="42"/>
      <c r="S43" s="42"/>
      <c r="T43" s="15"/>
      <c r="U43" s="15"/>
      <c r="V43" s="15"/>
      <c r="W43" s="15"/>
      <c r="X43" s="15"/>
      <c r="Y43" s="15"/>
      <c r="Z43" s="15"/>
      <c r="AB43" s="15"/>
    </row>
    <row r="44" spans="1:28" x14ac:dyDescent="0.2">
      <c r="A44" s="21" t="s">
        <v>802</v>
      </c>
      <c r="C44" s="87">
        <v>20744</v>
      </c>
      <c r="D44" s="12">
        <v>23287</v>
      </c>
      <c r="E44" s="12">
        <v>23356</v>
      </c>
      <c r="F44" s="12">
        <v>23625</v>
      </c>
      <c r="G44" s="13">
        <f t="shared" si="0"/>
        <v>1.1624534619394167</v>
      </c>
      <c r="H44" s="20">
        <f t="shared" si="4"/>
        <v>5.6319586405972899E-2</v>
      </c>
      <c r="I44" s="20">
        <f t="shared" si="5"/>
        <v>0.24120226897701436</v>
      </c>
      <c r="J44" s="20">
        <f t="shared" si="6"/>
        <v>0.14408744784237815</v>
      </c>
      <c r="K44" s="15"/>
      <c r="L44" s="15"/>
      <c r="Q44" s="42"/>
      <c r="R44" s="42"/>
      <c r="S44" s="42"/>
      <c r="T44" s="15"/>
      <c r="U44" s="15"/>
      <c r="V44" s="15"/>
      <c r="W44" s="15"/>
      <c r="X44" s="15"/>
      <c r="Y44" s="15"/>
      <c r="Z44" s="15"/>
      <c r="AB44" s="15"/>
    </row>
    <row r="45" spans="1:28" x14ac:dyDescent="0.2">
      <c r="A45" s="21" t="s">
        <v>803</v>
      </c>
      <c r="C45" s="87">
        <v>18346</v>
      </c>
      <c r="D45" s="12">
        <v>20091</v>
      </c>
      <c r="E45" s="12">
        <v>22339</v>
      </c>
      <c r="F45" s="12">
        <v>24335</v>
      </c>
      <c r="G45" s="13">
        <f t="shared" si="0"/>
        <v>0.91224206727646973</v>
      </c>
      <c r="H45" s="20">
        <f t="shared" si="4"/>
        <v>2.0388939131794404</v>
      </c>
      <c r="I45" s="20">
        <f t="shared" si="5"/>
        <v>1.8167253793766713</v>
      </c>
      <c r="J45" s="20">
        <f t="shared" si="6"/>
        <v>1.9333141219471273</v>
      </c>
      <c r="K45" s="15"/>
      <c r="L45" s="15"/>
      <c r="Q45" s="42"/>
      <c r="R45" s="42"/>
      <c r="S45" s="42"/>
      <c r="T45" s="15"/>
      <c r="U45" s="15"/>
      <c r="V45" s="15"/>
      <c r="W45" s="15"/>
      <c r="X45" s="15"/>
      <c r="Y45" s="15"/>
      <c r="Z45" s="15"/>
      <c r="AB45" s="15"/>
    </row>
    <row r="46" spans="1:28" x14ac:dyDescent="0.2">
      <c r="A46" s="21" t="s">
        <v>459</v>
      </c>
      <c r="C46" s="87">
        <v>9106</v>
      </c>
      <c r="D46" s="12">
        <v>9125</v>
      </c>
      <c r="E46" s="12">
        <v>8744</v>
      </c>
      <c r="F46" s="12">
        <v>9909</v>
      </c>
      <c r="G46" s="13">
        <f t="shared" si="0"/>
        <v>2.0834380705392341E-2</v>
      </c>
      <c r="H46" s="20">
        <f t="shared" si="4"/>
        <v>-0.80835763176143605</v>
      </c>
      <c r="I46" s="20">
        <f t="shared" si="5"/>
        <v>2.6661988866391262</v>
      </c>
      <c r="J46" s="20">
        <f t="shared" si="6"/>
        <v>0.82697917904763774</v>
      </c>
      <c r="K46" s="15"/>
      <c r="L46" s="15"/>
      <c r="Q46" s="42"/>
      <c r="R46" s="42"/>
      <c r="S46" s="42"/>
      <c r="T46" s="15"/>
      <c r="U46" s="15"/>
      <c r="V46" s="15"/>
      <c r="W46" s="15"/>
      <c r="X46" s="15"/>
      <c r="Y46" s="15"/>
      <c r="Z46" s="15"/>
      <c r="AB46" s="15"/>
    </row>
    <row r="47" spans="1:28" x14ac:dyDescent="0.2">
      <c r="A47" s="21" t="s">
        <v>1060</v>
      </c>
      <c r="C47" s="87">
        <v>20828</v>
      </c>
      <c r="D47" s="12">
        <v>23574</v>
      </c>
      <c r="E47" s="12">
        <v>24135</v>
      </c>
      <c r="F47" s="12">
        <v>25356</v>
      </c>
      <c r="G47" s="13">
        <f t="shared" si="0"/>
        <v>1.2454757525723004</v>
      </c>
      <c r="H47" s="20">
        <f t="shared" si="4"/>
        <v>0.44856879849735076</v>
      </c>
      <c r="I47" s="20">
        <f t="shared" si="5"/>
        <v>1.043656132100157</v>
      </c>
      <c r="J47" s="20">
        <f t="shared" si="6"/>
        <v>0.73076851425726286</v>
      </c>
      <c r="K47" s="15"/>
      <c r="L47" s="15"/>
      <c r="Q47" s="42"/>
      <c r="R47" s="42"/>
      <c r="S47" s="42"/>
      <c r="T47" s="15"/>
      <c r="U47" s="15"/>
      <c r="V47" s="15"/>
      <c r="W47" s="15"/>
      <c r="X47" s="15"/>
      <c r="Y47" s="15"/>
      <c r="Z47" s="15"/>
      <c r="AB47" s="15"/>
    </row>
    <row r="48" spans="1:28" x14ac:dyDescent="0.2">
      <c r="A48" s="21" t="s">
        <v>804</v>
      </c>
      <c r="C48" s="87">
        <v>10281</v>
      </c>
      <c r="D48" s="12">
        <v>10443</v>
      </c>
      <c r="E48" s="12">
        <v>10661</v>
      </c>
      <c r="F48" s="12">
        <v>11376</v>
      </c>
      <c r="G48" s="13">
        <f t="shared" si="0"/>
        <v>0.15638018501125117</v>
      </c>
      <c r="H48" s="20">
        <f t="shared" si="4"/>
        <v>0.39394487967565617</v>
      </c>
      <c r="I48" s="20">
        <f t="shared" si="5"/>
        <v>1.3749857372333585</v>
      </c>
      <c r="J48" s="20">
        <f t="shared" si="6"/>
        <v>0.85870286750933111</v>
      </c>
      <c r="K48" s="15"/>
      <c r="L48" s="15"/>
      <c r="Q48" s="42"/>
      <c r="R48" s="42"/>
      <c r="S48" s="42"/>
      <c r="T48" s="15"/>
      <c r="U48" s="15"/>
      <c r="V48" s="15"/>
      <c r="W48" s="15"/>
      <c r="X48" s="15"/>
      <c r="Y48" s="15"/>
      <c r="Z48" s="15"/>
      <c r="AB48" s="15"/>
    </row>
    <row r="49" spans="1:28" x14ac:dyDescent="0.2">
      <c r="A49" s="21" t="s">
        <v>805</v>
      </c>
      <c r="C49" s="87">
        <v>25499</v>
      </c>
      <c r="D49" s="12">
        <v>24698</v>
      </c>
      <c r="E49" s="12">
        <v>24745</v>
      </c>
      <c r="F49" s="12">
        <v>26095</v>
      </c>
      <c r="G49" s="13">
        <f t="shared" si="0"/>
        <v>-0.31848663033079427</v>
      </c>
      <c r="H49" s="20">
        <f t="shared" si="4"/>
        <v>3.618645153065092E-2</v>
      </c>
      <c r="I49" s="20">
        <f t="shared" si="5"/>
        <v>1.1237834414979719</v>
      </c>
      <c r="J49" s="20">
        <f t="shared" si="6"/>
        <v>0.55127667253491719</v>
      </c>
      <c r="K49" s="15"/>
      <c r="L49" s="15"/>
      <c r="Q49" s="42"/>
      <c r="R49" s="42"/>
      <c r="S49" s="42"/>
      <c r="T49" s="15"/>
      <c r="U49" s="15"/>
      <c r="V49" s="15"/>
      <c r="W49" s="15"/>
      <c r="X49" s="15"/>
      <c r="Y49" s="15"/>
      <c r="Z49" s="15"/>
      <c r="AB49" s="15"/>
    </row>
    <row r="50" spans="1:28" x14ac:dyDescent="0.2">
      <c r="A50" s="21" t="s">
        <v>806</v>
      </c>
      <c r="C50" s="87">
        <v>6602</v>
      </c>
      <c r="D50" s="12">
        <v>6380</v>
      </c>
      <c r="E50" s="12">
        <v>6726</v>
      </c>
      <c r="F50" s="12">
        <v>6906</v>
      </c>
      <c r="G50" s="13">
        <f t="shared" si="0"/>
        <v>-0.3412743719627076</v>
      </c>
      <c r="H50" s="20">
        <f t="shared" si="4"/>
        <v>1.0101022824115846</v>
      </c>
      <c r="I50" s="20">
        <f t="shared" si="5"/>
        <v>0.55714543610132505</v>
      </c>
      <c r="J50" s="20">
        <f t="shared" si="6"/>
        <v>0.79471564014743645</v>
      </c>
      <c r="K50" s="15"/>
      <c r="L50" s="15"/>
      <c r="Q50" s="42"/>
      <c r="R50" s="42"/>
      <c r="S50" s="42"/>
      <c r="T50" s="15"/>
      <c r="U50" s="15"/>
      <c r="V50" s="15"/>
      <c r="W50" s="15"/>
      <c r="X50" s="15"/>
      <c r="Y50" s="15"/>
      <c r="Z50" s="15"/>
      <c r="AB50" s="15"/>
    </row>
    <row r="51" spans="1:28" x14ac:dyDescent="0.2">
      <c r="A51" s="21" t="s">
        <v>1497</v>
      </c>
      <c r="C51" s="87">
        <v>77700</v>
      </c>
      <c r="D51" s="12">
        <v>96792</v>
      </c>
      <c r="E51" s="12">
        <v>105051</v>
      </c>
      <c r="F51" s="12">
        <v>104976</v>
      </c>
      <c r="G51" s="13">
        <f t="shared" si="0"/>
        <v>2.2201747220712331</v>
      </c>
      <c r="H51" s="20">
        <f t="shared" si="4"/>
        <v>1.5704301447596603</v>
      </c>
      <c r="I51" s="20">
        <f t="shared" si="5"/>
        <v>-1.50237001876663E-2</v>
      </c>
      <c r="J51" s="20">
        <f t="shared" si="6"/>
        <v>0.81430505631812089</v>
      </c>
      <c r="K51" s="15"/>
      <c r="L51" s="15"/>
      <c r="Q51" s="42"/>
      <c r="R51" s="42"/>
      <c r="S51" s="42"/>
      <c r="T51" s="15"/>
      <c r="U51" s="15"/>
      <c r="V51" s="15"/>
      <c r="W51" s="15"/>
      <c r="X51" s="15"/>
      <c r="Y51" s="15"/>
      <c r="Z51" s="15"/>
      <c r="AB51" s="15"/>
    </row>
    <row r="52" spans="1:28" x14ac:dyDescent="0.2">
      <c r="A52" s="21" t="s">
        <v>807</v>
      </c>
      <c r="C52" s="87">
        <v>54147</v>
      </c>
      <c r="D52" s="12">
        <v>61373</v>
      </c>
      <c r="E52" s="12">
        <v>66969</v>
      </c>
      <c r="F52" s="12">
        <v>71272</v>
      </c>
      <c r="G52" s="13">
        <f t="shared" si="0"/>
        <v>1.2598584501821941</v>
      </c>
      <c r="H52" s="20">
        <f t="shared" si="4"/>
        <v>1.674439619649104</v>
      </c>
      <c r="I52" s="20">
        <f t="shared" si="5"/>
        <v>1.3187002526725999</v>
      </c>
      <c r="J52" s="20">
        <f t="shared" si="6"/>
        <v>1.5053249931570534</v>
      </c>
      <c r="K52" s="15"/>
      <c r="L52" s="15"/>
      <c r="Q52" s="42"/>
      <c r="R52" s="42"/>
      <c r="S52" s="42"/>
      <c r="T52" s="15"/>
      <c r="U52" s="15"/>
      <c r="V52" s="15"/>
      <c r="W52" s="15"/>
      <c r="X52" s="15"/>
      <c r="Y52" s="15"/>
      <c r="Z52" s="15"/>
      <c r="AB52" s="15"/>
    </row>
    <row r="53" spans="1:28" x14ac:dyDescent="0.2">
      <c r="A53" s="21" t="s">
        <v>1397</v>
      </c>
      <c r="C53" s="87">
        <v>25683</v>
      </c>
      <c r="D53" s="12">
        <v>28828</v>
      </c>
      <c r="E53" s="12">
        <v>31956</v>
      </c>
      <c r="F53" s="12">
        <v>35119</v>
      </c>
      <c r="G53" s="13">
        <f t="shared" si="0"/>
        <v>1.161236402409771</v>
      </c>
      <c r="H53" s="20">
        <f t="shared" si="4"/>
        <v>1.9796998714448844</v>
      </c>
      <c r="I53" s="20">
        <f t="shared" si="5"/>
        <v>2.0054084942871198</v>
      </c>
      <c r="J53" s="20">
        <f t="shared" si="6"/>
        <v>1.9919094277101479</v>
      </c>
      <c r="K53" s="15"/>
      <c r="L53" s="15"/>
      <c r="Q53" s="42"/>
      <c r="R53" s="42"/>
      <c r="S53" s="42"/>
      <c r="T53" s="15"/>
      <c r="U53" s="15"/>
      <c r="V53" s="15"/>
      <c r="W53" s="15"/>
      <c r="X53" s="15"/>
      <c r="Y53" s="15"/>
      <c r="Z53" s="15"/>
      <c r="AB53" s="15"/>
    </row>
    <row r="54" spans="1:28" x14ac:dyDescent="0.2">
      <c r="A54" s="21" t="s">
        <v>1398</v>
      </c>
      <c r="C54" s="87">
        <v>40385</v>
      </c>
      <c r="D54" s="12">
        <v>44902</v>
      </c>
      <c r="E54" s="12">
        <v>45893</v>
      </c>
      <c r="F54" s="12">
        <v>47886</v>
      </c>
      <c r="G54" s="13">
        <f t="shared" si="0"/>
        <v>1.0652927120166744</v>
      </c>
      <c r="H54" s="20">
        <f t="shared" si="4"/>
        <v>0.41629926475597046</v>
      </c>
      <c r="I54" s="20">
        <f t="shared" si="5"/>
        <v>0.89832586822151672</v>
      </c>
      <c r="J54" s="20">
        <f t="shared" si="6"/>
        <v>0.64495100428498819</v>
      </c>
      <c r="K54" s="15"/>
      <c r="L54" s="15"/>
      <c r="Q54" s="42"/>
      <c r="R54" s="42"/>
      <c r="S54" s="42"/>
      <c r="T54" s="15"/>
      <c r="U54" s="15"/>
      <c r="V54" s="15"/>
      <c r="W54" s="15"/>
      <c r="X54" s="15"/>
      <c r="Y54" s="15"/>
      <c r="Z54" s="15"/>
      <c r="AB54" s="15"/>
    </row>
    <row r="55" spans="1:28" x14ac:dyDescent="0.2">
      <c r="A55" s="21" t="s">
        <v>1399</v>
      </c>
      <c r="C55" s="87">
        <v>59827</v>
      </c>
      <c r="D55" s="12">
        <v>68578</v>
      </c>
      <c r="E55" s="12">
        <v>73712</v>
      </c>
      <c r="F55" s="12">
        <v>81799</v>
      </c>
      <c r="G55" s="13">
        <f t="shared" si="0"/>
        <v>1.3737499872218839</v>
      </c>
      <c r="H55" s="20">
        <f t="shared" si="4"/>
        <v>1.3833467013969258</v>
      </c>
      <c r="I55" s="20">
        <f t="shared" si="5"/>
        <v>2.2141438420120174</v>
      </c>
      <c r="J55" s="20">
        <f t="shared" si="6"/>
        <v>1.7770901893439106</v>
      </c>
      <c r="K55" s="15"/>
      <c r="L55" s="15"/>
      <c r="Q55" s="42"/>
      <c r="R55" s="42"/>
      <c r="S55" s="42"/>
      <c r="T55" s="15"/>
      <c r="U55" s="15"/>
      <c r="V55" s="15"/>
      <c r="W55" s="15"/>
      <c r="X55" s="15"/>
      <c r="Y55" s="15"/>
      <c r="Z55" s="15"/>
      <c r="AB55" s="15"/>
    </row>
    <row r="56" spans="1:28" x14ac:dyDescent="0.2">
      <c r="A56" s="21" t="s">
        <v>1400</v>
      </c>
      <c r="C56" s="87">
        <v>24363</v>
      </c>
      <c r="D56" s="12">
        <v>27586</v>
      </c>
      <c r="E56" s="12">
        <v>27126</v>
      </c>
      <c r="F56" s="12">
        <v>28392</v>
      </c>
      <c r="G56" s="13">
        <f t="shared" si="0"/>
        <v>1.2494893846809685</v>
      </c>
      <c r="H56" s="20">
        <f t="shared" si="4"/>
        <v>-0.31949570944967975</v>
      </c>
      <c r="I56" s="20">
        <f t="shared" si="5"/>
        <v>0.96423750418705989</v>
      </c>
      <c r="J56" s="20">
        <f t="shared" si="6"/>
        <v>0.28816807530616106</v>
      </c>
      <c r="K56" s="15"/>
      <c r="L56" s="15"/>
      <c r="Q56" s="42"/>
      <c r="R56" s="42"/>
      <c r="S56" s="42"/>
      <c r="T56" s="15"/>
      <c r="U56" s="15"/>
      <c r="V56" s="15"/>
      <c r="W56" s="15"/>
      <c r="X56" s="15"/>
      <c r="Y56" s="15"/>
      <c r="Z56" s="15"/>
      <c r="AB56" s="15"/>
    </row>
    <row r="57" spans="1:28" x14ac:dyDescent="0.2">
      <c r="A57" s="21" t="s">
        <v>1401</v>
      </c>
      <c r="C57" s="87">
        <v>22176</v>
      </c>
      <c r="D57" s="12">
        <v>25796</v>
      </c>
      <c r="E57" s="12">
        <v>27115</v>
      </c>
      <c r="F57" s="12">
        <v>26666</v>
      </c>
      <c r="G57" s="13">
        <f t="shared" si="0"/>
        <v>1.5227373733327498</v>
      </c>
      <c r="H57" s="20">
        <f t="shared" si="4"/>
        <v>0.95351035072661627</v>
      </c>
      <c r="I57" s="20">
        <f t="shared" si="5"/>
        <v>-0.35066173081285124</v>
      </c>
      <c r="J57" s="20">
        <f t="shared" si="6"/>
        <v>0.33197646533706937</v>
      </c>
      <c r="K57" s="15"/>
      <c r="L57" s="15"/>
      <c r="Q57" s="42"/>
      <c r="R57" s="42"/>
      <c r="S57" s="42"/>
      <c r="T57" s="15"/>
      <c r="U57" s="15"/>
      <c r="V57" s="15"/>
      <c r="W57" s="15"/>
      <c r="X57" s="15"/>
      <c r="Y57" s="15"/>
      <c r="Z57" s="15"/>
      <c r="AB57" s="15"/>
    </row>
    <row r="58" spans="1:28" x14ac:dyDescent="0.2">
      <c r="A58" s="21"/>
      <c r="C58" s="87"/>
      <c r="D58" s="12"/>
      <c r="E58" s="12"/>
      <c r="F58" s="12"/>
      <c r="G58" s="13"/>
      <c r="H58" s="20"/>
      <c r="I58" s="20"/>
      <c r="J58" s="20"/>
      <c r="K58" s="15"/>
      <c r="L58" s="15"/>
      <c r="T58" s="15"/>
      <c r="U58" s="15"/>
      <c r="V58" s="15"/>
      <c r="W58" s="15"/>
      <c r="X58" s="15"/>
      <c r="Y58" s="15"/>
      <c r="Z58" s="15"/>
      <c r="AB58" s="15"/>
    </row>
    <row r="59" spans="1:28" s="15" customFormat="1" ht="14.25" x14ac:dyDescent="0.2">
      <c r="A59" s="14" t="s">
        <v>1538</v>
      </c>
      <c r="C59" s="16">
        <f>SUM(C60:C109)</f>
        <v>2160569</v>
      </c>
      <c r="D59" s="16">
        <f>SUM(D60:D109)</f>
        <v>2619362</v>
      </c>
      <c r="E59" s="16">
        <f>SUM(E60:E109)</f>
        <v>2938982</v>
      </c>
      <c r="F59" s="16">
        <f>SUM(F60:F109)</f>
        <v>3325385</v>
      </c>
      <c r="G59" s="88">
        <f t="shared" si="0"/>
        <v>1.9431756885431639</v>
      </c>
      <c r="H59" s="17">
        <f t="shared" ref="H59:H90" si="7">(((E59/D59)^(1/(($E$5-$D$5)/365))-1)*100)</f>
        <v>2.2151774662551027</v>
      </c>
      <c r="I59" s="17">
        <f t="shared" ref="I59:I90" si="8">(((F59/E59)^(1/(($F$5-$E$5)/365))-1)*100)</f>
        <v>2.6326515208590084</v>
      </c>
      <c r="J59" s="17">
        <f t="shared" ref="J59:J90" si="9">(((F59/D59)^(1/(($F$5-$D$5)/365))-1)*100)</f>
        <v>2.413245483475257</v>
      </c>
      <c r="M59" s="8"/>
      <c r="N59" s="22"/>
      <c r="O59" s="22"/>
      <c r="P59" s="22"/>
      <c r="Q59" s="42"/>
      <c r="R59" s="42"/>
      <c r="S59" s="42"/>
    </row>
    <row r="60" spans="1:28" x14ac:dyDescent="0.2">
      <c r="A60" s="21" t="s">
        <v>1402</v>
      </c>
      <c r="C60" s="87">
        <v>11532</v>
      </c>
      <c r="D60" s="12">
        <v>13556</v>
      </c>
      <c r="E60" s="12">
        <v>15160</v>
      </c>
      <c r="F60" s="12">
        <v>16910</v>
      </c>
      <c r="G60" s="13">
        <f t="shared" si="0"/>
        <v>1.6292795092043955</v>
      </c>
      <c r="H60" s="20">
        <f t="shared" si="7"/>
        <v>2.15098026671936</v>
      </c>
      <c r="I60" s="20">
        <f t="shared" si="8"/>
        <v>2.3248460435624452</v>
      </c>
      <c r="J60" s="20">
        <f t="shared" si="9"/>
        <v>2.233521315291731</v>
      </c>
      <c r="K60" s="15"/>
      <c r="L60" s="15"/>
      <c r="Q60" s="42"/>
      <c r="R60" s="42"/>
      <c r="S60" s="42"/>
      <c r="T60" s="15"/>
      <c r="U60" s="15"/>
      <c r="V60" s="15"/>
      <c r="W60" s="15"/>
      <c r="X60" s="15"/>
      <c r="Y60" s="15"/>
      <c r="Z60" s="15"/>
      <c r="AB60" s="15"/>
    </row>
    <row r="61" spans="1:28" x14ac:dyDescent="0.2">
      <c r="A61" s="21" t="s">
        <v>1403</v>
      </c>
      <c r="C61" s="87">
        <v>13497</v>
      </c>
      <c r="D61" s="12">
        <v>14757</v>
      </c>
      <c r="E61" s="12">
        <v>16979</v>
      </c>
      <c r="F61" s="12">
        <v>19186</v>
      </c>
      <c r="G61" s="13">
        <f t="shared" si="0"/>
        <v>0.89600259123094883</v>
      </c>
      <c r="H61" s="20">
        <f t="shared" si="7"/>
        <v>2.7051180728441038</v>
      </c>
      <c r="I61" s="20">
        <f t="shared" si="8"/>
        <v>2.6041844393880575</v>
      </c>
      <c r="J61" s="20">
        <f t="shared" si="9"/>
        <v>2.6571670581080564</v>
      </c>
      <c r="K61" s="15"/>
      <c r="L61" s="15"/>
      <c r="M61" s="15"/>
      <c r="N61" s="18"/>
      <c r="O61" s="18"/>
      <c r="P61" s="18"/>
      <c r="Q61" s="41"/>
      <c r="R61" s="41"/>
      <c r="S61" s="41"/>
      <c r="T61" s="15"/>
      <c r="U61" s="15"/>
      <c r="V61" s="15"/>
      <c r="W61" s="15"/>
      <c r="X61" s="15"/>
      <c r="Y61" s="15"/>
      <c r="Z61" s="15"/>
      <c r="AB61" s="15"/>
    </row>
    <row r="62" spans="1:28" x14ac:dyDescent="0.2">
      <c r="A62" s="21" t="s">
        <v>1404</v>
      </c>
      <c r="C62" s="87">
        <v>20677</v>
      </c>
      <c r="D62" s="12">
        <v>22072</v>
      </c>
      <c r="E62" s="12">
        <v>23300</v>
      </c>
      <c r="F62" s="12">
        <v>25620</v>
      </c>
      <c r="G62" s="13">
        <f t="shared" si="0"/>
        <v>0.65465466625200808</v>
      </c>
      <c r="H62" s="20">
        <f t="shared" si="7"/>
        <v>1.035690771444453</v>
      </c>
      <c r="I62" s="20">
        <f t="shared" si="8"/>
        <v>2.0169456500248151</v>
      </c>
      <c r="J62" s="20">
        <f t="shared" si="9"/>
        <v>1.5005574123396315</v>
      </c>
      <c r="K62" s="15"/>
      <c r="L62" s="15"/>
      <c r="Q62" s="42"/>
      <c r="R62" s="42"/>
      <c r="S62" s="42"/>
      <c r="T62" s="15"/>
      <c r="U62" s="15"/>
      <c r="V62" s="15"/>
      <c r="W62" s="15"/>
      <c r="X62" s="15"/>
      <c r="Y62" s="15"/>
      <c r="Z62" s="15"/>
      <c r="AB62" s="15"/>
    </row>
    <row r="63" spans="1:28" x14ac:dyDescent="0.2">
      <c r="A63" s="21" t="s">
        <v>294</v>
      </c>
      <c r="C63" s="87">
        <v>24180</v>
      </c>
      <c r="D63" s="12">
        <v>27650</v>
      </c>
      <c r="E63" s="12">
        <v>32100</v>
      </c>
      <c r="F63" s="12">
        <v>34466</v>
      </c>
      <c r="G63" s="13">
        <f t="shared" si="0"/>
        <v>1.3492862404288486</v>
      </c>
      <c r="H63" s="20">
        <f t="shared" si="7"/>
        <v>2.8805977247658543</v>
      </c>
      <c r="I63" s="20">
        <f t="shared" si="8"/>
        <v>1.5073756667419058</v>
      </c>
      <c r="J63" s="20">
        <f t="shared" si="9"/>
        <v>2.2260819692268674</v>
      </c>
      <c r="K63" s="15"/>
      <c r="L63" s="15"/>
      <c r="Q63" s="42"/>
      <c r="R63" s="42"/>
      <c r="S63" s="42"/>
      <c r="T63" s="15"/>
      <c r="U63" s="15"/>
      <c r="V63" s="15"/>
      <c r="W63" s="15"/>
      <c r="X63" s="15"/>
      <c r="Y63" s="15"/>
      <c r="Z63" s="15"/>
      <c r="AB63" s="15"/>
    </row>
    <row r="64" spans="1:28" x14ac:dyDescent="0.2">
      <c r="A64" s="21" t="s">
        <v>295</v>
      </c>
      <c r="C64" s="87">
        <v>61010</v>
      </c>
      <c r="D64" s="12">
        <v>69503</v>
      </c>
      <c r="E64" s="12">
        <v>72366</v>
      </c>
      <c r="F64" s="12">
        <v>78187</v>
      </c>
      <c r="G64" s="13">
        <f t="shared" si="0"/>
        <v>1.31112845188599</v>
      </c>
      <c r="H64" s="20">
        <f t="shared" si="7"/>
        <v>0.77114532439783723</v>
      </c>
      <c r="I64" s="20">
        <f t="shared" si="8"/>
        <v>1.6409192257885286</v>
      </c>
      <c r="J64" s="20">
        <f t="shared" si="9"/>
        <v>1.1833143031995119</v>
      </c>
      <c r="K64" s="15"/>
      <c r="L64" s="15"/>
      <c r="Q64" s="42"/>
      <c r="R64" s="42"/>
      <c r="S64" s="42"/>
      <c r="T64" s="15"/>
      <c r="U64" s="15"/>
      <c r="V64" s="15"/>
      <c r="W64" s="15"/>
      <c r="X64" s="15"/>
      <c r="Y64" s="15"/>
      <c r="Z64" s="15"/>
      <c r="AB64" s="15"/>
    </row>
    <row r="65" spans="1:28" x14ac:dyDescent="0.2">
      <c r="A65" s="21" t="s">
        <v>296</v>
      </c>
      <c r="C65" s="87">
        <v>38961</v>
      </c>
      <c r="D65" s="12">
        <v>44732</v>
      </c>
      <c r="E65" s="12">
        <v>47857</v>
      </c>
      <c r="F65" s="12">
        <v>55397</v>
      </c>
      <c r="G65" s="13">
        <f t="shared" si="0"/>
        <v>1.3900966093965739</v>
      </c>
      <c r="H65" s="20">
        <f t="shared" si="7"/>
        <v>1.2933717717919846</v>
      </c>
      <c r="I65" s="20">
        <f t="shared" si="8"/>
        <v>3.1258088299549236</v>
      </c>
      <c r="J65" s="20">
        <f t="shared" si="9"/>
        <v>2.1595958824045081</v>
      </c>
      <c r="K65" s="15"/>
      <c r="L65" s="15"/>
      <c r="Q65" s="42"/>
      <c r="R65" s="42"/>
      <c r="S65" s="42"/>
      <c r="T65" s="15"/>
      <c r="U65" s="15"/>
      <c r="V65" s="15"/>
      <c r="W65" s="15"/>
      <c r="X65" s="15"/>
      <c r="Y65" s="15"/>
      <c r="Z65" s="15"/>
      <c r="AB65" s="15"/>
    </row>
    <row r="66" spans="1:28" x14ac:dyDescent="0.2">
      <c r="A66" s="21" t="s">
        <v>297</v>
      </c>
      <c r="C66" s="87">
        <v>30400</v>
      </c>
      <c r="D66" s="12">
        <v>37699</v>
      </c>
      <c r="E66" s="12">
        <v>37912</v>
      </c>
      <c r="F66" s="12">
        <v>43735</v>
      </c>
      <c r="G66" s="13">
        <f t="shared" si="0"/>
        <v>2.1740260478962492</v>
      </c>
      <c r="H66" s="20">
        <f t="shared" si="7"/>
        <v>0.10727607386131766</v>
      </c>
      <c r="I66" s="20">
        <f t="shared" si="8"/>
        <v>3.0514860045404824</v>
      </c>
      <c r="J66" s="20">
        <f t="shared" si="9"/>
        <v>1.494996539229243</v>
      </c>
      <c r="K66" s="15"/>
      <c r="L66" s="15"/>
      <c r="Q66" s="42"/>
      <c r="R66" s="42"/>
      <c r="S66" s="42"/>
      <c r="T66" s="15"/>
      <c r="U66" s="15"/>
      <c r="V66" s="15"/>
      <c r="W66" s="15"/>
      <c r="X66" s="15"/>
      <c r="Y66" s="15"/>
      <c r="Z66" s="15"/>
      <c r="AB66" s="15"/>
    </row>
    <row r="67" spans="1:28" x14ac:dyDescent="0.2">
      <c r="A67" s="21" t="s">
        <v>298</v>
      </c>
      <c r="C67" s="87">
        <v>59922</v>
      </c>
      <c r="D67" s="12">
        <v>71237</v>
      </c>
      <c r="E67" s="12">
        <v>87177</v>
      </c>
      <c r="F67" s="12">
        <v>95136</v>
      </c>
      <c r="G67" s="13">
        <f t="shared" si="0"/>
        <v>1.7437682180258873</v>
      </c>
      <c r="H67" s="20">
        <f t="shared" si="7"/>
        <v>3.9175300742729791</v>
      </c>
      <c r="I67" s="20">
        <f t="shared" si="8"/>
        <v>1.8549730483517823</v>
      </c>
      <c r="J67" s="20">
        <f t="shared" si="9"/>
        <v>2.9327577727903842</v>
      </c>
      <c r="K67" s="15"/>
      <c r="L67" s="15"/>
      <c r="Q67" s="42"/>
      <c r="R67" s="42"/>
      <c r="S67" s="42"/>
      <c r="T67" s="15"/>
      <c r="U67" s="15"/>
      <c r="V67" s="15"/>
      <c r="W67" s="15"/>
      <c r="X67" s="15"/>
      <c r="Y67" s="15"/>
      <c r="Z67" s="15"/>
      <c r="AB67" s="15"/>
    </row>
    <row r="68" spans="1:28" x14ac:dyDescent="0.2">
      <c r="A68" s="21" t="s">
        <v>299</v>
      </c>
      <c r="C68" s="87">
        <v>68125</v>
      </c>
      <c r="D68" s="12">
        <v>74785</v>
      </c>
      <c r="E68" s="12">
        <v>79084</v>
      </c>
      <c r="F68" s="12">
        <v>86247</v>
      </c>
      <c r="G68" s="13">
        <f t="shared" si="0"/>
        <v>0.93657866984948601</v>
      </c>
      <c r="H68" s="20">
        <f t="shared" si="7"/>
        <v>1.0693389195541858</v>
      </c>
      <c r="I68" s="20">
        <f t="shared" si="8"/>
        <v>1.8407842221838111</v>
      </c>
      <c r="J68" s="20">
        <f t="shared" si="9"/>
        <v>1.4350071247833052</v>
      </c>
      <c r="K68" s="15"/>
      <c r="L68" s="15"/>
      <c r="Q68" s="42"/>
      <c r="R68" s="42"/>
      <c r="S68" s="42"/>
      <c r="T68" s="15"/>
      <c r="U68" s="15"/>
      <c r="V68" s="15"/>
      <c r="W68" s="15"/>
      <c r="X68" s="15"/>
      <c r="Y68" s="15"/>
      <c r="Z68" s="15"/>
      <c r="AB68" s="15"/>
    </row>
    <row r="69" spans="1:28" x14ac:dyDescent="0.2">
      <c r="A69" s="21" t="s">
        <v>300</v>
      </c>
      <c r="C69" s="87">
        <v>57764</v>
      </c>
      <c r="D69" s="12">
        <v>65524</v>
      </c>
      <c r="E69" s="12">
        <v>73862</v>
      </c>
      <c r="F69" s="12">
        <v>80715</v>
      </c>
      <c r="G69" s="13">
        <f t="shared" si="0"/>
        <v>1.2677862502669557</v>
      </c>
      <c r="H69" s="20">
        <f t="shared" si="7"/>
        <v>2.3056588632014208</v>
      </c>
      <c r="I69" s="20">
        <f t="shared" si="8"/>
        <v>1.8840981490022779</v>
      </c>
      <c r="J69" s="20">
        <f t="shared" si="9"/>
        <v>2.1052206738241708</v>
      </c>
      <c r="K69" s="15"/>
      <c r="L69" s="15"/>
      <c r="Q69" s="42"/>
      <c r="R69" s="42"/>
      <c r="S69" s="42"/>
      <c r="T69" s="15"/>
      <c r="U69" s="15"/>
      <c r="V69" s="15"/>
      <c r="W69" s="15"/>
      <c r="X69" s="15"/>
      <c r="Y69" s="15"/>
      <c r="Z69" s="15"/>
      <c r="AB69" s="15"/>
    </row>
    <row r="70" spans="1:28" x14ac:dyDescent="0.2">
      <c r="A70" s="21" t="s">
        <v>1085</v>
      </c>
      <c r="C70" s="87">
        <v>63869</v>
      </c>
      <c r="D70" s="12">
        <v>69911</v>
      </c>
      <c r="E70" s="12">
        <v>78120</v>
      </c>
      <c r="F70" s="12">
        <v>88867</v>
      </c>
      <c r="G70" s="13">
        <f t="shared" si="0"/>
        <v>0.90748684714148098</v>
      </c>
      <c r="H70" s="20">
        <f t="shared" si="7"/>
        <v>2.1352738107399238</v>
      </c>
      <c r="I70" s="20">
        <f t="shared" si="8"/>
        <v>2.7487179095429415</v>
      </c>
      <c r="J70" s="20">
        <f t="shared" si="9"/>
        <v>2.4261723653989931</v>
      </c>
      <c r="K70" s="15"/>
      <c r="L70" s="15"/>
      <c r="Q70" s="42"/>
      <c r="R70" s="42"/>
      <c r="S70" s="42"/>
      <c r="T70" s="15"/>
      <c r="U70" s="15"/>
      <c r="V70" s="15"/>
      <c r="W70" s="15"/>
      <c r="X70" s="15"/>
      <c r="Y70" s="15"/>
      <c r="Z70" s="15"/>
      <c r="AB70" s="15"/>
    </row>
    <row r="71" spans="1:28" x14ac:dyDescent="0.2">
      <c r="A71" s="21" t="s">
        <v>301</v>
      </c>
      <c r="C71" s="87">
        <v>13380</v>
      </c>
      <c r="D71" s="12">
        <v>15027</v>
      </c>
      <c r="E71" s="12">
        <v>16344</v>
      </c>
      <c r="F71" s="12">
        <v>17525</v>
      </c>
      <c r="G71" s="13">
        <f t="shared" si="0"/>
        <v>1.1669964213795847</v>
      </c>
      <c r="H71" s="20">
        <f t="shared" si="7"/>
        <v>1.6116225022869024</v>
      </c>
      <c r="I71" s="20">
        <f t="shared" si="8"/>
        <v>1.4785569444145441</v>
      </c>
      <c r="J71" s="20">
        <f t="shared" si="9"/>
        <v>1.5484009950919031</v>
      </c>
      <c r="K71" s="15"/>
      <c r="L71" s="15"/>
      <c r="Q71" s="42"/>
      <c r="R71" s="42"/>
      <c r="S71" s="42"/>
      <c r="T71" s="15"/>
      <c r="U71" s="15"/>
      <c r="V71" s="15"/>
      <c r="W71" s="15"/>
      <c r="X71" s="15"/>
      <c r="Y71" s="15"/>
      <c r="Z71" s="15"/>
      <c r="AB71" s="15"/>
    </row>
    <row r="72" spans="1:28" x14ac:dyDescent="0.2">
      <c r="A72" s="21" t="s">
        <v>302</v>
      </c>
      <c r="C72" s="87">
        <v>28571</v>
      </c>
      <c r="D72" s="12">
        <v>31598</v>
      </c>
      <c r="E72" s="12">
        <v>35526</v>
      </c>
      <c r="F72" s="12">
        <v>38187</v>
      </c>
      <c r="G72" s="13">
        <f t="shared" ref="G72:G135" si="10">(((D72/C72)^(1/(($D$5-$C$5)/365))-1)*100)</f>
        <v>1.0115465031657944</v>
      </c>
      <c r="H72" s="20">
        <f t="shared" si="7"/>
        <v>2.2548378166295624</v>
      </c>
      <c r="I72" s="20">
        <f t="shared" si="8"/>
        <v>1.5311465227503485</v>
      </c>
      <c r="J72" s="20">
        <f t="shared" si="9"/>
        <v>1.9104781945441074</v>
      </c>
      <c r="K72" s="15"/>
      <c r="L72" s="15"/>
      <c r="Q72" s="42"/>
      <c r="R72" s="42"/>
      <c r="S72" s="42"/>
      <c r="T72" s="15"/>
      <c r="U72" s="15"/>
      <c r="V72" s="15"/>
      <c r="W72" s="15"/>
      <c r="X72" s="15"/>
      <c r="Y72" s="15"/>
      <c r="Z72" s="15"/>
      <c r="AB72" s="15"/>
    </row>
    <row r="73" spans="1:28" x14ac:dyDescent="0.2">
      <c r="A73" s="21" t="s">
        <v>1086</v>
      </c>
      <c r="C73" s="87">
        <v>89199</v>
      </c>
      <c r="D73" s="12">
        <v>107323</v>
      </c>
      <c r="E73" s="12">
        <v>119664</v>
      </c>
      <c r="F73" s="12">
        <v>136453</v>
      </c>
      <c r="G73" s="13">
        <f t="shared" si="10"/>
        <v>1.8659131024671538</v>
      </c>
      <c r="H73" s="20">
        <f t="shared" si="7"/>
        <v>2.0929445466464802</v>
      </c>
      <c r="I73" s="20">
        <f t="shared" si="8"/>
        <v>2.80055800106771</v>
      </c>
      <c r="J73" s="20">
        <f t="shared" si="9"/>
        <v>2.4284176576086169</v>
      </c>
      <c r="K73" s="15"/>
      <c r="L73" s="15"/>
      <c r="Q73" s="42"/>
      <c r="R73" s="42"/>
      <c r="S73" s="42"/>
      <c r="T73" s="15"/>
      <c r="U73" s="15"/>
      <c r="V73" s="15"/>
      <c r="W73" s="15"/>
      <c r="X73" s="15"/>
      <c r="Y73" s="15"/>
      <c r="Z73" s="15"/>
      <c r="AB73" s="15"/>
    </row>
    <row r="74" spans="1:28" x14ac:dyDescent="0.2">
      <c r="A74" s="21" t="s">
        <v>204</v>
      </c>
      <c r="C74" s="87">
        <v>37351</v>
      </c>
      <c r="D74" s="12">
        <v>44648</v>
      </c>
      <c r="E74" s="12">
        <v>51325</v>
      </c>
      <c r="F74" s="12">
        <v>57897</v>
      </c>
      <c r="G74" s="13">
        <f t="shared" si="10"/>
        <v>1.799520727154591</v>
      </c>
      <c r="H74" s="20">
        <f t="shared" si="7"/>
        <v>2.6876992516060128</v>
      </c>
      <c r="I74" s="20">
        <f t="shared" si="8"/>
        <v>2.567151727947925</v>
      </c>
      <c r="J74" s="20">
        <f t="shared" si="9"/>
        <v>2.6304272974534193</v>
      </c>
      <c r="K74" s="15"/>
      <c r="L74" s="15"/>
      <c r="Q74" s="42"/>
      <c r="R74" s="42"/>
      <c r="S74" s="42"/>
      <c r="T74" s="15"/>
      <c r="U74" s="15"/>
      <c r="V74" s="15"/>
      <c r="W74" s="15"/>
      <c r="X74" s="15"/>
      <c r="Y74" s="15"/>
      <c r="Z74" s="15"/>
      <c r="AB74" s="15"/>
    </row>
    <row r="75" spans="1:28" x14ac:dyDescent="0.2">
      <c r="A75" s="21" t="s">
        <v>303</v>
      </c>
      <c r="C75" s="87">
        <v>25083</v>
      </c>
      <c r="D75" s="12">
        <v>28320</v>
      </c>
      <c r="E75" s="12">
        <v>30471</v>
      </c>
      <c r="F75" s="12">
        <v>33745</v>
      </c>
      <c r="G75" s="13">
        <f t="shared" si="10"/>
        <v>1.220502791073419</v>
      </c>
      <c r="H75" s="20">
        <f t="shared" si="7"/>
        <v>1.4028990350785753</v>
      </c>
      <c r="I75" s="20">
        <f t="shared" si="8"/>
        <v>2.1702314886608232</v>
      </c>
      <c r="J75" s="20">
        <f t="shared" si="9"/>
        <v>1.7666239677401663</v>
      </c>
      <c r="K75" s="15"/>
      <c r="L75" s="15"/>
      <c r="Q75" s="42"/>
      <c r="R75" s="42"/>
      <c r="S75" s="42"/>
      <c r="T75" s="15"/>
      <c r="U75" s="15"/>
      <c r="V75" s="15"/>
      <c r="W75" s="15"/>
      <c r="X75" s="15"/>
      <c r="Y75" s="15"/>
      <c r="Z75" s="15"/>
      <c r="AB75" s="15"/>
    </row>
    <row r="76" spans="1:28" x14ac:dyDescent="0.2">
      <c r="A76" s="21" t="s">
        <v>304</v>
      </c>
      <c r="C76" s="87">
        <v>31446</v>
      </c>
      <c r="D76" s="12">
        <v>42574</v>
      </c>
      <c r="E76" s="12">
        <v>47898</v>
      </c>
      <c r="F76" s="12">
        <v>55874</v>
      </c>
      <c r="G76" s="13">
        <f t="shared" si="10"/>
        <v>3.0743722968314069</v>
      </c>
      <c r="H76" s="20">
        <f t="shared" si="7"/>
        <v>2.2676626427428737</v>
      </c>
      <c r="I76" s="20">
        <f t="shared" si="8"/>
        <v>3.2933734267458936</v>
      </c>
      <c r="J76" s="20">
        <f t="shared" si="9"/>
        <v>2.7535499112797401</v>
      </c>
      <c r="K76" s="15"/>
      <c r="L76" s="15"/>
      <c r="Q76" s="42"/>
      <c r="R76" s="42"/>
      <c r="S76" s="42"/>
      <c r="T76" s="15"/>
      <c r="U76" s="15"/>
      <c r="V76" s="15"/>
      <c r="W76" s="15"/>
      <c r="X76" s="15"/>
      <c r="Y76" s="15"/>
      <c r="Z76" s="15"/>
      <c r="AB76" s="15"/>
    </row>
    <row r="77" spans="1:28" x14ac:dyDescent="0.2">
      <c r="A77" s="21" t="s">
        <v>305</v>
      </c>
      <c r="C77" s="87">
        <v>62298</v>
      </c>
      <c r="D77" s="12">
        <v>106649</v>
      </c>
      <c r="E77" s="12">
        <v>131528</v>
      </c>
      <c r="F77" s="12">
        <v>148012</v>
      </c>
      <c r="G77" s="13">
        <f t="shared" si="10"/>
        <v>5.5201698884099981</v>
      </c>
      <c r="H77" s="20">
        <f t="shared" si="7"/>
        <v>4.070875544185748</v>
      </c>
      <c r="I77" s="20">
        <f t="shared" si="8"/>
        <v>2.515076541405481</v>
      </c>
      <c r="J77" s="20">
        <f t="shared" si="9"/>
        <v>3.3290233108915546</v>
      </c>
      <c r="K77" s="15"/>
      <c r="L77" s="15"/>
      <c r="Q77" s="42"/>
      <c r="R77" s="42"/>
      <c r="S77" s="42"/>
      <c r="T77" s="15"/>
      <c r="U77" s="15"/>
      <c r="V77" s="15"/>
      <c r="W77" s="15"/>
      <c r="X77" s="15"/>
      <c r="Y77" s="15"/>
      <c r="Z77" s="15"/>
      <c r="AB77" s="15"/>
    </row>
    <row r="78" spans="1:28" x14ac:dyDescent="0.2">
      <c r="A78" s="21" t="s">
        <v>1436</v>
      </c>
      <c r="C78" s="87">
        <v>34032</v>
      </c>
      <c r="D78" s="12">
        <v>50353</v>
      </c>
      <c r="E78" s="12">
        <v>59712</v>
      </c>
      <c r="F78" s="12">
        <v>70595</v>
      </c>
      <c r="G78" s="13">
        <f t="shared" si="10"/>
        <v>3.9930870017699238</v>
      </c>
      <c r="H78" s="20">
        <f t="shared" si="7"/>
        <v>3.2973735372047841</v>
      </c>
      <c r="I78" s="20">
        <f t="shared" si="8"/>
        <v>3.5849901641973991</v>
      </c>
      <c r="J78" s="20">
        <f t="shared" si="9"/>
        <v>3.4338779454435642</v>
      </c>
      <c r="K78" s="15"/>
      <c r="L78" s="15"/>
      <c r="Q78" s="42"/>
      <c r="R78" s="42"/>
      <c r="S78" s="42"/>
      <c r="T78" s="15"/>
      <c r="U78" s="15"/>
      <c r="V78" s="15"/>
      <c r="W78" s="15"/>
      <c r="X78" s="15"/>
      <c r="Y78" s="15"/>
      <c r="Z78" s="15"/>
      <c r="AB78" s="15"/>
    </row>
    <row r="79" spans="1:28" x14ac:dyDescent="0.2">
      <c r="A79" s="21" t="s">
        <v>306</v>
      </c>
      <c r="C79" s="87">
        <v>69336</v>
      </c>
      <c r="D79" s="12">
        <v>74897</v>
      </c>
      <c r="E79" s="12">
        <v>84430</v>
      </c>
      <c r="F79" s="12">
        <v>93502</v>
      </c>
      <c r="G79" s="13">
        <f t="shared" si="10"/>
        <v>0.77405376487356126</v>
      </c>
      <c r="H79" s="20">
        <f t="shared" si="7"/>
        <v>2.3061836088109411</v>
      </c>
      <c r="I79" s="20">
        <f t="shared" si="8"/>
        <v>2.1703000801798433</v>
      </c>
      <c r="J79" s="20">
        <f t="shared" si="9"/>
        <v>2.2416229235957985</v>
      </c>
      <c r="K79" s="15"/>
      <c r="L79" s="15"/>
      <c r="Q79" s="42"/>
      <c r="R79" s="42"/>
      <c r="S79" s="42"/>
      <c r="T79" s="15"/>
      <c r="U79" s="15"/>
      <c r="V79" s="15"/>
      <c r="W79" s="15"/>
      <c r="X79" s="15"/>
      <c r="Y79" s="15"/>
      <c r="Z79" s="15"/>
      <c r="AB79" s="15"/>
    </row>
    <row r="80" spans="1:28" x14ac:dyDescent="0.2">
      <c r="A80" s="21" t="s">
        <v>307</v>
      </c>
      <c r="C80" s="87">
        <v>57331</v>
      </c>
      <c r="D80" s="12">
        <v>63239</v>
      </c>
      <c r="E80" s="12">
        <v>67497</v>
      </c>
      <c r="F80" s="12">
        <v>74596</v>
      </c>
      <c r="G80" s="13">
        <f t="shared" si="10"/>
        <v>0.98508025482244577</v>
      </c>
      <c r="H80" s="20">
        <f t="shared" si="7"/>
        <v>1.2477680633852017</v>
      </c>
      <c r="I80" s="20">
        <f t="shared" si="8"/>
        <v>2.1261113638533669</v>
      </c>
      <c r="J80" s="20">
        <f t="shared" si="9"/>
        <v>1.6639931367237626</v>
      </c>
      <c r="K80" s="15"/>
      <c r="L80" s="15"/>
      <c r="Q80" s="42"/>
      <c r="R80" s="42"/>
      <c r="S80" s="42"/>
      <c r="T80" s="15"/>
      <c r="U80" s="15"/>
      <c r="V80" s="15"/>
      <c r="W80" s="15"/>
      <c r="X80" s="15"/>
      <c r="Y80" s="15"/>
      <c r="Z80" s="15"/>
      <c r="AB80" s="15"/>
    </row>
    <row r="81" spans="1:28" x14ac:dyDescent="0.2">
      <c r="A81" s="21" t="s">
        <v>1408</v>
      </c>
      <c r="C81" s="87">
        <v>98781</v>
      </c>
      <c r="D81" s="12">
        <v>119252</v>
      </c>
      <c r="E81" s="12">
        <v>136471</v>
      </c>
      <c r="F81" s="12">
        <v>156321</v>
      </c>
      <c r="G81" s="13">
        <f t="shared" si="10"/>
        <v>1.9001318602335893</v>
      </c>
      <c r="H81" s="20">
        <f t="shared" si="7"/>
        <v>2.5998926466879402</v>
      </c>
      <c r="I81" s="20">
        <f t="shared" si="8"/>
        <v>2.8980760978085662</v>
      </c>
      <c r="J81" s="20">
        <f t="shared" si="9"/>
        <v>2.7414076070730209</v>
      </c>
      <c r="K81" s="15"/>
      <c r="L81" s="15"/>
      <c r="Q81" s="42"/>
      <c r="R81" s="42"/>
      <c r="S81" s="42"/>
      <c r="T81" s="15"/>
      <c r="U81" s="15"/>
      <c r="V81" s="15"/>
      <c r="W81" s="15"/>
      <c r="X81" s="15"/>
      <c r="Y81" s="15"/>
      <c r="Z81" s="15"/>
      <c r="AB81" s="15"/>
    </row>
    <row r="82" spans="1:28" x14ac:dyDescent="0.2">
      <c r="A82" s="21" t="s">
        <v>1409</v>
      </c>
      <c r="C82" s="87">
        <v>39666</v>
      </c>
      <c r="D82" s="12">
        <v>46754</v>
      </c>
      <c r="E82" s="12">
        <v>51210</v>
      </c>
      <c r="F82" s="12">
        <v>57823</v>
      </c>
      <c r="G82" s="13">
        <f t="shared" si="10"/>
        <v>1.6567278191691903</v>
      </c>
      <c r="H82" s="20">
        <f t="shared" si="7"/>
        <v>1.7475115065254787</v>
      </c>
      <c r="I82" s="20">
        <f t="shared" si="8"/>
        <v>2.5879586327772763</v>
      </c>
      <c r="J82" s="20">
        <f t="shared" si="9"/>
        <v>2.1458216480089387</v>
      </c>
      <c r="K82" s="15"/>
      <c r="L82" s="15"/>
      <c r="Q82" s="42"/>
      <c r="R82" s="42"/>
      <c r="S82" s="42"/>
      <c r="T82" s="15"/>
      <c r="U82" s="15"/>
      <c r="V82" s="15"/>
      <c r="W82" s="15"/>
      <c r="X82" s="15"/>
      <c r="Y82" s="15"/>
      <c r="Z82" s="15"/>
      <c r="AB82" s="15"/>
    </row>
    <row r="83" spans="1:28" x14ac:dyDescent="0.2">
      <c r="A83" s="21" t="s">
        <v>1410</v>
      </c>
      <c r="C83" s="87">
        <v>14073</v>
      </c>
      <c r="D83" s="12">
        <v>15327</v>
      </c>
      <c r="E83" s="12">
        <v>15919</v>
      </c>
      <c r="F83" s="12">
        <v>16906</v>
      </c>
      <c r="G83" s="13">
        <f t="shared" si="10"/>
        <v>0.85676101937981475</v>
      </c>
      <c r="H83" s="20">
        <f t="shared" si="7"/>
        <v>0.72380321627669719</v>
      </c>
      <c r="I83" s="20">
        <f t="shared" si="8"/>
        <v>1.273554867379012</v>
      </c>
      <c r="J83" s="20">
        <f t="shared" si="9"/>
        <v>0.98453582115540783</v>
      </c>
      <c r="K83" s="15"/>
      <c r="L83" s="15"/>
      <c r="Q83" s="42"/>
      <c r="R83" s="42"/>
      <c r="S83" s="42"/>
      <c r="T83" s="15"/>
      <c r="U83" s="15"/>
      <c r="V83" s="15"/>
      <c r="W83" s="15"/>
      <c r="X83" s="15"/>
      <c r="Y83" s="15"/>
      <c r="Z83" s="15"/>
      <c r="AB83" s="15"/>
    </row>
    <row r="84" spans="1:28" x14ac:dyDescent="0.2">
      <c r="A84" s="21" t="s">
        <v>1411</v>
      </c>
      <c r="C84" s="87">
        <v>64970</v>
      </c>
      <c r="D84" s="12">
        <v>100500</v>
      </c>
      <c r="E84" s="12">
        <v>118753</v>
      </c>
      <c r="F84" s="12">
        <v>153197</v>
      </c>
      <c r="G84" s="13">
        <f t="shared" si="10"/>
        <v>4.4563735462442855</v>
      </c>
      <c r="H84" s="20">
        <f t="shared" si="7"/>
        <v>3.2268886972804056</v>
      </c>
      <c r="I84" s="20">
        <f t="shared" si="8"/>
        <v>5.5039277807811704</v>
      </c>
      <c r="J84" s="20">
        <f t="shared" si="9"/>
        <v>4.3021796670452694</v>
      </c>
      <c r="K84" s="15"/>
      <c r="L84" s="15"/>
      <c r="Q84" s="42"/>
      <c r="R84" s="42"/>
      <c r="S84" s="42"/>
      <c r="T84" s="15"/>
      <c r="U84" s="15"/>
      <c r="V84" s="15"/>
      <c r="W84" s="15"/>
      <c r="X84" s="15"/>
      <c r="Y84" s="15"/>
      <c r="Z84" s="15"/>
      <c r="AB84" s="15"/>
    </row>
    <row r="85" spans="1:28" x14ac:dyDescent="0.2">
      <c r="A85" s="21" t="s">
        <v>1412</v>
      </c>
      <c r="C85" s="87">
        <v>29020</v>
      </c>
      <c r="D85" s="12">
        <v>34905</v>
      </c>
      <c r="E85" s="12">
        <v>36429</v>
      </c>
      <c r="F85" s="12">
        <v>42039</v>
      </c>
      <c r="G85" s="13">
        <f t="shared" si="10"/>
        <v>1.8625706064065772</v>
      </c>
      <c r="H85" s="20">
        <f t="shared" si="7"/>
        <v>0.81657466434892356</v>
      </c>
      <c r="I85" s="20">
        <f t="shared" si="8"/>
        <v>3.0591084647747069</v>
      </c>
      <c r="J85" s="20">
        <f t="shared" si="9"/>
        <v>1.8755205121739671</v>
      </c>
      <c r="K85" s="15"/>
      <c r="L85" s="15"/>
      <c r="Q85" s="42"/>
      <c r="R85" s="42"/>
      <c r="S85" s="42"/>
      <c r="T85" s="15"/>
      <c r="U85" s="15"/>
      <c r="V85" s="15"/>
      <c r="W85" s="15"/>
      <c r="X85" s="15"/>
      <c r="Y85" s="15"/>
      <c r="Z85" s="15"/>
      <c r="AB85" s="15"/>
    </row>
    <row r="86" spans="1:28" x14ac:dyDescent="0.2">
      <c r="A86" s="21" t="s">
        <v>1413</v>
      </c>
      <c r="C86" s="87">
        <v>17015</v>
      </c>
      <c r="D86" s="12">
        <v>18426</v>
      </c>
      <c r="E86" s="12">
        <v>19373</v>
      </c>
      <c r="F86" s="12">
        <v>19770</v>
      </c>
      <c r="G86" s="13">
        <f t="shared" si="10"/>
        <v>0.79941613560612357</v>
      </c>
      <c r="H86" s="20">
        <f t="shared" si="7"/>
        <v>0.95831327873709959</v>
      </c>
      <c r="I86" s="20">
        <f t="shared" si="8"/>
        <v>0.42766300167680349</v>
      </c>
      <c r="J86" s="20">
        <f t="shared" si="9"/>
        <v>0.70593111498802319</v>
      </c>
      <c r="K86" s="15"/>
      <c r="L86" s="15"/>
      <c r="Q86" s="42"/>
      <c r="R86" s="42"/>
      <c r="S86" s="42"/>
      <c r="T86" s="15"/>
      <c r="U86" s="15"/>
      <c r="V86" s="15"/>
      <c r="W86" s="15"/>
      <c r="X86" s="15"/>
      <c r="Y86" s="15"/>
      <c r="Z86" s="15"/>
      <c r="AB86" s="15"/>
    </row>
    <row r="87" spans="1:28" x14ac:dyDescent="0.2">
      <c r="A87" s="21" t="s">
        <v>1414</v>
      </c>
      <c r="C87" s="87">
        <v>43113</v>
      </c>
      <c r="D87" s="12">
        <v>50047</v>
      </c>
      <c r="E87" s="12">
        <v>55332</v>
      </c>
      <c r="F87" s="12">
        <v>59605</v>
      </c>
      <c r="G87" s="13">
        <f t="shared" si="10"/>
        <v>1.5017274281244442</v>
      </c>
      <c r="H87" s="20">
        <f t="shared" si="7"/>
        <v>1.9287890436988642</v>
      </c>
      <c r="I87" s="20">
        <f t="shared" si="8"/>
        <v>1.5772453882438198</v>
      </c>
      <c r="J87" s="20">
        <f t="shared" si="9"/>
        <v>1.7616712075726237</v>
      </c>
      <c r="K87" s="15"/>
      <c r="L87" s="15"/>
      <c r="Q87" s="42"/>
      <c r="R87" s="42"/>
      <c r="S87" s="42"/>
      <c r="T87" s="15"/>
      <c r="U87" s="15"/>
      <c r="V87" s="15"/>
      <c r="W87" s="15"/>
      <c r="X87" s="15"/>
      <c r="Y87" s="15"/>
      <c r="Z87" s="15"/>
      <c r="AB87" s="15"/>
    </row>
    <row r="88" spans="1:28" x14ac:dyDescent="0.2">
      <c r="A88" s="21" t="s">
        <v>1415</v>
      </c>
      <c r="C88" s="87">
        <v>77268</v>
      </c>
      <c r="D88" s="12">
        <v>113178</v>
      </c>
      <c r="E88" s="12">
        <v>132135</v>
      </c>
      <c r="F88" s="12">
        <v>151002</v>
      </c>
      <c r="G88" s="13">
        <f t="shared" si="10"/>
        <v>3.8884236377787262</v>
      </c>
      <c r="H88" s="20">
        <f t="shared" si="7"/>
        <v>2.9909230026629485</v>
      </c>
      <c r="I88" s="20">
        <f t="shared" si="8"/>
        <v>2.847639940354374</v>
      </c>
      <c r="J88" s="20">
        <f t="shared" si="9"/>
        <v>2.9228455398113029</v>
      </c>
      <c r="K88" s="15"/>
      <c r="L88" s="15"/>
      <c r="Q88" s="42"/>
      <c r="R88" s="42"/>
      <c r="S88" s="42"/>
      <c r="T88" s="15"/>
      <c r="U88" s="15"/>
      <c r="V88" s="15"/>
      <c r="W88" s="15"/>
      <c r="X88" s="15"/>
      <c r="Y88" s="15"/>
      <c r="Z88" s="15"/>
      <c r="AB88" s="15"/>
    </row>
    <row r="89" spans="1:28" x14ac:dyDescent="0.2">
      <c r="A89" s="21" t="s">
        <v>1416</v>
      </c>
      <c r="C89" s="87">
        <v>23402</v>
      </c>
      <c r="D89" s="12">
        <v>27676</v>
      </c>
      <c r="E89" s="12">
        <v>31130</v>
      </c>
      <c r="F89" s="12">
        <v>36930</v>
      </c>
      <c r="G89" s="13">
        <f t="shared" si="10"/>
        <v>1.6906550935539499</v>
      </c>
      <c r="H89" s="20">
        <f t="shared" si="7"/>
        <v>2.2633103265994103</v>
      </c>
      <c r="I89" s="20">
        <f t="shared" si="8"/>
        <v>3.6596737408519653</v>
      </c>
      <c r="J89" s="20">
        <f t="shared" si="9"/>
        <v>2.9241550507938197</v>
      </c>
      <c r="K89" s="15"/>
      <c r="L89" s="15"/>
      <c r="Q89" s="42"/>
      <c r="R89" s="42"/>
      <c r="S89" s="42"/>
      <c r="T89" s="15"/>
      <c r="U89" s="15"/>
      <c r="V89" s="15"/>
      <c r="W89" s="15"/>
      <c r="X89" s="15"/>
      <c r="Y89" s="15"/>
      <c r="Z89" s="15"/>
      <c r="AB89" s="15"/>
    </row>
    <row r="90" spans="1:28" x14ac:dyDescent="0.2">
      <c r="A90" s="21" t="s">
        <v>1087</v>
      </c>
      <c r="C90" s="87">
        <v>80189</v>
      </c>
      <c r="D90" s="12">
        <v>101571</v>
      </c>
      <c r="E90" s="12">
        <v>115750</v>
      </c>
      <c r="F90" s="12">
        <v>133184</v>
      </c>
      <c r="G90" s="13">
        <f t="shared" si="10"/>
        <v>2.3905489057479912</v>
      </c>
      <c r="H90" s="20">
        <f t="shared" si="7"/>
        <v>2.5179476002609613</v>
      </c>
      <c r="I90" s="20">
        <f t="shared" si="8"/>
        <v>2.9955233319828967</v>
      </c>
      <c r="J90" s="20">
        <f t="shared" si="9"/>
        <v>2.7444964511461167</v>
      </c>
      <c r="K90" s="15"/>
      <c r="L90" s="15"/>
      <c r="Q90" s="42"/>
      <c r="R90" s="42"/>
      <c r="S90" s="42"/>
      <c r="T90" s="15"/>
      <c r="U90" s="15"/>
      <c r="V90" s="15"/>
      <c r="W90" s="15"/>
      <c r="X90" s="15"/>
      <c r="Y90" s="15"/>
      <c r="Z90" s="15"/>
      <c r="AB90" s="15"/>
    </row>
    <row r="91" spans="1:28" x14ac:dyDescent="0.2">
      <c r="A91" s="21" t="s">
        <v>1417</v>
      </c>
      <c r="C91" s="87">
        <v>22472</v>
      </c>
      <c r="D91" s="12">
        <v>26116</v>
      </c>
      <c r="E91" s="12">
        <v>27893</v>
      </c>
      <c r="F91" s="12">
        <v>29264</v>
      </c>
      <c r="G91" s="13">
        <f t="shared" si="10"/>
        <v>1.5132937117690259</v>
      </c>
      <c r="H91" s="20">
        <f t="shared" ref="H91:H109" si="11">(((E91/D91)^(1/(($E$5-$D$5)/365))-1)*100)</f>
        <v>1.2605945112219352</v>
      </c>
      <c r="I91" s="20">
        <f t="shared" ref="I91:I109" si="12">(((F91/E91)^(1/(($F$5-$E$5)/365))-1)*100)</f>
        <v>1.0145384420027437</v>
      </c>
      <c r="J91" s="20">
        <f t="shared" ref="J91:J109" si="13">(((F91/D91)^(1/(($F$5-$D$5)/365))-1)*100)</f>
        <v>1.1436550238425047</v>
      </c>
      <c r="K91" s="15"/>
      <c r="L91" s="15"/>
      <c r="Q91" s="42"/>
      <c r="R91" s="42"/>
      <c r="S91" s="42"/>
      <c r="T91" s="15"/>
      <c r="U91" s="15"/>
      <c r="V91" s="15"/>
      <c r="W91" s="15"/>
      <c r="X91" s="15"/>
      <c r="Y91" s="15"/>
      <c r="Z91" s="15"/>
      <c r="AB91" s="15"/>
    </row>
    <row r="92" spans="1:28" x14ac:dyDescent="0.2">
      <c r="A92" s="21" t="s">
        <v>1040</v>
      </c>
      <c r="C92" s="87">
        <v>11226</v>
      </c>
      <c r="D92" s="12">
        <v>11564</v>
      </c>
      <c r="E92" s="12">
        <v>11308</v>
      </c>
      <c r="F92" s="12">
        <v>12506</v>
      </c>
      <c r="G92" s="13">
        <f t="shared" si="10"/>
        <v>0.2969205596697666</v>
      </c>
      <c r="H92" s="20">
        <f t="shared" si="11"/>
        <v>-0.42511209213275114</v>
      </c>
      <c r="I92" s="20">
        <f t="shared" si="12"/>
        <v>2.1410304990747919</v>
      </c>
      <c r="J92" s="20">
        <f t="shared" si="13"/>
        <v>0.78554324818240762</v>
      </c>
      <c r="K92" s="15"/>
      <c r="L92" s="15"/>
      <c r="Q92" s="42"/>
      <c r="R92" s="42"/>
      <c r="S92" s="42"/>
      <c r="T92" s="15"/>
      <c r="U92" s="15"/>
      <c r="V92" s="15"/>
      <c r="W92" s="15"/>
      <c r="X92" s="15"/>
      <c r="Y92" s="15"/>
      <c r="Z92" s="15"/>
      <c r="AB92" s="15"/>
    </row>
    <row r="93" spans="1:28" ht="14.25" x14ac:dyDescent="0.2">
      <c r="A93" s="21" t="s">
        <v>1544</v>
      </c>
      <c r="C93" s="87">
        <v>51715</v>
      </c>
      <c r="D93" s="12">
        <v>57997</v>
      </c>
      <c r="E93" s="12">
        <v>65955</v>
      </c>
      <c r="F93" s="12">
        <v>75131</v>
      </c>
      <c r="G93" s="13">
        <f t="shared" si="10"/>
        <v>1.1523957669260065</v>
      </c>
      <c r="H93" s="20">
        <f t="shared" si="11"/>
        <v>2.4771181375245366</v>
      </c>
      <c r="I93" s="20">
        <f t="shared" si="12"/>
        <v>2.7782449350142846</v>
      </c>
      <c r="J93" s="20">
        <f t="shared" si="13"/>
        <v>2.6200287758588736</v>
      </c>
      <c r="K93" s="15"/>
      <c r="L93" s="15"/>
      <c r="Q93" s="42"/>
      <c r="R93" s="42"/>
      <c r="S93" s="42"/>
      <c r="T93" s="15"/>
      <c r="U93" s="15"/>
      <c r="V93" s="15"/>
      <c r="W93" s="15"/>
      <c r="X93" s="15"/>
      <c r="Y93" s="15"/>
      <c r="Z93" s="15"/>
      <c r="AB93" s="15"/>
    </row>
    <row r="94" spans="1:28" x14ac:dyDescent="0.2">
      <c r="A94" s="21" t="s">
        <v>1418</v>
      </c>
      <c r="C94" s="87">
        <v>21397</v>
      </c>
      <c r="D94" s="12">
        <v>23498</v>
      </c>
      <c r="E94" s="12">
        <v>25212</v>
      </c>
      <c r="F94" s="12">
        <v>26232</v>
      </c>
      <c r="G94" s="13">
        <f t="shared" si="10"/>
        <v>0.9405283381633156</v>
      </c>
      <c r="H94" s="20">
        <f t="shared" si="11"/>
        <v>1.3488352791384273</v>
      </c>
      <c r="I94" s="20">
        <f t="shared" si="12"/>
        <v>0.83783550541802754</v>
      </c>
      <c r="J94" s="20">
        <f t="shared" si="13"/>
        <v>1.1058127917576543</v>
      </c>
      <c r="K94" s="15"/>
      <c r="L94" s="15"/>
      <c r="Q94" s="42"/>
      <c r="R94" s="42"/>
      <c r="S94" s="42"/>
      <c r="T94" s="15"/>
      <c r="U94" s="15"/>
      <c r="V94" s="15"/>
      <c r="W94" s="15"/>
      <c r="X94" s="15"/>
      <c r="Y94" s="15"/>
      <c r="Z94" s="15"/>
      <c r="AB94" s="15"/>
    </row>
    <row r="95" spans="1:28" x14ac:dyDescent="0.2">
      <c r="A95" s="21" t="s">
        <v>1419</v>
      </c>
      <c r="C95" s="87">
        <v>16808</v>
      </c>
      <c r="D95" s="12">
        <v>18582</v>
      </c>
      <c r="E95" s="12">
        <v>20360</v>
      </c>
      <c r="F95" s="12">
        <v>21005</v>
      </c>
      <c r="G95" s="13">
        <f t="shared" si="10"/>
        <v>1.0078798052511662</v>
      </c>
      <c r="H95" s="20">
        <f t="shared" si="11"/>
        <v>1.7541688385105614</v>
      </c>
      <c r="I95" s="20">
        <f t="shared" si="12"/>
        <v>0.65828021236371548</v>
      </c>
      <c r="J95" s="20">
        <f t="shared" si="13"/>
        <v>1.2321944958059161</v>
      </c>
      <c r="K95" s="15"/>
      <c r="L95" s="15"/>
      <c r="Q95" s="42"/>
      <c r="R95" s="42"/>
      <c r="S95" s="42"/>
      <c r="T95" s="15"/>
      <c r="U95" s="15"/>
      <c r="V95" s="15"/>
      <c r="W95" s="15"/>
      <c r="X95" s="15"/>
      <c r="Y95" s="15"/>
      <c r="Z95" s="15"/>
      <c r="AB95" s="15"/>
    </row>
    <row r="96" spans="1:28" x14ac:dyDescent="0.2">
      <c r="A96" s="21" t="s">
        <v>1420</v>
      </c>
      <c r="C96" s="87">
        <v>16659</v>
      </c>
      <c r="D96" s="12">
        <v>18613</v>
      </c>
      <c r="E96" s="12">
        <v>20884</v>
      </c>
      <c r="F96" s="12">
        <v>20373</v>
      </c>
      <c r="G96" s="13">
        <f t="shared" si="10"/>
        <v>1.1146556171026445</v>
      </c>
      <c r="H96" s="20">
        <f t="shared" si="11"/>
        <v>2.2149939973986399</v>
      </c>
      <c r="I96" s="20">
        <f t="shared" si="12"/>
        <v>-0.51980165540045364</v>
      </c>
      <c r="J96" s="20">
        <f t="shared" si="13"/>
        <v>0.9068475110548313</v>
      </c>
      <c r="K96" s="15"/>
      <c r="L96" s="15"/>
      <c r="Q96" s="42"/>
      <c r="R96" s="42"/>
      <c r="S96" s="42"/>
      <c r="T96" s="15"/>
      <c r="U96" s="15"/>
      <c r="V96" s="15"/>
      <c r="W96" s="15"/>
      <c r="X96" s="15"/>
      <c r="Y96" s="15"/>
      <c r="Z96" s="15"/>
      <c r="AB96" s="15"/>
    </row>
    <row r="97" spans="1:28" x14ac:dyDescent="0.2">
      <c r="A97" s="21" t="s">
        <v>651</v>
      </c>
      <c r="C97" s="87">
        <v>48235</v>
      </c>
      <c r="D97" s="12">
        <v>60970</v>
      </c>
      <c r="E97" s="12">
        <v>66280</v>
      </c>
      <c r="F97" s="12">
        <v>72224</v>
      </c>
      <c r="G97" s="13">
        <f t="shared" si="10"/>
        <v>2.3693200630585887</v>
      </c>
      <c r="H97" s="20">
        <f t="shared" si="11"/>
        <v>1.6018380618732397</v>
      </c>
      <c r="I97" s="20">
        <f t="shared" si="12"/>
        <v>1.8232070597662631</v>
      </c>
      <c r="J97" s="20">
        <f t="shared" si="13"/>
        <v>1.7069176592749979</v>
      </c>
      <c r="K97" s="15"/>
      <c r="L97" s="15"/>
      <c r="Q97" s="42"/>
      <c r="R97" s="42"/>
      <c r="S97" s="42"/>
      <c r="T97" s="15"/>
      <c r="U97" s="15"/>
      <c r="V97" s="15"/>
      <c r="W97" s="15"/>
      <c r="X97" s="15"/>
      <c r="Y97" s="15"/>
      <c r="Z97" s="15"/>
      <c r="AB97" s="15"/>
    </row>
    <row r="98" spans="1:28" x14ac:dyDescent="0.2">
      <c r="A98" s="21" t="s">
        <v>1421</v>
      </c>
      <c r="C98" s="87">
        <v>41327</v>
      </c>
      <c r="D98" s="12">
        <v>47357</v>
      </c>
      <c r="E98" s="12">
        <v>55180</v>
      </c>
      <c r="F98" s="12">
        <v>59236</v>
      </c>
      <c r="G98" s="13">
        <f t="shared" si="10"/>
        <v>1.3705472172184763</v>
      </c>
      <c r="H98" s="20">
        <f t="shared" si="11"/>
        <v>2.9521939576367506</v>
      </c>
      <c r="I98" s="20">
        <f t="shared" si="12"/>
        <v>1.5033524514344032</v>
      </c>
      <c r="J98" s="20">
        <f t="shared" si="13"/>
        <v>2.2615030106221123</v>
      </c>
      <c r="K98" s="15"/>
      <c r="L98" s="15"/>
      <c r="Q98" s="42"/>
      <c r="R98" s="42"/>
      <c r="S98" s="42"/>
      <c r="T98" s="15"/>
      <c r="U98" s="15"/>
      <c r="V98" s="15"/>
      <c r="W98" s="15"/>
      <c r="X98" s="15"/>
      <c r="Y98" s="15"/>
      <c r="Z98" s="15"/>
      <c r="AB98" s="15"/>
    </row>
    <row r="99" spans="1:28" x14ac:dyDescent="0.2">
      <c r="A99" s="21" t="s">
        <v>48</v>
      </c>
      <c r="C99" s="87">
        <v>44028</v>
      </c>
      <c r="D99" s="12">
        <v>51394</v>
      </c>
      <c r="E99" s="12">
        <v>57557</v>
      </c>
      <c r="F99" s="12">
        <v>65744</v>
      </c>
      <c r="G99" s="13">
        <f t="shared" si="10"/>
        <v>1.5581233121609639</v>
      </c>
      <c r="H99" s="20">
        <f t="shared" si="11"/>
        <v>2.1786504293316522</v>
      </c>
      <c r="I99" s="20">
        <f t="shared" si="12"/>
        <v>2.8373348987171587</v>
      </c>
      <c r="J99" s="20">
        <f t="shared" si="13"/>
        <v>2.4909662894593065</v>
      </c>
      <c r="K99" s="15"/>
      <c r="L99" s="15"/>
      <c r="Q99" s="42"/>
      <c r="R99" s="42"/>
      <c r="S99" s="42"/>
      <c r="T99" s="15"/>
      <c r="U99" s="15"/>
      <c r="V99" s="15"/>
      <c r="W99" s="15"/>
      <c r="X99" s="15"/>
      <c r="Y99" s="15"/>
      <c r="Z99" s="15"/>
      <c r="AB99" s="15"/>
    </row>
    <row r="100" spans="1:28" x14ac:dyDescent="0.2">
      <c r="A100" s="21" t="s">
        <v>1020</v>
      </c>
      <c r="C100" s="87">
        <v>22956</v>
      </c>
      <c r="D100" s="12">
        <v>27270</v>
      </c>
      <c r="E100" s="12">
        <v>28603</v>
      </c>
      <c r="F100" s="12">
        <v>34471</v>
      </c>
      <c r="G100" s="13">
        <f t="shared" si="10"/>
        <v>1.7360323572875869</v>
      </c>
      <c r="H100" s="20">
        <f t="shared" si="11"/>
        <v>0.91234369249022507</v>
      </c>
      <c r="I100" s="20">
        <f t="shared" si="12"/>
        <v>4.0038087250457988</v>
      </c>
      <c r="J100" s="20">
        <f t="shared" si="13"/>
        <v>2.3690131757624355</v>
      </c>
      <c r="K100" s="15"/>
      <c r="L100" s="15"/>
      <c r="Q100" s="42"/>
      <c r="R100" s="42"/>
      <c r="S100" s="42"/>
      <c r="T100" s="15"/>
      <c r="U100" s="15"/>
      <c r="V100" s="15"/>
      <c r="W100" s="15"/>
      <c r="X100" s="15"/>
      <c r="Y100" s="15"/>
      <c r="Z100" s="15"/>
      <c r="AB100" s="15"/>
    </row>
    <row r="101" spans="1:28" x14ac:dyDescent="0.2">
      <c r="A101" s="21" t="s">
        <v>1422</v>
      </c>
      <c r="C101" s="87">
        <v>13842</v>
      </c>
      <c r="D101" s="12">
        <v>16105</v>
      </c>
      <c r="E101" s="12">
        <v>17857</v>
      </c>
      <c r="F101" s="12">
        <v>18527</v>
      </c>
      <c r="G101" s="13">
        <f t="shared" si="10"/>
        <v>1.5249038844742824</v>
      </c>
      <c r="H101" s="20">
        <f t="shared" si="11"/>
        <v>1.984609681804872</v>
      </c>
      <c r="I101" s="20">
        <f t="shared" si="12"/>
        <v>0.77789425498382414</v>
      </c>
      <c r="J101" s="20">
        <f t="shared" si="13"/>
        <v>1.4096865710397921</v>
      </c>
      <c r="K101" s="15"/>
      <c r="L101" s="15"/>
      <c r="Q101" s="42"/>
      <c r="R101" s="42"/>
      <c r="S101" s="42"/>
      <c r="T101" s="15"/>
      <c r="U101" s="15"/>
      <c r="V101" s="15"/>
      <c r="W101" s="15"/>
      <c r="X101" s="15"/>
      <c r="Y101" s="15"/>
      <c r="Z101" s="15"/>
      <c r="AB101" s="15"/>
    </row>
    <row r="102" spans="1:28" x14ac:dyDescent="0.2">
      <c r="A102" s="21" t="s">
        <v>1423</v>
      </c>
      <c r="C102" s="87">
        <v>38281</v>
      </c>
      <c r="D102" s="12">
        <v>43641</v>
      </c>
      <c r="E102" s="12">
        <v>48186</v>
      </c>
      <c r="F102" s="12">
        <v>53424</v>
      </c>
      <c r="G102" s="13">
        <f t="shared" si="10"/>
        <v>1.318330555891567</v>
      </c>
      <c r="H102" s="20">
        <f t="shared" si="11"/>
        <v>1.9032384054274987</v>
      </c>
      <c r="I102" s="20">
        <f t="shared" si="12"/>
        <v>2.1946239760224806</v>
      </c>
      <c r="J102" s="20">
        <f t="shared" si="13"/>
        <v>2.0415288547835919</v>
      </c>
      <c r="K102" s="15"/>
      <c r="L102" s="15"/>
      <c r="Q102" s="42"/>
      <c r="R102" s="42"/>
      <c r="S102" s="42"/>
      <c r="T102" s="15"/>
      <c r="U102" s="15"/>
      <c r="V102" s="15"/>
      <c r="W102" s="15"/>
      <c r="X102" s="15"/>
      <c r="Y102" s="15"/>
      <c r="Z102" s="15"/>
      <c r="AB102" s="15"/>
    </row>
    <row r="103" spans="1:28" x14ac:dyDescent="0.2">
      <c r="A103" s="21" t="s">
        <v>1424</v>
      </c>
      <c r="C103" s="87">
        <v>27432</v>
      </c>
      <c r="D103" s="12">
        <v>30626</v>
      </c>
      <c r="E103" s="12">
        <v>35108</v>
      </c>
      <c r="F103" s="12">
        <v>39447</v>
      </c>
      <c r="G103" s="13">
        <f t="shared" si="10"/>
        <v>1.1068688531293835</v>
      </c>
      <c r="H103" s="20">
        <f t="shared" si="11"/>
        <v>2.6332168275462031</v>
      </c>
      <c r="I103" s="20">
        <f t="shared" si="12"/>
        <v>2.4817697768978908</v>
      </c>
      <c r="J103" s="20">
        <f t="shared" si="13"/>
        <v>2.5612588481874532</v>
      </c>
      <c r="K103" s="15"/>
      <c r="L103" s="15"/>
      <c r="Q103" s="42"/>
      <c r="R103" s="42"/>
      <c r="S103" s="42"/>
      <c r="T103" s="15"/>
      <c r="U103" s="15"/>
      <c r="V103" s="15"/>
      <c r="W103" s="15"/>
      <c r="X103" s="15"/>
      <c r="Y103" s="15"/>
      <c r="Z103" s="15"/>
      <c r="AB103" s="15"/>
    </row>
    <row r="104" spans="1:28" x14ac:dyDescent="0.2">
      <c r="A104" s="21" t="s">
        <v>1425</v>
      </c>
      <c r="C104" s="87">
        <v>27827</v>
      </c>
      <c r="D104" s="12">
        <v>33024</v>
      </c>
      <c r="E104" s="12">
        <v>39013</v>
      </c>
      <c r="F104" s="12">
        <v>41432</v>
      </c>
      <c r="G104" s="13">
        <f t="shared" si="10"/>
        <v>1.7260675729322772</v>
      </c>
      <c r="H104" s="20">
        <f t="shared" si="11"/>
        <v>3.2224172706025733</v>
      </c>
      <c r="I104" s="20">
        <f t="shared" si="12"/>
        <v>1.2736269023708058</v>
      </c>
      <c r="J104" s="20">
        <f t="shared" si="13"/>
        <v>2.2922031561164236</v>
      </c>
      <c r="K104" s="15"/>
      <c r="L104" s="15"/>
      <c r="Q104" s="42"/>
      <c r="R104" s="42"/>
      <c r="S104" s="42"/>
      <c r="T104" s="15"/>
      <c r="U104" s="15"/>
      <c r="V104" s="15"/>
      <c r="W104" s="15"/>
      <c r="X104" s="15"/>
      <c r="Y104" s="15"/>
      <c r="Z104" s="15"/>
      <c r="AB104" s="15"/>
    </row>
    <row r="105" spans="1:28" x14ac:dyDescent="0.2">
      <c r="A105" s="21" t="s">
        <v>1426</v>
      </c>
      <c r="C105" s="87">
        <v>19373</v>
      </c>
      <c r="D105" s="12">
        <v>22292</v>
      </c>
      <c r="E105" s="12">
        <v>25630</v>
      </c>
      <c r="F105" s="12">
        <v>28907</v>
      </c>
      <c r="G105" s="13">
        <f t="shared" si="10"/>
        <v>1.4125907402260385</v>
      </c>
      <c r="H105" s="20">
        <f t="shared" si="11"/>
        <v>2.6909670936821062</v>
      </c>
      <c r="I105" s="20">
        <f t="shared" si="12"/>
        <v>2.5635404273189222</v>
      </c>
      <c r="J105" s="20">
        <f t="shared" si="13"/>
        <v>2.6304258037233907</v>
      </c>
      <c r="K105" s="15"/>
      <c r="L105" s="15"/>
      <c r="Q105" s="42"/>
      <c r="R105" s="42"/>
      <c r="S105" s="42"/>
      <c r="T105" s="15"/>
      <c r="U105" s="15"/>
      <c r="V105" s="15"/>
      <c r="W105" s="15"/>
      <c r="X105" s="15"/>
      <c r="Y105" s="15"/>
      <c r="Z105" s="15"/>
      <c r="AB105" s="15"/>
    </row>
    <row r="106" spans="1:28" x14ac:dyDescent="0.2">
      <c r="A106" s="21" t="s">
        <v>20</v>
      </c>
      <c r="C106" s="87">
        <v>148110</v>
      </c>
      <c r="D106" s="12">
        <v>200772</v>
      </c>
      <c r="E106" s="12">
        <v>227645</v>
      </c>
      <c r="F106" s="12">
        <v>263048</v>
      </c>
      <c r="G106" s="13">
        <f t="shared" si="10"/>
        <v>3.0871755997749606</v>
      </c>
      <c r="H106" s="20">
        <f t="shared" si="11"/>
        <v>2.4193326611493537</v>
      </c>
      <c r="I106" s="20">
        <f t="shared" si="12"/>
        <v>3.0876561113823087</v>
      </c>
      <c r="J106" s="20">
        <f t="shared" si="13"/>
        <v>2.7362123160923346</v>
      </c>
      <c r="K106" s="15"/>
      <c r="L106" s="15"/>
      <c r="Q106" s="42"/>
      <c r="R106" s="42"/>
      <c r="S106" s="42"/>
      <c r="T106" s="15"/>
      <c r="U106" s="15"/>
      <c r="V106" s="15"/>
      <c r="W106" s="15"/>
      <c r="X106" s="15"/>
      <c r="Y106" s="15"/>
      <c r="Z106" s="15"/>
      <c r="AB106" s="15"/>
    </row>
    <row r="107" spans="1:28" x14ac:dyDescent="0.2">
      <c r="A107" s="21" t="s">
        <v>1500</v>
      </c>
      <c r="C107" s="87">
        <v>141174</v>
      </c>
      <c r="D107" s="12">
        <v>157078</v>
      </c>
      <c r="E107" s="12">
        <v>170335</v>
      </c>
      <c r="F107" s="12">
        <v>207314</v>
      </c>
      <c r="G107" s="13">
        <f t="shared" si="10"/>
        <v>1.0726204091926483</v>
      </c>
      <c r="H107" s="20">
        <f t="shared" si="11"/>
        <v>1.5538662409922077</v>
      </c>
      <c r="I107" s="20">
        <f t="shared" si="12"/>
        <v>4.2197820631309613</v>
      </c>
      <c r="J107" s="20">
        <f t="shared" si="13"/>
        <v>2.8114370969662739</v>
      </c>
      <c r="K107" s="15"/>
      <c r="L107" s="15"/>
      <c r="Q107" s="42"/>
      <c r="R107" s="42"/>
      <c r="S107" s="42"/>
      <c r="T107" s="15"/>
      <c r="U107" s="15"/>
      <c r="V107" s="15"/>
      <c r="W107" s="15"/>
      <c r="X107" s="15"/>
      <c r="Y107" s="15"/>
      <c r="Z107" s="15"/>
      <c r="AB107" s="15"/>
    </row>
    <row r="108" spans="1:28" x14ac:dyDescent="0.2">
      <c r="A108" s="21" t="s">
        <v>1427</v>
      </c>
      <c r="C108" s="87">
        <v>51845</v>
      </c>
      <c r="D108" s="12">
        <v>58914</v>
      </c>
      <c r="E108" s="12">
        <v>63866</v>
      </c>
      <c r="F108" s="12">
        <v>68167</v>
      </c>
      <c r="G108" s="13">
        <f t="shared" si="10"/>
        <v>1.2856974761143558</v>
      </c>
      <c r="H108" s="20">
        <f t="shared" si="11"/>
        <v>1.5477554844422592</v>
      </c>
      <c r="I108" s="20">
        <f t="shared" si="12"/>
        <v>1.3805263222358644</v>
      </c>
      <c r="J108" s="20">
        <f t="shared" si="13"/>
        <v>1.468295277072329</v>
      </c>
      <c r="K108" s="15"/>
      <c r="L108" s="15"/>
      <c r="Q108" s="42"/>
      <c r="R108" s="42"/>
      <c r="S108" s="42"/>
      <c r="T108" s="15"/>
      <c r="U108" s="15"/>
      <c r="V108" s="15"/>
      <c r="W108" s="15"/>
      <c r="X108" s="15"/>
      <c r="Y108" s="15"/>
      <c r="Z108" s="15"/>
      <c r="AB108" s="15"/>
    </row>
    <row r="109" spans="1:28" x14ac:dyDescent="0.2">
      <c r="A109" s="21" t="s">
        <v>1428</v>
      </c>
      <c r="C109" s="87">
        <v>10401</v>
      </c>
      <c r="D109" s="12">
        <v>9859</v>
      </c>
      <c r="E109" s="12">
        <v>11296</v>
      </c>
      <c r="F109" s="12">
        <v>11304</v>
      </c>
      <c r="G109" s="13">
        <f t="shared" si="10"/>
        <v>-0.53345110251264982</v>
      </c>
      <c r="H109" s="20">
        <f t="shared" si="11"/>
        <v>2.6231437135294078</v>
      </c>
      <c r="I109" s="20">
        <f t="shared" si="12"/>
        <v>1.489488960730867E-2</v>
      </c>
      <c r="J109" s="20">
        <f t="shared" si="13"/>
        <v>1.3759763916577628</v>
      </c>
      <c r="K109" s="15"/>
      <c r="L109" s="15"/>
      <c r="Q109" s="42"/>
      <c r="R109" s="42"/>
      <c r="S109" s="42"/>
      <c r="T109" s="15"/>
      <c r="U109" s="15"/>
      <c r="V109" s="15"/>
      <c r="W109" s="15"/>
      <c r="X109" s="15"/>
      <c r="Y109" s="15"/>
      <c r="Z109" s="15"/>
      <c r="AB109" s="15"/>
    </row>
    <row r="110" spans="1:28" ht="11.1" customHeight="1" x14ac:dyDescent="0.2">
      <c r="A110" s="21"/>
      <c r="C110" s="87"/>
      <c r="D110" s="12"/>
      <c r="E110" s="12"/>
      <c r="F110" s="12"/>
      <c r="G110" s="13"/>
      <c r="H110" s="20"/>
      <c r="I110" s="20"/>
      <c r="J110" s="20"/>
      <c r="K110" s="15"/>
      <c r="L110" s="15"/>
      <c r="T110" s="15"/>
      <c r="U110" s="15"/>
      <c r="V110" s="15"/>
      <c r="W110" s="15"/>
      <c r="X110" s="15"/>
      <c r="Y110" s="15"/>
      <c r="Z110" s="15"/>
      <c r="AB110" s="15"/>
    </row>
    <row r="111" spans="1:28" s="15" customFormat="1" x14ac:dyDescent="0.2">
      <c r="A111" s="14" t="s">
        <v>1457</v>
      </c>
      <c r="C111" s="89">
        <v>718821</v>
      </c>
      <c r="D111" s="16">
        <v>866171</v>
      </c>
      <c r="E111" s="16">
        <v>922611</v>
      </c>
      <c r="F111" s="16">
        <v>964169</v>
      </c>
      <c r="G111" s="88">
        <f t="shared" si="10"/>
        <v>1.8811534736113522</v>
      </c>
      <c r="H111" s="17">
        <f>(((E111/D111)^(1/(($E$5-$D$5)/365))-1)*100)</f>
        <v>1.2085349330190009</v>
      </c>
      <c r="I111" s="17">
        <f>(((F111/E111)^(1/(($F$5-$E$5)/365))-1)*100)</f>
        <v>0.93119635376692766</v>
      </c>
      <c r="J111" s="17">
        <f>(((F111/D111)^(1/(($F$5-$D$5)/365))-1)*100)</f>
        <v>1.0767175024068543</v>
      </c>
      <c r="M111" s="8"/>
      <c r="N111" s="22"/>
      <c r="O111" s="22"/>
      <c r="P111" s="22"/>
      <c r="Q111" s="42"/>
      <c r="R111" s="42"/>
      <c r="S111" s="42"/>
    </row>
    <row r="112" spans="1:28" ht="11.1" customHeight="1" x14ac:dyDescent="0.2">
      <c r="A112" s="21"/>
      <c r="C112" s="87"/>
      <c r="D112" s="12"/>
      <c r="E112" s="12"/>
      <c r="F112" s="12"/>
      <c r="G112" s="13"/>
      <c r="H112" s="20"/>
      <c r="I112" s="20"/>
      <c r="J112" s="20"/>
      <c r="K112" s="15"/>
      <c r="L112" s="15"/>
      <c r="T112" s="15"/>
      <c r="U112" s="15"/>
      <c r="V112" s="15"/>
      <c r="W112" s="15"/>
      <c r="X112" s="15"/>
      <c r="Y112" s="15"/>
      <c r="Z112" s="15"/>
      <c r="AB112" s="15"/>
    </row>
    <row r="113" spans="1:28" s="15" customFormat="1" x14ac:dyDescent="0.2">
      <c r="A113" s="14" t="s">
        <v>1499</v>
      </c>
      <c r="C113" s="89">
        <v>217019</v>
      </c>
      <c r="D113" s="16">
        <v>350467</v>
      </c>
      <c r="E113" s="16">
        <v>408112</v>
      </c>
      <c r="F113" s="16">
        <v>497604</v>
      </c>
      <c r="G113" s="88">
        <f t="shared" si="10"/>
        <v>4.9067754278376396</v>
      </c>
      <c r="H113" s="17">
        <f>(((E113/D113)^(1/(($E$5-$D$5)/365))-1)*100)</f>
        <v>2.9402272591190437</v>
      </c>
      <c r="I113" s="17">
        <f>(((F113/E113)^(1/(($F$5-$E$5)/365))-1)*100)</f>
        <v>4.259155481818433</v>
      </c>
      <c r="J113" s="17">
        <f>(((F113/D113)^(1/(($F$5-$D$5)/365))-1)*100)</f>
        <v>3.5645615389974683</v>
      </c>
      <c r="M113" s="8"/>
      <c r="N113" s="22"/>
      <c r="O113" s="22"/>
      <c r="P113" s="22"/>
      <c r="Q113" s="42"/>
      <c r="R113" s="42"/>
      <c r="S113" s="42"/>
    </row>
    <row r="114" spans="1:28" ht="11.1" customHeight="1" x14ac:dyDescent="0.2">
      <c r="A114" s="21"/>
      <c r="C114" s="87"/>
      <c r="D114" s="12"/>
      <c r="E114" s="12"/>
      <c r="F114" s="12"/>
      <c r="G114" s="13"/>
      <c r="H114" s="20"/>
      <c r="I114" s="20"/>
      <c r="J114" s="20"/>
      <c r="K114" s="15"/>
      <c r="L114" s="15"/>
      <c r="T114" s="15"/>
      <c r="U114" s="15"/>
      <c r="V114" s="15"/>
      <c r="W114" s="15"/>
      <c r="X114" s="15"/>
      <c r="Y114" s="15"/>
      <c r="Z114" s="15"/>
      <c r="AB114" s="15"/>
    </row>
    <row r="115" spans="1:28" s="15" customFormat="1" x14ac:dyDescent="0.2">
      <c r="A115" s="14" t="s">
        <v>1456</v>
      </c>
      <c r="C115" s="89">
        <v>259728</v>
      </c>
      <c r="D115" s="16">
        <v>331320</v>
      </c>
      <c r="E115" s="16">
        <v>362654</v>
      </c>
      <c r="F115" s="16">
        <v>364116</v>
      </c>
      <c r="G115" s="88">
        <f t="shared" si="10"/>
        <v>2.4630072130092051</v>
      </c>
      <c r="H115" s="17">
        <f>(((E115/D115)^(1/(($E$5-$D$5)/365))-1)*100)</f>
        <v>1.7345300457339174</v>
      </c>
      <c r="I115" s="17">
        <f>(((F115/E115)^(1/(($F$5-$E$5)/365))-1)*100)</f>
        <v>8.4675574775228135E-2</v>
      </c>
      <c r="J115" s="17">
        <f>(((F115/D115)^(1/(($F$5-$D$5)/365))-1)*100)</f>
        <v>0.94756430201785591</v>
      </c>
      <c r="M115" s="8"/>
      <c r="N115" s="22"/>
      <c r="O115" s="22"/>
      <c r="P115" s="22"/>
      <c r="Q115" s="42"/>
      <c r="R115" s="42"/>
      <c r="S115" s="42"/>
    </row>
    <row r="116" spans="1:28" ht="11.1" customHeight="1" x14ac:dyDescent="0.2">
      <c r="A116" s="21"/>
      <c r="C116" s="87"/>
      <c r="D116" s="12"/>
      <c r="E116" s="12"/>
      <c r="F116" s="12"/>
      <c r="G116" s="13"/>
      <c r="H116" s="20"/>
      <c r="I116" s="20"/>
      <c r="J116" s="20"/>
      <c r="L116" s="15"/>
      <c r="T116" s="15"/>
      <c r="U116" s="15"/>
      <c r="V116" s="15"/>
      <c r="W116" s="15"/>
      <c r="X116" s="15"/>
      <c r="Y116" s="15"/>
      <c r="Z116" s="15"/>
      <c r="AB116" s="15"/>
    </row>
    <row r="117" spans="1:28" s="15" customFormat="1" ht="14.25" x14ac:dyDescent="0.2">
      <c r="A117" s="14" t="s">
        <v>1523</v>
      </c>
      <c r="C117" s="16">
        <f>SUM(C118:C142)</f>
        <v>1130088</v>
      </c>
      <c r="D117" s="16">
        <f>SUM(D118:D142)</f>
        <v>1286666</v>
      </c>
      <c r="E117" s="16">
        <f>SUM(E118:E142)</f>
        <v>1354995</v>
      </c>
      <c r="F117" s="16">
        <f>SUM(F118:F142)</f>
        <v>1432990</v>
      </c>
      <c r="G117" s="88">
        <f t="shared" si="10"/>
        <v>1.3053240262029142</v>
      </c>
      <c r="H117" s="17">
        <f t="shared" ref="H117:H142" si="14">(((E117/D117)^(1/(($E$5-$D$5)/365))-1)*100)</f>
        <v>0.98955309099262312</v>
      </c>
      <c r="I117" s="17">
        <f t="shared" ref="I117:I142" si="15">(((F117/E117)^(1/(($F$5-$E$5)/365))-1)*100)</f>
        <v>1.1843285007586246</v>
      </c>
      <c r="J117" s="17">
        <f t="shared" ref="J117:J142" si="16">(((F117/D117)^(1/(($F$5-$D$5)/365))-1)*100)</f>
        <v>1.0820152863047827</v>
      </c>
      <c r="N117" s="18"/>
      <c r="O117" s="18"/>
      <c r="P117" s="18"/>
      <c r="Q117" s="41"/>
      <c r="R117" s="41"/>
      <c r="S117" s="41"/>
    </row>
    <row r="118" spans="1:28" x14ac:dyDescent="0.2">
      <c r="A118" s="21" t="s">
        <v>1429</v>
      </c>
      <c r="C118" s="87">
        <v>19227</v>
      </c>
      <c r="D118" s="12">
        <v>22206</v>
      </c>
      <c r="E118" s="12">
        <v>23624</v>
      </c>
      <c r="F118" s="12">
        <v>25513</v>
      </c>
      <c r="G118" s="13">
        <f t="shared" si="10"/>
        <v>1.450094267153057</v>
      </c>
      <c r="H118" s="20">
        <f t="shared" si="14"/>
        <v>1.1849492307468568</v>
      </c>
      <c r="I118" s="20">
        <f t="shared" si="15"/>
        <v>1.6314720359344781</v>
      </c>
      <c r="J118" s="20">
        <f t="shared" si="16"/>
        <v>1.3967810303082251</v>
      </c>
      <c r="K118" s="15"/>
      <c r="L118" s="15"/>
      <c r="Q118" s="42"/>
      <c r="R118" s="42"/>
      <c r="S118" s="42"/>
      <c r="T118" s="15"/>
      <c r="U118" s="15"/>
      <c r="V118" s="15"/>
      <c r="W118" s="15"/>
      <c r="X118" s="15"/>
      <c r="Y118" s="15"/>
      <c r="Z118" s="15"/>
      <c r="AB118" s="15"/>
    </row>
    <row r="119" spans="1:28" x14ac:dyDescent="0.2">
      <c r="A119" s="21" t="s">
        <v>1430</v>
      </c>
      <c r="C119" s="87">
        <v>40744</v>
      </c>
      <c r="D119" s="12">
        <v>46146</v>
      </c>
      <c r="E119" s="12">
        <v>46303</v>
      </c>
      <c r="F119" s="12">
        <v>47102</v>
      </c>
      <c r="G119" s="13">
        <f t="shared" si="10"/>
        <v>1.2521091707353271</v>
      </c>
      <c r="H119" s="20">
        <f t="shared" si="14"/>
        <v>6.4656541662122535E-2</v>
      </c>
      <c r="I119" s="20">
        <f t="shared" si="15"/>
        <v>0.36057235627344753</v>
      </c>
      <c r="J119" s="20">
        <f t="shared" si="16"/>
        <v>0.20509342876495751</v>
      </c>
      <c r="K119" s="15"/>
      <c r="L119" s="15"/>
      <c r="M119" s="15"/>
      <c r="N119" s="18"/>
      <c r="O119" s="18"/>
      <c r="P119" s="18"/>
      <c r="Q119" s="41"/>
      <c r="R119" s="41"/>
      <c r="S119" s="41"/>
      <c r="T119" s="15"/>
      <c r="U119" s="15"/>
      <c r="V119" s="15"/>
      <c r="W119" s="15"/>
      <c r="X119" s="15"/>
      <c r="Y119" s="15"/>
      <c r="Z119" s="15"/>
      <c r="AB119" s="15"/>
    </row>
    <row r="120" spans="1:28" x14ac:dyDescent="0.2">
      <c r="A120" s="21" t="s">
        <v>1431</v>
      </c>
      <c r="C120" s="87">
        <v>23219</v>
      </c>
      <c r="D120" s="12">
        <v>32286</v>
      </c>
      <c r="E120" s="12">
        <v>36527</v>
      </c>
      <c r="F120" s="12">
        <v>41207</v>
      </c>
      <c r="G120" s="13">
        <f t="shared" si="10"/>
        <v>3.3497028805218765</v>
      </c>
      <c r="H120" s="20">
        <f t="shared" si="14"/>
        <v>2.3764729581031707</v>
      </c>
      <c r="I120" s="20">
        <f t="shared" si="15"/>
        <v>2.5686368082115107</v>
      </c>
      <c r="J120" s="20">
        <f t="shared" si="16"/>
        <v>2.4676966499524555</v>
      </c>
      <c r="K120" s="15"/>
      <c r="L120" s="15"/>
      <c r="Q120" s="42"/>
      <c r="R120" s="42"/>
      <c r="S120" s="42"/>
      <c r="T120" s="15"/>
      <c r="U120" s="15"/>
      <c r="V120" s="15"/>
      <c r="W120" s="15"/>
      <c r="X120" s="15"/>
      <c r="Y120" s="15"/>
      <c r="Z120" s="15"/>
      <c r="AB120" s="15"/>
    </row>
    <row r="121" spans="1:28" x14ac:dyDescent="0.2">
      <c r="A121" s="21" t="s">
        <v>1501</v>
      </c>
      <c r="C121" s="87">
        <v>68115</v>
      </c>
      <c r="D121" s="12">
        <v>74722</v>
      </c>
      <c r="E121" s="12">
        <v>76291</v>
      </c>
      <c r="F121" s="12">
        <v>84317</v>
      </c>
      <c r="G121" s="13">
        <f t="shared" si="10"/>
        <v>0.9295578762098744</v>
      </c>
      <c r="H121" s="20">
        <f t="shared" si="14"/>
        <v>0.39623925545224647</v>
      </c>
      <c r="I121" s="20">
        <f t="shared" si="15"/>
        <v>2.1266440901148709</v>
      </c>
      <c r="J121" s="20">
        <f t="shared" si="16"/>
        <v>1.2144121401507224</v>
      </c>
      <c r="K121" s="15"/>
      <c r="L121" s="15"/>
      <c r="M121" s="15"/>
      <c r="N121" s="18"/>
      <c r="O121" s="18"/>
      <c r="P121" s="18"/>
      <c r="Q121" s="41"/>
      <c r="R121" s="41"/>
      <c r="S121" s="41"/>
      <c r="T121" s="15"/>
      <c r="U121" s="15"/>
      <c r="V121" s="15"/>
      <c r="W121" s="15"/>
      <c r="X121" s="15"/>
      <c r="Y121" s="15"/>
      <c r="Z121" s="15"/>
      <c r="AB121" s="15"/>
    </row>
    <row r="122" spans="1:28" x14ac:dyDescent="0.2">
      <c r="A122" s="21" t="s">
        <v>1432</v>
      </c>
      <c r="C122" s="87">
        <v>21366</v>
      </c>
      <c r="D122" s="12">
        <v>24913</v>
      </c>
      <c r="E122" s="12">
        <v>26566</v>
      </c>
      <c r="F122" s="12">
        <v>28531</v>
      </c>
      <c r="G122" s="13">
        <f t="shared" si="10"/>
        <v>1.5468900735294389</v>
      </c>
      <c r="H122" s="20">
        <f t="shared" si="14"/>
        <v>1.2300528562843471</v>
      </c>
      <c r="I122" s="20">
        <f t="shared" si="15"/>
        <v>1.5125374556615778</v>
      </c>
      <c r="J122" s="20">
        <f t="shared" si="16"/>
        <v>1.3641213598883706</v>
      </c>
      <c r="K122" s="15"/>
      <c r="L122" s="15"/>
      <c r="Q122" s="42"/>
      <c r="R122" s="42"/>
      <c r="S122" s="42"/>
      <c r="T122" s="15"/>
      <c r="U122" s="15"/>
      <c r="V122" s="15"/>
      <c r="W122" s="15"/>
      <c r="X122" s="15"/>
      <c r="Y122" s="15"/>
      <c r="Z122" s="15"/>
      <c r="AB122" s="15"/>
    </row>
    <row r="123" spans="1:28" x14ac:dyDescent="0.2">
      <c r="A123" s="21" t="s">
        <v>1433</v>
      </c>
      <c r="C123" s="87">
        <v>101391</v>
      </c>
      <c r="D123" s="12">
        <v>114074</v>
      </c>
      <c r="E123" s="12">
        <v>117900</v>
      </c>
      <c r="F123" s="12">
        <v>122747</v>
      </c>
      <c r="G123" s="13">
        <f t="shared" si="10"/>
        <v>1.1849504023763613</v>
      </c>
      <c r="H123" s="20">
        <f t="shared" si="14"/>
        <v>0.62977186333723623</v>
      </c>
      <c r="I123" s="20">
        <f t="shared" si="15"/>
        <v>0.85117029452241866</v>
      </c>
      <c r="J123" s="20">
        <f t="shared" si="16"/>
        <v>0.7348648443875172</v>
      </c>
      <c r="K123" s="15"/>
      <c r="L123" s="15"/>
      <c r="M123" s="15"/>
      <c r="N123" s="18"/>
      <c r="O123" s="18"/>
      <c r="P123" s="18"/>
      <c r="Q123" s="41"/>
      <c r="R123" s="41"/>
      <c r="S123" s="41"/>
      <c r="T123" s="15"/>
      <c r="U123" s="15"/>
      <c r="V123" s="15"/>
      <c r="W123" s="15"/>
      <c r="X123" s="15"/>
      <c r="Y123" s="15"/>
      <c r="Z123" s="15"/>
      <c r="AB123" s="15"/>
    </row>
    <row r="124" spans="1:28" x14ac:dyDescent="0.2">
      <c r="A124" s="21" t="s">
        <v>808</v>
      </c>
      <c r="C124" s="87">
        <v>34773</v>
      </c>
      <c r="D124" s="12">
        <v>39416</v>
      </c>
      <c r="E124" s="12">
        <v>39819</v>
      </c>
      <c r="F124" s="12">
        <v>40308</v>
      </c>
      <c r="G124" s="13">
        <f t="shared" si="10"/>
        <v>1.2604977896835345</v>
      </c>
      <c r="H124" s="20">
        <f t="shared" si="14"/>
        <v>0.19376994360358335</v>
      </c>
      <c r="I124" s="20">
        <f t="shared" si="15"/>
        <v>0.25710851259244105</v>
      </c>
      <c r="J124" s="20">
        <f t="shared" si="16"/>
        <v>0.22384773873111996</v>
      </c>
      <c r="K124" s="15"/>
      <c r="L124" s="15"/>
      <c r="Q124" s="42"/>
      <c r="R124" s="42"/>
      <c r="S124" s="42"/>
      <c r="T124" s="15"/>
      <c r="U124" s="15"/>
      <c r="V124" s="15"/>
      <c r="W124" s="15"/>
      <c r="X124" s="15"/>
      <c r="Y124" s="15"/>
      <c r="Z124" s="15"/>
      <c r="AB124" s="15"/>
    </row>
    <row r="125" spans="1:28" x14ac:dyDescent="0.2">
      <c r="A125" s="21" t="s">
        <v>1502</v>
      </c>
      <c r="C125" s="87">
        <v>46548</v>
      </c>
      <c r="D125" s="12">
        <v>50627</v>
      </c>
      <c r="E125" s="12">
        <v>54509</v>
      </c>
      <c r="F125" s="12">
        <v>58822</v>
      </c>
      <c r="G125" s="13">
        <f t="shared" si="10"/>
        <v>0.84308400181545284</v>
      </c>
      <c r="H125" s="20">
        <f t="shared" si="14"/>
        <v>1.4158994763730615</v>
      </c>
      <c r="I125" s="20">
        <f t="shared" si="15"/>
        <v>1.6149060754703681</v>
      </c>
      <c r="J125" s="20">
        <f t="shared" si="16"/>
        <v>1.5103694349950292</v>
      </c>
      <c r="K125" s="15"/>
      <c r="L125" s="15"/>
      <c r="Q125" s="42"/>
      <c r="R125" s="42"/>
      <c r="S125" s="42"/>
      <c r="T125" s="15"/>
      <c r="U125" s="15"/>
      <c r="V125" s="15"/>
      <c r="W125" s="15"/>
      <c r="X125" s="15"/>
      <c r="Y125" s="15"/>
      <c r="Z125" s="15"/>
      <c r="AB125" s="15"/>
    </row>
    <row r="126" spans="1:28" x14ac:dyDescent="0.2">
      <c r="A126" s="21" t="s">
        <v>809</v>
      </c>
      <c r="C126" s="87">
        <v>21077</v>
      </c>
      <c r="D126" s="12">
        <v>25239</v>
      </c>
      <c r="E126" s="12">
        <v>27786</v>
      </c>
      <c r="F126" s="12">
        <v>30018</v>
      </c>
      <c r="G126" s="13">
        <f t="shared" si="10"/>
        <v>1.8174107887870328</v>
      </c>
      <c r="H126" s="20">
        <f t="shared" si="14"/>
        <v>1.8464428044415726</v>
      </c>
      <c r="I126" s="20">
        <f t="shared" si="15"/>
        <v>1.6387400879120717</v>
      </c>
      <c r="J126" s="20">
        <f t="shared" si="16"/>
        <v>1.7477410944432226</v>
      </c>
      <c r="K126" s="15"/>
      <c r="L126" s="15"/>
      <c r="Q126" s="42"/>
      <c r="R126" s="42"/>
      <c r="S126" s="42"/>
      <c r="T126" s="15"/>
      <c r="U126" s="15"/>
      <c r="V126" s="15"/>
      <c r="W126" s="15"/>
      <c r="X126" s="15"/>
      <c r="Y126" s="15"/>
      <c r="Z126" s="15"/>
      <c r="AB126" s="15"/>
    </row>
    <row r="127" spans="1:28" x14ac:dyDescent="0.2">
      <c r="A127" s="21" t="s">
        <v>1503</v>
      </c>
      <c r="C127" s="87">
        <v>102265</v>
      </c>
      <c r="D127" s="12">
        <v>120883</v>
      </c>
      <c r="E127" s="12">
        <v>131377</v>
      </c>
      <c r="F127" s="12">
        <v>134103</v>
      </c>
      <c r="G127" s="13">
        <f t="shared" si="10"/>
        <v>1.6856906453962095</v>
      </c>
      <c r="H127" s="20">
        <f t="shared" si="14"/>
        <v>1.5968432464876781</v>
      </c>
      <c r="I127" s="20">
        <f t="shared" si="15"/>
        <v>0.43298336090795697</v>
      </c>
      <c r="J127" s="20">
        <f t="shared" si="16"/>
        <v>1.0423933880474356</v>
      </c>
      <c r="K127" s="15"/>
      <c r="L127" s="15"/>
      <c r="Q127" s="42"/>
      <c r="R127" s="42"/>
      <c r="S127" s="42"/>
      <c r="T127" s="15"/>
      <c r="U127" s="15"/>
      <c r="V127" s="15"/>
      <c r="W127" s="15"/>
      <c r="X127" s="15"/>
      <c r="Y127" s="15"/>
      <c r="Z127" s="15"/>
      <c r="AB127" s="15"/>
    </row>
    <row r="128" spans="1:28" x14ac:dyDescent="0.2">
      <c r="A128" s="21" t="s">
        <v>1088</v>
      </c>
      <c r="C128" s="87">
        <v>84607</v>
      </c>
      <c r="D128" s="12">
        <v>93675</v>
      </c>
      <c r="E128" s="12">
        <v>95969</v>
      </c>
      <c r="F128" s="12">
        <v>102656</v>
      </c>
      <c r="G128" s="13">
        <f t="shared" si="10"/>
        <v>1.0227808211576095</v>
      </c>
      <c r="H128" s="20">
        <f t="shared" si="14"/>
        <v>0.46147684009527623</v>
      </c>
      <c r="I128" s="20">
        <f t="shared" si="15"/>
        <v>1.4271370220782176</v>
      </c>
      <c r="J128" s="20">
        <f t="shared" si="16"/>
        <v>0.91896742868529113</v>
      </c>
      <c r="K128" s="15"/>
      <c r="L128" s="15"/>
      <c r="Q128" s="42"/>
      <c r="R128" s="42"/>
      <c r="S128" s="42"/>
      <c r="T128" s="15"/>
      <c r="U128" s="15"/>
      <c r="V128" s="15"/>
      <c r="W128" s="15"/>
      <c r="X128" s="15"/>
      <c r="Y128" s="15"/>
      <c r="Z128" s="15"/>
      <c r="AB128" s="15"/>
    </row>
    <row r="129" spans="1:28" x14ac:dyDescent="0.2">
      <c r="A129" s="21" t="s">
        <v>810</v>
      </c>
      <c r="C129" s="87">
        <v>26756</v>
      </c>
      <c r="D129" s="12">
        <v>29044</v>
      </c>
      <c r="E129" s="12">
        <v>30945</v>
      </c>
      <c r="F129" s="12">
        <v>32256</v>
      </c>
      <c r="G129" s="13">
        <f t="shared" si="10"/>
        <v>0.8234542690921165</v>
      </c>
      <c r="H129" s="20">
        <f t="shared" si="14"/>
        <v>1.2138156173035597</v>
      </c>
      <c r="I129" s="20">
        <f t="shared" si="15"/>
        <v>0.87672074185114468</v>
      </c>
      <c r="J129" s="20">
        <f t="shared" si="16"/>
        <v>1.0535714772071048</v>
      </c>
      <c r="K129" s="15"/>
      <c r="L129" s="15"/>
      <c r="Q129" s="42"/>
      <c r="R129" s="42"/>
      <c r="S129" s="42"/>
      <c r="T129" s="15"/>
      <c r="U129" s="15"/>
      <c r="V129" s="15"/>
      <c r="W129" s="15"/>
      <c r="X129" s="15"/>
      <c r="Y129" s="15"/>
      <c r="Z129" s="15"/>
      <c r="AB129" s="15"/>
    </row>
    <row r="130" spans="1:28" x14ac:dyDescent="0.2">
      <c r="A130" s="21" t="s">
        <v>811</v>
      </c>
      <c r="C130" s="87">
        <v>35122</v>
      </c>
      <c r="D130" s="12">
        <v>38904</v>
      </c>
      <c r="E130" s="12">
        <v>38602</v>
      </c>
      <c r="F130" s="12">
        <v>41089</v>
      </c>
      <c r="G130" s="13">
        <f t="shared" si="10"/>
        <v>1.0273751384770158</v>
      </c>
      <c r="H130" s="20">
        <f t="shared" si="14"/>
        <v>-0.1481924504646237</v>
      </c>
      <c r="I130" s="20">
        <f t="shared" si="15"/>
        <v>1.322166954453996</v>
      </c>
      <c r="J130" s="20">
        <f t="shared" si="16"/>
        <v>0.54747818627576272</v>
      </c>
      <c r="K130" s="15"/>
      <c r="L130" s="15"/>
      <c r="Q130" s="42"/>
      <c r="R130" s="42"/>
      <c r="S130" s="42"/>
      <c r="T130" s="15"/>
      <c r="U130" s="15"/>
      <c r="V130" s="15"/>
      <c r="W130" s="15"/>
      <c r="X130" s="15"/>
      <c r="Y130" s="15"/>
      <c r="Z130" s="15"/>
      <c r="AB130" s="15"/>
    </row>
    <row r="131" spans="1:28" x14ac:dyDescent="0.2">
      <c r="A131" s="21" t="s">
        <v>812</v>
      </c>
      <c r="C131" s="87">
        <v>67001</v>
      </c>
      <c r="D131" s="12">
        <v>74187</v>
      </c>
      <c r="E131" s="12">
        <v>78864</v>
      </c>
      <c r="F131" s="12">
        <v>82953</v>
      </c>
      <c r="G131" s="13">
        <f t="shared" si="10"/>
        <v>1.0234577985159587</v>
      </c>
      <c r="H131" s="20">
        <f t="shared" si="14"/>
        <v>1.1702253519611849</v>
      </c>
      <c r="I131" s="20">
        <f t="shared" si="15"/>
        <v>1.0691042703405262</v>
      </c>
      <c r="J131" s="20">
        <f t="shared" si="16"/>
        <v>1.1221850737844319</v>
      </c>
      <c r="K131" s="15"/>
      <c r="L131" s="15"/>
      <c r="Q131" s="42"/>
      <c r="R131" s="42"/>
      <c r="S131" s="42"/>
      <c r="T131" s="15"/>
      <c r="U131" s="15"/>
      <c r="V131" s="15"/>
      <c r="W131" s="15"/>
      <c r="X131" s="15"/>
      <c r="Y131" s="15"/>
      <c r="Z131" s="15"/>
      <c r="AB131" s="15"/>
    </row>
    <row r="132" spans="1:28" x14ac:dyDescent="0.2">
      <c r="A132" s="21" t="s">
        <v>813</v>
      </c>
      <c r="C132" s="87">
        <v>37863</v>
      </c>
      <c r="D132" s="12">
        <v>41107</v>
      </c>
      <c r="E132" s="12">
        <v>42332</v>
      </c>
      <c r="F132" s="12">
        <v>44799</v>
      </c>
      <c r="G132" s="13">
        <f t="shared" si="10"/>
        <v>0.82497454170207263</v>
      </c>
      <c r="H132" s="20">
        <f t="shared" si="14"/>
        <v>0.56038498492727573</v>
      </c>
      <c r="I132" s="20">
        <f t="shared" si="15"/>
        <v>1.1987429157298779</v>
      </c>
      <c r="J132" s="20">
        <f t="shared" si="16"/>
        <v>0.86307077868528204</v>
      </c>
      <c r="K132" s="15"/>
      <c r="L132" s="15"/>
      <c r="Q132" s="42"/>
      <c r="R132" s="42"/>
      <c r="S132" s="42"/>
      <c r="T132" s="15"/>
      <c r="U132" s="15"/>
      <c r="V132" s="15"/>
      <c r="W132" s="15"/>
      <c r="X132" s="15"/>
      <c r="Y132" s="15"/>
      <c r="Z132" s="15"/>
      <c r="AB132" s="15"/>
    </row>
    <row r="133" spans="1:28" x14ac:dyDescent="0.2">
      <c r="A133" s="21" t="s">
        <v>427</v>
      </c>
      <c r="C133" s="87">
        <v>32790</v>
      </c>
      <c r="D133" s="12">
        <v>34906</v>
      </c>
      <c r="E133" s="12">
        <v>37596</v>
      </c>
      <c r="F133" s="12">
        <v>39805</v>
      </c>
      <c r="G133" s="13">
        <f t="shared" si="10"/>
        <v>0.62696621936584318</v>
      </c>
      <c r="H133" s="20">
        <f t="shared" si="14"/>
        <v>1.4228115620782411</v>
      </c>
      <c r="I133" s="20">
        <f t="shared" si="15"/>
        <v>1.208373837666743</v>
      </c>
      <c r="J133" s="20">
        <f t="shared" si="16"/>
        <v>1.3209073241146951</v>
      </c>
      <c r="K133" s="15"/>
      <c r="L133" s="15"/>
      <c r="Q133" s="42"/>
      <c r="R133" s="42"/>
      <c r="S133" s="42"/>
      <c r="T133" s="15"/>
      <c r="U133" s="15"/>
      <c r="V133" s="15"/>
      <c r="W133" s="15"/>
      <c r="X133" s="15"/>
      <c r="Y133" s="15"/>
      <c r="Z133" s="15"/>
      <c r="AB133" s="15"/>
    </row>
    <row r="134" spans="1:28" x14ac:dyDescent="0.2">
      <c r="A134" s="21" t="s">
        <v>1300</v>
      </c>
      <c r="C134" s="87">
        <v>15665</v>
      </c>
      <c r="D134" s="12">
        <v>19098</v>
      </c>
      <c r="E134" s="12">
        <v>20413</v>
      </c>
      <c r="F134" s="12">
        <v>21956</v>
      </c>
      <c r="G134" s="13">
        <f t="shared" si="10"/>
        <v>2.0002029976458724</v>
      </c>
      <c r="H134" s="20">
        <f t="shared" si="14"/>
        <v>1.2752548893296023</v>
      </c>
      <c r="I134" s="20">
        <f t="shared" si="15"/>
        <v>1.544778631986099</v>
      </c>
      <c r="J134" s="20">
        <f t="shared" si="16"/>
        <v>1.4031764407240299</v>
      </c>
      <c r="K134" s="15"/>
      <c r="L134" s="15"/>
      <c r="Q134" s="42"/>
      <c r="R134" s="42"/>
      <c r="S134" s="42"/>
      <c r="T134" s="15"/>
      <c r="U134" s="15"/>
      <c r="V134" s="15"/>
      <c r="W134" s="15"/>
      <c r="X134" s="15"/>
      <c r="Y134" s="15"/>
      <c r="Z134" s="15"/>
      <c r="AB134" s="15"/>
    </row>
    <row r="135" spans="1:28" x14ac:dyDescent="0.2">
      <c r="A135" s="21" t="s">
        <v>374</v>
      </c>
      <c r="C135" s="87">
        <v>67197</v>
      </c>
      <c r="D135" s="12">
        <v>73306</v>
      </c>
      <c r="E135" s="12">
        <v>75756</v>
      </c>
      <c r="F135" s="12">
        <v>77501</v>
      </c>
      <c r="G135" s="13">
        <f t="shared" si="10"/>
        <v>0.8734545919183434</v>
      </c>
      <c r="H135" s="20">
        <f t="shared" si="14"/>
        <v>0.62758382330136975</v>
      </c>
      <c r="I135" s="20">
        <f t="shared" si="15"/>
        <v>0.48023964306969091</v>
      </c>
      <c r="J135" s="20">
        <f t="shared" si="16"/>
        <v>0.55757547534109886</v>
      </c>
      <c r="K135" s="15"/>
      <c r="L135" s="15"/>
      <c r="Q135" s="42"/>
      <c r="R135" s="42"/>
      <c r="S135" s="42"/>
      <c r="T135" s="15"/>
      <c r="U135" s="15"/>
      <c r="V135" s="15"/>
      <c r="W135" s="15"/>
      <c r="X135" s="15"/>
      <c r="Y135" s="15"/>
      <c r="Z135" s="15"/>
      <c r="AB135" s="15"/>
    </row>
    <row r="136" spans="1:28" x14ac:dyDescent="0.2">
      <c r="A136" s="21" t="s">
        <v>814</v>
      </c>
      <c r="C136" s="87">
        <v>64258</v>
      </c>
      <c r="D136" s="12">
        <v>73285</v>
      </c>
      <c r="E136" s="12">
        <v>77696</v>
      </c>
      <c r="F136" s="12">
        <v>83082</v>
      </c>
      <c r="G136" s="13">
        <f t="shared" ref="G136:G150" si="17">(((D136/C136)^(1/(($D$5-$C$5)/365))-1)*100)</f>
        <v>1.3224452923066732</v>
      </c>
      <c r="H136" s="20">
        <f t="shared" si="14"/>
        <v>1.1184849458748536</v>
      </c>
      <c r="I136" s="20">
        <f t="shared" si="15"/>
        <v>1.4200088973488567</v>
      </c>
      <c r="J136" s="20">
        <f t="shared" si="16"/>
        <v>1.2615824409215826</v>
      </c>
      <c r="K136" s="15"/>
      <c r="L136" s="15"/>
      <c r="Q136" s="42"/>
      <c r="R136" s="42"/>
      <c r="S136" s="42"/>
      <c r="T136" s="15"/>
      <c r="U136" s="15"/>
      <c r="V136" s="15"/>
      <c r="W136" s="15"/>
      <c r="X136" s="15"/>
      <c r="Y136" s="15"/>
      <c r="Z136" s="15"/>
      <c r="AB136" s="15"/>
    </row>
    <row r="137" spans="1:28" x14ac:dyDescent="0.2">
      <c r="A137" s="21" t="s">
        <v>815</v>
      </c>
      <c r="C137" s="87">
        <v>37523</v>
      </c>
      <c r="D137" s="12">
        <v>51519</v>
      </c>
      <c r="E137" s="12">
        <v>59455</v>
      </c>
      <c r="F137" s="12">
        <v>64343</v>
      </c>
      <c r="G137" s="13">
        <f t="shared" si="17"/>
        <v>3.2189525742532865</v>
      </c>
      <c r="H137" s="20">
        <f t="shared" si="14"/>
        <v>2.763952019098026</v>
      </c>
      <c r="I137" s="20">
        <f t="shared" si="15"/>
        <v>1.6760272235693874</v>
      </c>
      <c r="J137" s="20">
        <f t="shared" si="16"/>
        <v>2.2457960083311246</v>
      </c>
      <c r="K137" s="15"/>
      <c r="L137" s="15"/>
      <c r="Q137" s="42"/>
      <c r="R137" s="42"/>
      <c r="S137" s="42"/>
      <c r="T137" s="15"/>
      <c r="U137" s="15"/>
      <c r="V137" s="15"/>
      <c r="W137" s="15"/>
      <c r="X137" s="15"/>
      <c r="Y137" s="15"/>
      <c r="Z137" s="15"/>
      <c r="AB137" s="15"/>
    </row>
    <row r="138" spans="1:28" x14ac:dyDescent="0.2">
      <c r="A138" s="21" t="s">
        <v>816</v>
      </c>
      <c r="C138" s="87">
        <v>70169</v>
      </c>
      <c r="D138" s="12">
        <v>79098</v>
      </c>
      <c r="E138" s="12">
        <v>80532</v>
      </c>
      <c r="F138" s="12">
        <v>82642</v>
      </c>
      <c r="G138" s="13">
        <f t="shared" si="17"/>
        <v>1.2043483115895981</v>
      </c>
      <c r="H138" s="20">
        <f t="shared" si="14"/>
        <v>0.34250211090229854</v>
      </c>
      <c r="I138" s="20">
        <f t="shared" si="15"/>
        <v>0.54558336389816109</v>
      </c>
      <c r="J138" s="20">
        <f t="shared" si="16"/>
        <v>0.43890478236299213</v>
      </c>
      <c r="K138" s="15"/>
      <c r="L138" s="15"/>
      <c r="Q138" s="42"/>
      <c r="R138" s="42"/>
      <c r="S138" s="42"/>
      <c r="T138" s="15"/>
      <c r="U138" s="15"/>
      <c r="V138" s="15"/>
      <c r="W138" s="15"/>
      <c r="X138" s="15"/>
      <c r="Y138" s="15"/>
      <c r="Z138" s="15"/>
      <c r="AB138" s="15"/>
    </row>
    <row r="139" spans="1:28" x14ac:dyDescent="0.2">
      <c r="A139" s="21" t="s">
        <v>224</v>
      </c>
      <c r="C139" s="87">
        <v>30795</v>
      </c>
      <c r="D139" s="12">
        <v>34609</v>
      </c>
      <c r="E139" s="12">
        <v>35470</v>
      </c>
      <c r="F139" s="12">
        <v>38159</v>
      </c>
      <c r="G139" s="13">
        <f t="shared" si="17"/>
        <v>1.1738105243254582</v>
      </c>
      <c r="H139" s="20">
        <f t="shared" si="14"/>
        <v>0.46873483338181199</v>
      </c>
      <c r="I139" s="20">
        <f t="shared" si="15"/>
        <v>1.5491767017084657</v>
      </c>
      <c r="J139" s="20">
        <f t="shared" si="16"/>
        <v>0.98045208741708301</v>
      </c>
      <c r="K139" s="15"/>
      <c r="L139" s="15"/>
      <c r="Q139" s="42"/>
      <c r="R139" s="42"/>
      <c r="S139" s="42"/>
      <c r="T139" s="15"/>
      <c r="U139" s="15"/>
      <c r="V139" s="15"/>
      <c r="W139" s="15"/>
      <c r="X139" s="15"/>
      <c r="Y139" s="15"/>
      <c r="Z139" s="15"/>
      <c r="AB139" s="15"/>
    </row>
    <row r="140" spans="1:28" x14ac:dyDescent="0.2">
      <c r="A140" s="21" t="s">
        <v>225</v>
      </c>
      <c r="C140" s="87">
        <v>24365</v>
      </c>
      <c r="D140" s="12">
        <v>31477</v>
      </c>
      <c r="E140" s="12">
        <v>34852</v>
      </c>
      <c r="F140" s="12">
        <v>38733</v>
      </c>
      <c r="G140" s="13">
        <f t="shared" si="17"/>
        <v>2.5927332997822905</v>
      </c>
      <c r="H140" s="20">
        <f t="shared" si="14"/>
        <v>1.9572015965907186</v>
      </c>
      <c r="I140" s="20">
        <f t="shared" si="15"/>
        <v>2.2460169717057443</v>
      </c>
      <c r="J140" s="20">
        <f t="shared" si="16"/>
        <v>2.0942732007663833</v>
      </c>
      <c r="K140" s="15"/>
      <c r="L140" s="15"/>
      <c r="Q140" s="42"/>
      <c r="R140" s="42"/>
      <c r="S140" s="42"/>
      <c r="T140" s="15"/>
      <c r="U140" s="15"/>
      <c r="V140" s="15"/>
      <c r="W140" s="15"/>
      <c r="X140" s="15"/>
      <c r="Y140" s="15"/>
      <c r="Z140" s="15"/>
      <c r="AB140" s="15"/>
    </row>
    <row r="141" spans="1:28" x14ac:dyDescent="0.2">
      <c r="A141" s="21" t="s">
        <v>226</v>
      </c>
      <c r="C141" s="87">
        <v>33914</v>
      </c>
      <c r="D141" s="12">
        <v>36943</v>
      </c>
      <c r="E141" s="12">
        <v>38259</v>
      </c>
      <c r="F141" s="12">
        <v>40779</v>
      </c>
      <c r="G141" s="13">
        <f t="shared" si="17"/>
        <v>0.85867994352730737</v>
      </c>
      <c r="H141" s="20">
        <f t="shared" si="14"/>
        <v>0.6683321188135638</v>
      </c>
      <c r="I141" s="20">
        <f t="shared" si="15"/>
        <v>1.350991024646464</v>
      </c>
      <c r="J141" s="20">
        <f t="shared" si="16"/>
        <v>0.99198716765920292</v>
      </c>
      <c r="K141" s="15"/>
      <c r="L141" s="15"/>
      <c r="Q141" s="42"/>
      <c r="R141" s="42"/>
      <c r="S141" s="42"/>
      <c r="T141" s="15"/>
      <c r="U141" s="15"/>
      <c r="V141" s="15"/>
      <c r="W141" s="15"/>
      <c r="X141" s="15"/>
      <c r="Y141" s="15"/>
      <c r="Z141" s="15"/>
      <c r="AB141" s="15"/>
    </row>
    <row r="142" spans="1:28" x14ac:dyDescent="0.2">
      <c r="A142" s="21" t="s">
        <v>227</v>
      </c>
      <c r="C142" s="87">
        <v>23338</v>
      </c>
      <c r="D142" s="12">
        <v>24996</v>
      </c>
      <c r="E142" s="12">
        <v>27552</v>
      </c>
      <c r="F142" s="12">
        <v>29569</v>
      </c>
      <c r="G142" s="13">
        <f t="shared" si="17"/>
        <v>0.6883109678826882</v>
      </c>
      <c r="H142" s="20">
        <f t="shared" si="14"/>
        <v>1.8700414361205286</v>
      </c>
      <c r="I142" s="20">
        <f t="shared" si="15"/>
        <v>1.4974267633228955</v>
      </c>
      <c r="J142" s="20">
        <f t="shared" si="16"/>
        <v>1.6928970615895267</v>
      </c>
      <c r="K142" s="15"/>
      <c r="L142" s="15"/>
      <c r="Q142" s="42"/>
      <c r="R142" s="42"/>
      <c r="S142" s="42"/>
      <c r="T142" s="15"/>
      <c r="U142" s="15"/>
      <c r="V142" s="15"/>
      <c r="W142" s="15"/>
      <c r="X142" s="15"/>
      <c r="Y142" s="15"/>
      <c r="Z142" s="15"/>
      <c r="AB142" s="15"/>
    </row>
    <row r="143" spans="1:28" x14ac:dyDescent="0.2">
      <c r="A143" s="21"/>
      <c r="C143" s="87"/>
      <c r="D143" s="12"/>
      <c r="E143" s="12"/>
      <c r="F143" s="12"/>
      <c r="G143" s="13"/>
      <c r="H143" s="20"/>
      <c r="I143" s="20"/>
      <c r="J143" s="20"/>
      <c r="L143" s="15"/>
      <c r="T143" s="15"/>
      <c r="U143" s="15"/>
      <c r="V143" s="15"/>
      <c r="W143" s="15"/>
      <c r="X143" s="15"/>
      <c r="Y143" s="15"/>
      <c r="Z143" s="15"/>
      <c r="AB143" s="15"/>
    </row>
    <row r="144" spans="1:28" s="15" customFormat="1" x14ac:dyDescent="0.2">
      <c r="A144" s="14" t="s">
        <v>397</v>
      </c>
      <c r="C144" s="16">
        <f>SUM(C145:C150)</f>
        <v>81598</v>
      </c>
      <c r="D144" s="16">
        <f>SUM(D145:D150)</f>
        <v>91066</v>
      </c>
      <c r="E144" s="16">
        <f>SUM(E145:E150)</f>
        <v>95984</v>
      </c>
      <c r="F144" s="16">
        <f>SUM(F145:F150)</f>
        <v>103395</v>
      </c>
      <c r="G144" s="88">
        <f t="shared" si="17"/>
        <v>1.1032377364197821</v>
      </c>
      <c r="H144" s="17">
        <f t="shared" ref="H144:H150" si="18">(((E144/D144)^(1/(($E$5-$D$5)/365))-1)*100)</f>
        <v>1.0059594762603874</v>
      </c>
      <c r="I144" s="17">
        <f t="shared" ref="I144:I150" si="19">(((F144/E144)^(1/(($F$5-$E$5)/365))-1)*100)</f>
        <v>1.5769683132501822</v>
      </c>
      <c r="J144" s="17">
        <f t="shared" ref="J144:J150" si="20">(((F144/D144)^(1/(($F$5-$D$5)/365))-1)*100)</f>
        <v>1.276759979613562</v>
      </c>
      <c r="M144" s="8"/>
      <c r="N144" s="22"/>
      <c r="O144" s="22"/>
      <c r="P144" s="22"/>
      <c r="Q144" s="42"/>
      <c r="R144" s="42"/>
      <c r="S144" s="42"/>
    </row>
    <row r="145" spans="1:253" x14ac:dyDescent="0.2">
      <c r="A145" s="21" t="s">
        <v>228</v>
      </c>
      <c r="C145" s="87">
        <v>5364</v>
      </c>
      <c r="D145" s="12">
        <v>5972</v>
      </c>
      <c r="E145" s="12">
        <v>6104</v>
      </c>
      <c r="F145" s="12">
        <v>6790</v>
      </c>
      <c r="G145" s="13">
        <f t="shared" si="17"/>
        <v>1.0789098301098976</v>
      </c>
      <c r="H145" s="20">
        <f t="shared" si="18"/>
        <v>0.41691366455036682</v>
      </c>
      <c r="I145" s="20">
        <f t="shared" si="19"/>
        <v>2.2659204072871697</v>
      </c>
      <c r="J145" s="20">
        <f t="shared" si="20"/>
        <v>1.2908974598923706</v>
      </c>
      <c r="K145" s="15"/>
      <c r="L145" s="15"/>
      <c r="Q145" s="42"/>
      <c r="R145" s="42"/>
      <c r="S145" s="42"/>
      <c r="T145" s="15"/>
      <c r="U145" s="15"/>
      <c r="V145" s="15"/>
      <c r="W145" s="15"/>
      <c r="X145" s="15"/>
      <c r="Y145" s="15"/>
      <c r="Z145" s="15"/>
      <c r="AB145" s="15"/>
    </row>
    <row r="146" spans="1:253" x14ac:dyDescent="0.2">
      <c r="A146" s="21" t="s">
        <v>229</v>
      </c>
      <c r="C146" s="87">
        <v>12297</v>
      </c>
      <c r="D146" s="12">
        <v>12931</v>
      </c>
      <c r="E146" s="12">
        <v>13847</v>
      </c>
      <c r="F146" s="12">
        <v>14454</v>
      </c>
      <c r="G146" s="13">
        <f t="shared" si="17"/>
        <v>0.50371105803181937</v>
      </c>
      <c r="H146" s="20">
        <f t="shared" si="18"/>
        <v>1.3109688652998219</v>
      </c>
      <c r="I146" s="20">
        <f t="shared" si="19"/>
        <v>0.90664706541832008</v>
      </c>
      <c r="J146" s="20">
        <f t="shared" si="20"/>
        <v>1.1187337757941895</v>
      </c>
      <c r="K146" s="15"/>
      <c r="L146" s="15"/>
      <c r="Q146" s="42"/>
      <c r="R146" s="42"/>
      <c r="S146" s="42"/>
      <c r="T146" s="15"/>
      <c r="U146" s="15"/>
      <c r="V146" s="15"/>
      <c r="W146" s="15"/>
      <c r="X146" s="15"/>
      <c r="Y146" s="15"/>
      <c r="Z146" s="15"/>
      <c r="AB146" s="15"/>
    </row>
    <row r="147" spans="1:253" x14ac:dyDescent="0.2">
      <c r="A147" s="21" t="s">
        <v>230</v>
      </c>
      <c r="C147" s="87">
        <v>18314</v>
      </c>
      <c r="D147" s="12">
        <v>20024</v>
      </c>
      <c r="E147" s="12">
        <v>20490</v>
      </c>
      <c r="F147" s="12">
        <v>22488</v>
      </c>
      <c r="G147" s="13">
        <f t="shared" si="17"/>
        <v>0.89616042214695213</v>
      </c>
      <c r="H147" s="20">
        <f t="shared" si="18"/>
        <v>0.43875817141347806</v>
      </c>
      <c r="I147" s="20">
        <f t="shared" si="19"/>
        <v>1.9767113667478853</v>
      </c>
      <c r="J147" s="20">
        <f t="shared" si="20"/>
        <v>1.1662985783190916</v>
      </c>
      <c r="K147" s="15"/>
      <c r="L147" s="15"/>
      <c r="Q147" s="42"/>
      <c r="R147" s="42"/>
      <c r="S147" s="42"/>
      <c r="T147" s="15"/>
      <c r="U147" s="15"/>
      <c r="V147" s="15"/>
      <c r="W147" s="15"/>
      <c r="X147" s="15"/>
      <c r="Y147" s="15"/>
      <c r="Z147" s="15"/>
      <c r="AB147" s="15"/>
    </row>
    <row r="148" spans="1:253" x14ac:dyDescent="0.2">
      <c r="A148" s="21" t="s">
        <v>231</v>
      </c>
      <c r="C148" s="87">
        <v>12275</v>
      </c>
      <c r="D148" s="12">
        <v>13383</v>
      </c>
      <c r="E148" s="12">
        <v>13828</v>
      </c>
      <c r="F148" s="12">
        <v>14385</v>
      </c>
      <c r="G148" s="13">
        <f t="shared" si="17"/>
        <v>0.86747336466148628</v>
      </c>
      <c r="H148" s="20">
        <f t="shared" si="18"/>
        <v>0.62442588159539181</v>
      </c>
      <c r="I148" s="20">
        <f t="shared" si="19"/>
        <v>0.83423999303131602</v>
      </c>
      <c r="J148" s="20">
        <f t="shared" si="20"/>
        <v>0.72402304221326208</v>
      </c>
      <c r="K148" s="15"/>
      <c r="L148" s="15"/>
      <c r="Q148" s="42"/>
      <c r="R148" s="42"/>
      <c r="S148" s="42"/>
      <c r="T148" s="15"/>
      <c r="U148" s="15"/>
      <c r="V148" s="15"/>
      <c r="W148" s="15"/>
      <c r="X148" s="15"/>
      <c r="Y148" s="15"/>
      <c r="Z148" s="15"/>
      <c r="AB148" s="15"/>
    </row>
    <row r="149" spans="1:253" x14ac:dyDescent="0.2">
      <c r="A149" s="21" t="s">
        <v>1366</v>
      </c>
      <c r="C149" s="87">
        <v>12198</v>
      </c>
      <c r="D149" s="12">
        <v>13525</v>
      </c>
      <c r="E149" s="12">
        <v>14854</v>
      </c>
      <c r="F149" s="12">
        <v>16363</v>
      </c>
      <c r="G149" s="13">
        <f t="shared" si="17"/>
        <v>1.0374573219792182</v>
      </c>
      <c r="H149" s="20">
        <f t="shared" si="18"/>
        <v>1.799695082264452</v>
      </c>
      <c r="I149" s="20">
        <f t="shared" si="19"/>
        <v>2.0563047695391523</v>
      </c>
      <c r="J149" s="20">
        <f t="shared" si="20"/>
        <v>1.9214918412070903</v>
      </c>
      <c r="K149" s="15"/>
      <c r="L149" s="15"/>
      <c r="Q149" s="42"/>
      <c r="R149" s="42"/>
      <c r="S149" s="42"/>
      <c r="T149" s="15"/>
      <c r="U149" s="15"/>
      <c r="V149" s="15"/>
      <c r="W149" s="15"/>
      <c r="X149" s="15"/>
      <c r="Y149" s="15"/>
      <c r="Z149" s="15"/>
      <c r="AB149" s="15"/>
    </row>
    <row r="150" spans="1:253" x14ac:dyDescent="0.2">
      <c r="A150" s="21" t="s">
        <v>232</v>
      </c>
      <c r="C150" s="87">
        <v>21150</v>
      </c>
      <c r="D150" s="12">
        <v>25231</v>
      </c>
      <c r="E150" s="12">
        <v>26861</v>
      </c>
      <c r="F150" s="12">
        <v>28915</v>
      </c>
      <c r="G150" s="13">
        <f t="shared" si="17"/>
        <v>1.7790078234951157</v>
      </c>
      <c r="H150" s="20">
        <f t="shared" si="18"/>
        <v>1.1984561351230383</v>
      </c>
      <c r="I150" s="20">
        <f t="shared" si="19"/>
        <v>1.5622241321071595</v>
      </c>
      <c r="J150" s="20">
        <f t="shared" si="20"/>
        <v>1.371065764458379</v>
      </c>
      <c r="K150" s="15"/>
      <c r="L150" s="15"/>
      <c r="Q150" s="42"/>
      <c r="R150" s="42"/>
      <c r="S150" s="42"/>
      <c r="T150" s="15"/>
      <c r="U150" s="15"/>
      <c r="V150" s="15"/>
      <c r="W150" s="15"/>
      <c r="X150" s="15"/>
      <c r="Y150" s="15"/>
      <c r="Z150" s="15"/>
      <c r="AB150" s="15"/>
    </row>
    <row r="151" spans="1:253" ht="11.1" customHeight="1" x14ac:dyDescent="0.2">
      <c r="C151" s="24"/>
      <c r="D151" s="24"/>
      <c r="E151" s="24"/>
      <c r="F151" s="24"/>
      <c r="G151" s="24"/>
      <c r="H151" s="24"/>
      <c r="I151" s="24"/>
      <c r="J151" s="24"/>
    </row>
    <row r="152" spans="1:253" ht="11.1" customHeight="1" x14ac:dyDescent="0.2">
      <c r="A152" s="25"/>
      <c r="B152" s="25"/>
      <c r="C152" s="21"/>
    </row>
    <row r="153" spans="1:253" s="7" customFormat="1" ht="15.75" customHeight="1" x14ac:dyDescent="0.2">
      <c r="A153" s="74" t="s">
        <v>1518</v>
      </c>
      <c r="B153" s="51"/>
      <c r="C153" s="51"/>
      <c r="D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s="7" customFormat="1" ht="15.75" customHeight="1" x14ac:dyDescent="0.2">
      <c r="A154" s="69" t="s">
        <v>1498</v>
      </c>
      <c r="B154" s="8"/>
      <c r="C154" s="8"/>
      <c r="D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s="7" customFormat="1" ht="15.75" customHeight="1" x14ac:dyDescent="0.2">
      <c r="A155" s="75" t="s">
        <v>1555</v>
      </c>
      <c r="B155" s="38"/>
      <c r="C155" s="38"/>
      <c r="D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s="7" customFormat="1" ht="15.75" customHeight="1" x14ac:dyDescent="0.2">
      <c r="A156" s="76" t="s">
        <v>1556</v>
      </c>
      <c r="B156" s="38"/>
      <c r="C156" s="38"/>
      <c r="D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s="7" customFormat="1" ht="15.75" customHeight="1" x14ac:dyDescent="0.2">
      <c r="A157" s="77" t="s">
        <v>1552</v>
      </c>
      <c r="B157" s="38"/>
      <c r="C157" s="38"/>
      <c r="D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s="7" customFormat="1" ht="15.75" customHeight="1" x14ac:dyDescent="0.2">
      <c r="A158" s="77" t="s">
        <v>1557</v>
      </c>
      <c r="B158" s="38"/>
      <c r="C158" s="38"/>
      <c r="D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s="7" customFormat="1" ht="15.75" customHeight="1" x14ac:dyDescent="0.2">
      <c r="A159" s="77" t="s">
        <v>1558</v>
      </c>
      <c r="B159" s="8"/>
      <c r="C159" s="8"/>
      <c r="D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s="7" customFormat="1" ht="15.75" customHeight="1" x14ac:dyDescent="0.2">
      <c r="A160" s="8"/>
      <c r="B160" s="8"/>
      <c r="C160" s="8"/>
      <c r="D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1" x14ac:dyDescent="0.2">
      <c r="A161" s="64" t="s">
        <v>1439</v>
      </c>
    </row>
    <row r="162" spans="1:1" x14ac:dyDescent="0.2">
      <c r="A162" s="26" t="s">
        <v>1566</v>
      </c>
    </row>
    <row r="163" spans="1:1" x14ac:dyDescent="0.2">
      <c r="A163" s="26" t="s">
        <v>1524</v>
      </c>
    </row>
    <row r="164" spans="1:1" x14ac:dyDescent="0.2">
      <c r="A164" s="26" t="s">
        <v>1525</v>
      </c>
    </row>
    <row r="165" spans="1:1" x14ac:dyDescent="0.2">
      <c r="A165" s="26" t="s">
        <v>1526</v>
      </c>
    </row>
    <row r="166" spans="1:1" x14ac:dyDescent="0.2">
      <c r="A166" s="26"/>
    </row>
  </sheetData>
  <mergeCells count="5">
    <mergeCell ref="A1:J1"/>
    <mergeCell ref="A2:J2"/>
    <mergeCell ref="A4:B5"/>
    <mergeCell ref="C4:F4"/>
    <mergeCell ref="G4:J4"/>
  </mergeCells>
  <conditionalFormatting sqref="T7:Z150">
    <cfRule type="containsText" dxfId="12" priority="3" operator="containsText" text="FALSE">
      <formula>NOT(ISERROR(SEARCH("FALSE",T7)))</formula>
    </cfRule>
  </conditionalFormatting>
  <conditionalFormatting sqref="AB7">
    <cfRule type="containsText" dxfId="11" priority="2" operator="containsText" text="FALSE">
      <formula>NOT(ISERROR(SEARCH("FALSE",AB7)))</formula>
    </cfRule>
  </conditionalFormatting>
  <conditionalFormatting sqref="AB8:AB150">
    <cfRule type="containsText" dxfId="10" priority="1" operator="containsText" text="FALSE">
      <formula>NOT(ISERROR(SEARCH("FALSE",AB8)))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 differentFirst="1">
    <oddHeader>&amp;L&amp;"Arial,Bold Italic"2020 Census of Population and Housing&amp;R&amp;"Arial,Bold Italic"Summary Table</oddHeader>
    <oddFooter>&amp;L&amp;"Arial,Bold Italic"Philippine Statistics Authority&amp;R&amp;"Arial,Bold"xxvii</oddFooter>
    <evenHeader>&amp;L&amp;"Arial,Bold Italic"Summary Table&amp;R&amp;"Arial,Bold Italic"2020 Census of Population and Housing</evenHeader>
    <evenFooter>&amp;L&amp;"Arial,Bold"xxvi&amp;R&amp;"Arial,Bold Italic"Philippine Statistics Authority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S173"/>
  <sheetViews>
    <sheetView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9.140625" style="22"/>
    <col min="17" max="16384" width="9.140625" style="8"/>
  </cols>
  <sheetData>
    <row r="1" spans="1:31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31" ht="12.75" customHeight="1" x14ac:dyDescent="0.2">
      <c r="A2" s="99" t="s">
        <v>1580</v>
      </c>
      <c r="B2" s="99"/>
      <c r="C2" s="99"/>
      <c r="D2" s="99"/>
      <c r="E2" s="99"/>
      <c r="F2" s="99"/>
      <c r="G2" s="99"/>
      <c r="H2" s="99"/>
      <c r="I2" s="99"/>
      <c r="J2" s="99"/>
    </row>
    <row r="4" spans="1:31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31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31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31" s="15" customFormat="1" x14ac:dyDescent="0.2">
      <c r="A7" s="14" t="s">
        <v>695</v>
      </c>
      <c r="C7" s="16">
        <f>SUM(C19,C44,C88,C90,C116,C144,C9)</f>
        <v>3610355</v>
      </c>
      <c r="D7" s="16">
        <f>SUM(D19,D44,D88,D90,D116,D144,D9)</f>
        <v>4101322</v>
      </c>
      <c r="E7" s="16">
        <f>SUM(E19,E44,E88,E90,E116,E144,E9)</f>
        <v>4440150</v>
      </c>
      <c r="F7" s="16">
        <f>SUM(F19,F44,F88,F90,F116,F144,F9)</f>
        <v>4547150</v>
      </c>
      <c r="G7" s="88">
        <f>(((D7/C7)^(1/(($D$5-$C$5)/365))-1)*100)</f>
        <v>1.2824885276544684</v>
      </c>
      <c r="H7" s="17">
        <f>(((E7/D7)^(1/(($E$5-$D$5)/365))-1)*100)</f>
        <v>1.5220647741812199</v>
      </c>
      <c r="I7" s="17">
        <f>(((F7/E7)^(1/(($F$5-$E$5)/365))-1)*100)</f>
        <v>0.50221155889942359</v>
      </c>
      <c r="J7" s="17">
        <f>(((F7/D7)^(1/(($F$5-$D$5)/365))-1)*100)</f>
        <v>1.0363993690025497</v>
      </c>
      <c r="N7" s="18"/>
      <c r="O7" s="18"/>
      <c r="P7" s="18"/>
      <c r="Q7" s="41"/>
      <c r="R7" s="41"/>
      <c r="S7" s="41"/>
    </row>
    <row r="8" spans="1:31" x14ac:dyDescent="0.2">
      <c r="A8" s="21"/>
      <c r="C8" s="87"/>
      <c r="D8" s="12"/>
      <c r="E8" s="12"/>
      <c r="F8" s="12"/>
      <c r="G8" s="13"/>
      <c r="H8" s="20"/>
      <c r="I8" s="20"/>
      <c r="J8" s="20"/>
      <c r="K8" s="15"/>
      <c r="L8" s="15"/>
      <c r="T8" s="15"/>
      <c r="U8" s="15"/>
      <c r="V8" s="15"/>
      <c r="W8" s="15"/>
      <c r="X8" s="15"/>
      <c r="Y8" s="15"/>
      <c r="Z8" s="15"/>
      <c r="AB8" s="15"/>
    </row>
    <row r="9" spans="1:31" s="15" customFormat="1" x14ac:dyDescent="0.2">
      <c r="A9" s="14" t="s">
        <v>403</v>
      </c>
      <c r="C9" s="16">
        <f>SUM(C10:C17)</f>
        <v>140274</v>
      </c>
      <c r="D9" s="16">
        <f>SUM(D10:D17)</f>
        <v>161760</v>
      </c>
      <c r="E9" s="16">
        <f>SUM(E10:E17)</f>
        <v>171612</v>
      </c>
      <c r="F9" s="16">
        <f>SUM(F10:F17)</f>
        <v>179312</v>
      </c>
      <c r="G9" s="88">
        <f t="shared" ref="G9:G17" si="0">(((D9/C9)^(1/(($D$5-$C$5)/365))-1)*100)</f>
        <v>1.4345731787860139</v>
      </c>
      <c r="H9" s="17">
        <f t="shared" ref="H9:H17" si="1">(((E9/D9)^(1/(($E$5-$D$5)/365))-1)*100)</f>
        <v>1.131465876232074</v>
      </c>
      <c r="I9" s="17">
        <f t="shared" ref="I9:I17" si="2">(((F9/E9)^(1/(($F$5-$E$5)/365))-1)*100)</f>
        <v>0.92763545533722791</v>
      </c>
      <c r="J9" s="17">
        <f t="shared" ref="J9:J17" si="3">(((F9/D9)^(1/(($F$5-$D$5)/365))-1)*100)</f>
        <v>1.0346049147825553</v>
      </c>
      <c r="M9" s="8"/>
      <c r="N9" s="22"/>
      <c r="O9" s="22"/>
      <c r="P9" s="22"/>
      <c r="Q9" s="42"/>
      <c r="R9" s="42"/>
      <c r="S9" s="42"/>
      <c r="AC9" s="8"/>
      <c r="AD9" s="8"/>
      <c r="AE9" s="8"/>
    </row>
    <row r="10" spans="1:31" x14ac:dyDescent="0.2">
      <c r="A10" s="21" t="s">
        <v>824</v>
      </c>
      <c r="C10" s="87">
        <v>13854</v>
      </c>
      <c r="D10" s="12">
        <v>16495</v>
      </c>
      <c r="E10" s="12">
        <v>16951</v>
      </c>
      <c r="F10" s="12">
        <v>17954</v>
      </c>
      <c r="G10" s="13">
        <f t="shared" si="0"/>
        <v>1.7591718205670626</v>
      </c>
      <c r="H10" s="20">
        <f t="shared" si="1"/>
        <v>0.52029444542476266</v>
      </c>
      <c r="I10" s="20">
        <f t="shared" si="2"/>
        <v>1.2167041527015421</v>
      </c>
      <c r="J10" s="20">
        <f t="shared" si="3"/>
        <v>0.85045622205961457</v>
      </c>
      <c r="K10" s="15"/>
      <c r="L10" s="15"/>
      <c r="N10" s="18"/>
      <c r="O10" s="18"/>
      <c r="P10" s="18"/>
      <c r="Q10" s="41"/>
      <c r="R10" s="41"/>
      <c r="S10" s="41"/>
      <c r="T10" s="15"/>
      <c r="U10" s="15"/>
      <c r="V10" s="15"/>
      <c r="W10" s="15"/>
      <c r="X10" s="15"/>
      <c r="Y10" s="15"/>
      <c r="Z10" s="15"/>
      <c r="AB10" s="15"/>
    </row>
    <row r="11" spans="1:31" x14ac:dyDescent="0.2">
      <c r="A11" s="21" t="s">
        <v>403</v>
      </c>
      <c r="C11" s="87">
        <v>13817</v>
      </c>
      <c r="D11" s="12">
        <v>16183</v>
      </c>
      <c r="E11" s="12">
        <v>16882</v>
      </c>
      <c r="F11" s="12">
        <v>17662</v>
      </c>
      <c r="G11" s="13">
        <f t="shared" si="0"/>
        <v>1.5922943105626253</v>
      </c>
      <c r="H11" s="20">
        <f t="shared" si="1"/>
        <v>0.80797184133767352</v>
      </c>
      <c r="I11" s="20">
        <f t="shared" si="2"/>
        <v>0.9547379160593783</v>
      </c>
      <c r="J11" s="20">
        <f t="shared" si="3"/>
        <v>0.87765207306462756</v>
      </c>
      <c r="K11" s="15"/>
      <c r="L11" s="15"/>
      <c r="Q11" s="42"/>
      <c r="R11" s="42"/>
      <c r="S11" s="42"/>
      <c r="T11" s="15"/>
      <c r="U11" s="15"/>
      <c r="V11" s="15"/>
      <c r="W11" s="15"/>
      <c r="X11" s="15"/>
      <c r="Y11" s="15"/>
      <c r="Z11" s="15"/>
      <c r="AB11" s="15"/>
    </row>
    <row r="12" spans="1:31" x14ac:dyDescent="0.2">
      <c r="A12" s="21" t="s">
        <v>825</v>
      </c>
      <c r="C12" s="87">
        <v>17691</v>
      </c>
      <c r="D12" s="12">
        <v>19621</v>
      </c>
      <c r="E12" s="12">
        <v>20788</v>
      </c>
      <c r="F12" s="12">
        <v>21542</v>
      </c>
      <c r="G12" s="13">
        <f t="shared" si="0"/>
        <v>1.0402501696104016</v>
      </c>
      <c r="H12" s="20">
        <f t="shared" si="1"/>
        <v>1.1055476701294031</v>
      </c>
      <c r="I12" s="20">
        <f t="shared" si="2"/>
        <v>0.75235187740576581</v>
      </c>
      <c r="J12" s="20">
        <f t="shared" si="3"/>
        <v>0.93764247296346248</v>
      </c>
      <c r="K12" s="15"/>
      <c r="L12" s="15"/>
      <c r="Q12" s="42"/>
      <c r="R12" s="42"/>
      <c r="S12" s="42"/>
      <c r="T12" s="15"/>
      <c r="U12" s="15"/>
      <c r="V12" s="15"/>
      <c r="W12" s="15"/>
      <c r="X12" s="15"/>
      <c r="Y12" s="15"/>
      <c r="Z12" s="15"/>
      <c r="AB12" s="15"/>
    </row>
    <row r="13" spans="1:31" x14ac:dyDescent="0.2">
      <c r="A13" s="21" t="s">
        <v>826</v>
      </c>
      <c r="C13" s="87">
        <v>19606</v>
      </c>
      <c r="D13" s="12">
        <v>21473</v>
      </c>
      <c r="E13" s="12">
        <v>22524</v>
      </c>
      <c r="F13" s="12">
        <v>24167</v>
      </c>
      <c r="G13" s="13">
        <f t="shared" si="0"/>
        <v>0.91325370451695864</v>
      </c>
      <c r="H13" s="20">
        <f t="shared" si="1"/>
        <v>0.91350869828088488</v>
      </c>
      <c r="I13" s="20">
        <f t="shared" si="2"/>
        <v>1.4922013431474701</v>
      </c>
      <c r="J13" s="20">
        <f t="shared" si="3"/>
        <v>1.1879474076504026</v>
      </c>
      <c r="K13" s="15"/>
      <c r="L13" s="15"/>
      <c r="Q13" s="42"/>
      <c r="R13" s="42"/>
      <c r="S13" s="42"/>
      <c r="T13" s="15"/>
      <c r="U13" s="15"/>
      <c r="V13" s="15"/>
      <c r="W13" s="15"/>
      <c r="X13" s="15"/>
      <c r="Y13" s="15"/>
      <c r="Z13" s="15"/>
      <c r="AB13" s="15"/>
    </row>
    <row r="14" spans="1:31" x14ac:dyDescent="0.2">
      <c r="A14" s="21" t="s">
        <v>827</v>
      </c>
      <c r="C14" s="87">
        <v>11506</v>
      </c>
      <c r="D14" s="12">
        <v>12252</v>
      </c>
      <c r="E14" s="12">
        <v>12325</v>
      </c>
      <c r="F14" s="12">
        <v>12972</v>
      </c>
      <c r="G14" s="13">
        <f t="shared" si="0"/>
        <v>0.62983665338687267</v>
      </c>
      <c r="H14" s="20">
        <f t="shared" si="1"/>
        <v>0.1131136541641764</v>
      </c>
      <c r="I14" s="20">
        <f t="shared" si="2"/>
        <v>1.0821631075069726</v>
      </c>
      <c r="J14" s="20">
        <f t="shared" si="3"/>
        <v>0.5722018890241376</v>
      </c>
      <c r="K14" s="15"/>
      <c r="L14" s="15"/>
      <c r="Q14" s="42"/>
      <c r="R14" s="42"/>
      <c r="S14" s="42"/>
      <c r="T14" s="15"/>
      <c r="U14" s="15"/>
      <c r="V14" s="15"/>
      <c r="W14" s="15"/>
      <c r="X14" s="15"/>
      <c r="Y14" s="15"/>
      <c r="Z14" s="15"/>
      <c r="AB14" s="15"/>
    </row>
    <row r="15" spans="1:31" x14ac:dyDescent="0.2">
      <c r="A15" s="21" t="s">
        <v>828</v>
      </c>
      <c r="C15" s="87">
        <v>17507</v>
      </c>
      <c r="D15" s="12">
        <v>20238</v>
      </c>
      <c r="E15" s="12">
        <v>20291</v>
      </c>
      <c r="F15" s="12">
        <v>20455</v>
      </c>
      <c r="G15" s="13">
        <f t="shared" si="0"/>
        <v>1.4593646142617489</v>
      </c>
      <c r="H15" s="20">
        <f t="shared" si="1"/>
        <v>4.978431880404699E-2</v>
      </c>
      <c r="I15" s="20">
        <f t="shared" si="2"/>
        <v>0.1694932407761307</v>
      </c>
      <c r="J15" s="20">
        <f t="shared" si="3"/>
        <v>0.10662247390187396</v>
      </c>
      <c r="K15" s="15"/>
      <c r="L15" s="15"/>
      <c r="Q15" s="42"/>
      <c r="R15" s="42"/>
      <c r="S15" s="42"/>
      <c r="T15" s="15"/>
      <c r="U15" s="15"/>
      <c r="V15" s="15"/>
      <c r="W15" s="15"/>
      <c r="X15" s="15"/>
      <c r="Y15" s="15"/>
      <c r="Z15" s="15"/>
      <c r="AB15" s="15"/>
    </row>
    <row r="16" spans="1:31" x14ac:dyDescent="0.2">
      <c r="A16" s="21" t="s">
        <v>829</v>
      </c>
      <c r="C16" s="87">
        <v>8319</v>
      </c>
      <c r="D16" s="12">
        <v>6699</v>
      </c>
      <c r="E16" s="12">
        <v>7159</v>
      </c>
      <c r="F16" s="12">
        <v>6373</v>
      </c>
      <c r="G16" s="13">
        <f t="shared" si="0"/>
        <v>-2.1413913777338256</v>
      </c>
      <c r="H16" s="20">
        <f t="shared" si="1"/>
        <v>1.2718573153304824</v>
      </c>
      <c r="I16" s="20">
        <f t="shared" si="2"/>
        <v>-2.4169688174059401</v>
      </c>
      <c r="J16" s="20">
        <f t="shared" si="3"/>
        <v>-0.4972294520063536</v>
      </c>
      <c r="K16" s="15"/>
      <c r="L16" s="15"/>
      <c r="Q16" s="42"/>
      <c r="R16" s="42"/>
      <c r="S16" s="42"/>
      <c r="T16" s="15"/>
      <c r="U16" s="15"/>
      <c r="V16" s="15"/>
      <c r="W16" s="15"/>
      <c r="X16" s="15"/>
      <c r="Y16" s="15"/>
      <c r="Z16" s="15"/>
      <c r="AB16" s="15"/>
    </row>
    <row r="17" spans="1:31" x14ac:dyDescent="0.2">
      <c r="A17" s="21" t="s">
        <v>830</v>
      </c>
      <c r="C17" s="87">
        <v>37974</v>
      </c>
      <c r="D17" s="12">
        <v>48799</v>
      </c>
      <c r="E17" s="12">
        <v>54692</v>
      </c>
      <c r="F17" s="12">
        <v>58187</v>
      </c>
      <c r="G17" s="13">
        <f t="shared" si="0"/>
        <v>2.538389604650404</v>
      </c>
      <c r="H17" s="20">
        <f t="shared" si="1"/>
        <v>2.1932992516779271</v>
      </c>
      <c r="I17" s="20">
        <f t="shared" si="2"/>
        <v>1.3116835923351555</v>
      </c>
      <c r="J17" s="20">
        <f t="shared" si="3"/>
        <v>1.7736215463701743</v>
      </c>
      <c r="K17" s="15"/>
      <c r="L17" s="15"/>
      <c r="Q17" s="42"/>
      <c r="R17" s="42"/>
      <c r="S17" s="42"/>
      <c r="T17" s="15"/>
      <c r="U17" s="15"/>
      <c r="V17" s="15"/>
      <c r="W17" s="15"/>
      <c r="X17" s="15"/>
      <c r="Y17" s="15"/>
      <c r="Z17" s="15"/>
      <c r="AB17" s="15"/>
    </row>
    <row r="18" spans="1:31" x14ac:dyDescent="0.2">
      <c r="C18" s="87"/>
      <c r="D18" s="21"/>
      <c r="E18" s="21"/>
      <c r="F18" s="21"/>
      <c r="G18" s="13"/>
      <c r="H18" s="21"/>
      <c r="I18" s="21"/>
      <c r="J18" s="21"/>
      <c r="K18" s="15"/>
      <c r="L18" s="15"/>
      <c r="T18" s="15"/>
      <c r="U18" s="15"/>
      <c r="V18" s="15"/>
      <c r="W18" s="15"/>
      <c r="X18" s="15"/>
      <c r="Y18" s="15"/>
      <c r="Z18" s="15"/>
      <c r="AB18" s="15"/>
    </row>
    <row r="19" spans="1:31" s="15" customFormat="1" x14ac:dyDescent="0.2">
      <c r="A19" s="14" t="s">
        <v>398</v>
      </c>
      <c r="C19" s="16">
        <f>SUM(C20:C42)</f>
        <v>375822</v>
      </c>
      <c r="D19" s="16">
        <f>SUM(D20:D42)</f>
        <v>428877</v>
      </c>
      <c r="E19" s="16">
        <f>SUM(E20:E42)</f>
        <v>467160</v>
      </c>
      <c r="F19" s="16">
        <f>SUM(F20:F42)</f>
        <v>477168</v>
      </c>
      <c r="G19" s="88">
        <f t="shared" ref="G19:G42" si="4">(((D19/C19)^(1/(($D$5-$C$5)/365))-1)*100)</f>
        <v>1.3285702817104283</v>
      </c>
      <c r="H19" s="17">
        <f t="shared" ref="H19:H42" si="5">(((E19/D19)^(1/(($E$5-$D$5)/365))-1)*100)</f>
        <v>1.6404264821859416</v>
      </c>
      <c r="I19" s="17">
        <f t="shared" ref="I19:I42" si="6">(((F19/E19)^(1/(($F$5-$E$5)/365))-1)*100)</f>
        <v>0.44692304577231834</v>
      </c>
      <c r="J19" s="17">
        <f t="shared" ref="J19:J42" si="7">(((F19/D19)^(1/(($F$5-$D$5)/365))-1)*100)</f>
        <v>1.0718115875751444</v>
      </c>
      <c r="M19" s="8"/>
      <c r="N19" s="22"/>
      <c r="O19" s="22"/>
      <c r="P19" s="22"/>
      <c r="Q19" s="42"/>
      <c r="R19" s="42"/>
      <c r="S19" s="42"/>
    </row>
    <row r="20" spans="1:31" x14ac:dyDescent="0.2">
      <c r="A20" s="21" t="s">
        <v>233</v>
      </c>
      <c r="C20" s="87">
        <v>13024</v>
      </c>
      <c r="D20" s="12">
        <v>15164</v>
      </c>
      <c r="E20" s="12">
        <v>16026</v>
      </c>
      <c r="F20" s="12">
        <v>16360</v>
      </c>
      <c r="G20" s="13">
        <f t="shared" si="4"/>
        <v>1.5320887136792249</v>
      </c>
      <c r="H20" s="20">
        <f t="shared" si="5"/>
        <v>1.0577023531274099</v>
      </c>
      <c r="I20" s="20">
        <f t="shared" si="6"/>
        <v>0.43488112630853948</v>
      </c>
      <c r="J20" s="20">
        <f t="shared" si="7"/>
        <v>0.76141199805661586</v>
      </c>
      <c r="K20" s="15"/>
      <c r="L20" s="15"/>
      <c r="M20" s="15"/>
      <c r="Q20" s="42"/>
      <c r="R20" s="42"/>
      <c r="S20" s="42"/>
      <c r="T20" s="15"/>
      <c r="U20" s="15"/>
      <c r="V20" s="15"/>
      <c r="W20" s="15"/>
      <c r="X20" s="15"/>
      <c r="Y20" s="15"/>
      <c r="Z20" s="15"/>
      <c r="AB20" s="15"/>
    </row>
    <row r="21" spans="1:31" x14ac:dyDescent="0.2">
      <c r="A21" s="21" t="s">
        <v>234</v>
      </c>
      <c r="C21" s="87">
        <v>10662</v>
      </c>
      <c r="D21" s="12">
        <v>12756</v>
      </c>
      <c r="E21" s="12">
        <v>14085</v>
      </c>
      <c r="F21" s="12">
        <v>14341</v>
      </c>
      <c r="G21" s="13">
        <f t="shared" si="4"/>
        <v>1.8083311243171751</v>
      </c>
      <c r="H21" s="20">
        <f t="shared" si="5"/>
        <v>1.9039599073513047</v>
      </c>
      <c r="I21" s="20">
        <f t="shared" si="6"/>
        <v>0.3796491507420674</v>
      </c>
      <c r="J21" s="20">
        <f t="shared" si="7"/>
        <v>1.177120510905727</v>
      </c>
      <c r="K21" s="15"/>
      <c r="L21" s="15"/>
      <c r="N21" s="18"/>
      <c r="O21" s="18"/>
      <c r="P21" s="18"/>
      <c r="Q21" s="41"/>
      <c r="R21" s="41"/>
      <c r="S21" s="41"/>
      <c r="T21" s="15"/>
      <c r="U21" s="15"/>
      <c r="V21" s="15"/>
      <c r="W21" s="15"/>
      <c r="X21" s="15"/>
      <c r="Y21" s="15"/>
      <c r="Z21" s="15"/>
      <c r="AB21" s="15"/>
    </row>
    <row r="22" spans="1:31" x14ac:dyDescent="0.2">
      <c r="A22" s="21" t="s">
        <v>235</v>
      </c>
      <c r="C22" s="87">
        <v>8134</v>
      </c>
      <c r="D22" s="12">
        <v>9046</v>
      </c>
      <c r="E22" s="12">
        <v>10125</v>
      </c>
      <c r="F22" s="12">
        <v>10185</v>
      </c>
      <c r="G22" s="13">
        <f t="shared" si="4"/>
        <v>1.0677771354666188</v>
      </c>
      <c r="H22" s="20">
        <f t="shared" si="5"/>
        <v>2.1675794263538162</v>
      </c>
      <c r="I22" s="20">
        <f t="shared" si="6"/>
        <v>0.1243758065776257</v>
      </c>
      <c r="J22" s="20">
        <f t="shared" si="7"/>
        <v>1.1920083087907374</v>
      </c>
      <c r="K22" s="15"/>
      <c r="L22" s="15"/>
      <c r="Q22" s="42"/>
      <c r="R22" s="42"/>
      <c r="S22" s="42"/>
      <c r="T22" s="15"/>
      <c r="U22" s="15"/>
      <c r="V22" s="15"/>
      <c r="W22" s="15"/>
      <c r="X22" s="15"/>
      <c r="Y22" s="15"/>
      <c r="Z22" s="15"/>
      <c r="AB22" s="15"/>
    </row>
    <row r="23" spans="1:31" x14ac:dyDescent="0.2">
      <c r="A23" s="21" t="s">
        <v>1089</v>
      </c>
      <c r="C23" s="87">
        <v>55141</v>
      </c>
      <c r="D23" s="12">
        <v>64457</v>
      </c>
      <c r="E23" s="12">
        <v>69297</v>
      </c>
      <c r="F23" s="12">
        <v>71961</v>
      </c>
      <c r="G23" s="13">
        <f t="shared" si="4"/>
        <v>1.5724275933035603</v>
      </c>
      <c r="H23" s="20">
        <f t="shared" si="5"/>
        <v>1.3873879160904101</v>
      </c>
      <c r="I23" s="20">
        <f t="shared" si="6"/>
        <v>0.79674700974536883</v>
      </c>
      <c r="J23" s="20">
        <f t="shared" si="7"/>
        <v>1.1064314812415432</v>
      </c>
      <c r="K23" s="15"/>
      <c r="L23" s="15"/>
      <c r="Q23" s="42"/>
      <c r="R23" s="42"/>
      <c r="S23" s="42"/>
      <c r="T23" s="15"/>
      <c r="U23" s="15"/>
      <c r="V23" s="15"/>
      <c r="W23" s="15"/>
      <c r="X23" s="15"/>
      <c r="Y23" s="15"/>
      <c r="Z23" s="15"/>
      <c r="AB23" s="15"/>
    </row>
    <row r="24" spans="1:31" x14ac:dyDescent="0.2">
      <c r="A24" s="21" t="s">
        <v>236</v>
      </c>
      <c r="C24" s="87">
        <v>17228</v>
      </c>
      <c r="D24" s="12">
        <v>19785</v>
      </c>
      <c r="E24" s="12">
        <v>21015</v>
      </c>
      <c r="F24" s="12">
        <v>21682</v>
      </c>
      <c r="G24" s="13">
        <f t="shared" si="4"/>
        <v>1.3927326018450925</v>
      </c>
      <c r="H24" s="20">
        <f t="shared" si="5"/>
        <v>1.1543713452413451</v>
      </c>
      <c r="I24" s="20">
        <f t="shared" si="6"/>
        <v>0.6595008405175129</v>
      </c>
      <c r="J24" s="20">
        <f t="shared" si="7"/>
        <v>0.91902894151589809</v>
      </c>
      <c r="K24" s="15"/>
      <c r="L24" s="15"/>
      <c r="Q24" s="42"/>
      <c r="R24" s="42"/>
      <c r="S24" s="42"/>
      <c r="T24" s="15"/>
      <c r="U24" s="15"/>
      <c r="V24" s="15"/>
      <c r="W24" s="15"/>
      <c r="X24" s="15"/>
      <c r="Y24" s="15"/>
      <c r="Z24" s="15"/>
      <c r="AB24" s="15"/>
    </row>
    <row r="25" spans="1:31" x14ac:dyDescent="0.2">
      <c r="A25" s="21" t="s">
        <v>590</v>
      </c>
      <c r="C25" s="87">
        <v>32812</v>
      </c>
      <c r="D25" s="12">
        <v>37912</v>
      </c>
      <c r="E25" s="12">
        <v>42866</v>
      </c>
      <c r="F25" s="12">
        <v>44626</v>
      </c>
      <c r="G25" s="13">
        <f t="shared" si="4"/>
        <v>1.4544178332594138</v>
      </c>
      <c r="H25" s="20">
        <f t="shared" si="5"/>
        <v>2.3646530855052417</v>
      </c>
      <c r="I25" s="20">
        <f t="shared" si="6"/>
        <v>0.85009163040412616</v>
      </c>
      <c r="J25" s="20">
        <f t="shared" si="7"/>
        <v>1.6424936329921147</v>
      </c>
      <c r="K25" s="15"/>
      <c r="L25" s="15"/>
      <c r="Q25" s="42"/>
      <c r="R25" s="42"/>
      <c r="S25" s="42"/>
      <c r="T25" s="15"/>
      <c r="U25" s="15"/>
      <c r="V25" s="15"/>
      <c r="W25" s="15"/>
      <c r="X25" s="15"/>
      <c r="Y25" s="15"/>
      <c r="Z25" s="15"/>
      <c r="AB25" s="15"/>
    </row>
    <row r="26" spans="1:31" x14ac:dyDescent="0.2">
      <c r="A26" s="21" t="s">
        <v>904</v>
      </c>
      <c r="C26" s="87">
        <v>10452</v>
      </c>
      <c r="D26" s="12">
        <v>12214</v>
      </c>
      <c r="E26" s="12">
        <v>14550</v>
      </c>
      <c r="F26" s="12">
        <v>14411</v>
      </c>
      <c r="G26" s="13">
        <f t="shared" si="4"/>
        <v>1.569226752118702</v>
      </c>
      <c r="H26" s="20">
        <f t="shared" si="5"/>
        <v>3.3865274714926175</v>
      </c>
      <c r="I26" s="20">
        <f t="shared" si="6"/>
        <v>-0.20173884191160285</v>
      </c>
      <c r="J26" s="20">
        <f t="shared" si="7"/>
        <v>1.6664644377965887</v>
      </c>
      <c r="K26" s="15"/>
      <c r="L26" s="15"/>
      <c r="Q26" s="42"/>
      <c r="R26" s="42"/>
      <c r="S26" s="42"/>
      <c r="T26" s="15"/>
      <c r="U26" s="15"/>
      <c r="V26" s="15"/>
      <c r="W26" s="15"/>
      <c r="X26" s="15"/>
      <c r="Y26" s="15"/>
      <c r="Z26" s="15"/>
      <c r="AB26" s="15"/>
    </row>
    <row r="27" spans="1:31" x14ac:dyDescent="0.2">
      <c r="A27" s="21" t="s">
        <v>905</v>
      </c>
      <c r="C27" s="87">
        <v>10218</v>
      </c>
      <c r="D27" s="12">
        <v>12040</v>
      </c>
      <c r="E27" s="12">
        <v>13308</v>
      </c>
      <c r="F27" s="12">
        <v>13117</v>
      </c>
      <c r="G27" s="13">
        <f t="shared" si="4"/>
        <v>1.6534578720484472</v>
      </c>
      <c r="H27" s="20">
        <f t="shared" si="5"/>
        <v>1.9237862005204054</v>
      </c>
      <c r="I27" s="20">
        <f t="shared" si="6"/>
        <v>-0.30366104910590774</v>
      </c>
      <c r="J27" s="20">
        <f t="shared" si="7"/>
        <v>0.85971751825779652</v>
      </c>
      <c r="K27" s="15"/>
      <c r="L27" s="15"/>
      <c r="Q27" s="42"/>
      <c r="R27" s="42"/>
      <c r="S27" s="42"/>
      <c r="T27" s="15"/>
      <c r="U27" s="15"/>
      <c r="V27" s="15"/>
      <c r="W27" s="15"/>
      <c r="X27" s="15"/>
      <c r="Y27" s="15"/>
      <c r="Z27" s="15"/>
      <c r="AB27" s="15"/>
    </row>
    <row r="28" spans="1:31" x14ac:dyDescent="0.2">
      <c r="A28" s="21" t="s">
        <v>906</v>
      </c>
      <c r="C28" s="87">
        <v>38694</v>
      </c>
      <c r="D28" s="12">
        <v>47037</v>
      </c>
      <c r="E28" s="12">
        <v>52991</v>
      </c>
      <c r="F28" s="12">
        <v>53361</v>
      </c>
      <c r="G28" s="13">
        <f t="shared" si="4"/>
        <v>1.9705953557403344</v>
      </c>
      <c r="H28" s="20">
        <f t="shared" si="5"/>
        <v>2.294086400841433</v>
      </c>
      <c r="I28" s="20">
        <f t="shared" si="6"/>
        <v>0.14648700317285712</v>
      </c>
      <c r="J28" s="20">
        <f t="shared" si="7"/>
        <v>1.2683969721174027</v>
      </c>
      <c r="K28" s="15"/>
      <c r="L28" s="15"/>
      <c r="Q28" s="42"/>
      <c r="R28" s="42"/>
      <c r="S28" s="42"/>
      <c r="T28" s="15"/>
      <c r="U28" s="15"/>
      <c r="V28" s="15"/>
      <c r="W28" s="15"/>
      <c r="X28" s="15"/>
      <c r="Y28" s="15"/>
      <c r="Z28" s="15"/>
      <c r="AB28" s="15"/>
    </row>
    <row r="29" spans="1:31" x14ac:dyDescent="0.2">
      <c r="A29" s="21" t="s">
        <v>907</v>
      </c>
      <c r="C29" s="87">
        <v>7642</v>
      </c>
      <c r="D29" s="12">
        <v>8070</v>
      </c>
      <c r="E29" s="12">
        <v>8573</v>
      </c>
      <c r="F29" s="12">
        <v>8531</v>
      </c>
      <c r="G29" s="13">
        <f t="shared" si="4"/>
        <v>0.54612877388657832</v>
      </c>
      <c r="H29" s="20">
        <f t="shared" si="5"/>
        <v>1.157294560805</v>
      </c>
      <c r="I29" s="20">
        <f t="shared" si="6"/>
        <v>-0.10326461343725946</v>
      </c>
      <c r="J29" s="20">
        <f t="shared" si="7"/>
        <v>0.55661822524020188</v>
      </c>
      <c r="K29" s="15"/>
      <c r="L29" s="15"/>
      <c r="Q29" s="42"/>
      <c r="R29" s="42"/>
      <c r="S29" s="42"/>
      <c r="T29" s="15"/>
      <c r="U29" s="15"/>
      <c r="V29" s="15"/>
      <c r="W29" s="15"/>
      <c r="X29" s="15"/>
      <c r="Y29" s="15"/>
      <c r="Z29" s="15"/>
      <c r="AB29" s="15"/>
      <c r="AC29" s="15"/>
      <c r="AD29" s="15"/>
      <c r="AE29" s="15"/>
    </row>
    <row r="30" spans="1:31" x14ac:dyDescent="0.2">
      <c r="A30" s="21" t="s">
        <v>908</v>
      </c>
      <c r="C30" s="87">
        <v>6596</v>
      </c>
      <c r="D30" s="12">
        <v>7397</v>
      </c>
      <c r="E30" s="12">
        <v>7885</v>
      </c>
      <c r="F30" s="12">
        <v>8439</v>
      </c>
      <c r="G30" s="13">
        <f t="shared" si="4"/>
        <v>1.1520692005607458</v>
      </c>
      <c r="H30" s="20">
        <f t="shared" si="5"/>
        <v>1.223219274561238</v>
      </c>
      <c r="I30" s="20">
        <f t="shared" si="6"/>
        <v>1.4387289107854695</v>
      </c>
      <c r="J30" s="20">
        <f t="shared" si="7"/>
        <v>1.325518879430243</v>
      </c>
      <c r="K30" s="15"/>
      <c r="L30" s="15"/>
      <c r="M30" s="15"/>
      <c r="Q30" s="42"/>
      <c r="R30" s="42"/>
      <c r="S30" s="42"/>
      <c r="T30" s="15"/>
      <c r="U30" s="15"/>
      <c r="V30" s="15"/>
      <c r="W30" s="15"/>
      <c r="X30" s="15"/>
      <c r="Y30" s="15"/>
      <c r="Z30" s="15"/>
      <c r="AB30" s="15"/>
    </row>
    <row r="31" spans="1:31" x14ac:dyDescent="0.2">
      <c r="A31" s="21" t="s">
        <v>909</v>
      </c>
      <c r="C31" s="87">
        <v>9855</v>
      </c>
      <c r="D31" s="12">
        <v>11612</v>
      </c>
      <c r="E31" s="12">
        <v>12742</v>
      </c>
      <c r="F31" s="12">
        <v>13003</v>
      </c>
      <c r="G31" s="13">
        <f t="shared" si="4"/>
        <v>1.6532194892284302</v>
      </c>
      <c r="H31" s="20">
        <f t="shared" si="5"/>
        <v>1.7829431793712214</v>
      </c>
      <c r="I31" s="20">
        <f t="shared" si="6"/>
        <v>0.42747672754746002</v>
      </c>
      <c r="J31" s="20">
        <f t="shared" si="7"/>
        <v>1.136895464239962</v>
      </c>
      <c r="K31" s="15"/>
      <c r="L31" s="15"/>
      <c r="Q31" s="42"/>
      <c r="R31" s="42"/>
      <c r="S31" s="42"/>
      <c r="T31" s="15"/>
      <c r="U31" s="15"/>
      <c r="V31" s="15"/>
      <c r="W31" s="15"/>
      <c r="X31" s="15"/>
      <c r="Y31" s="15"/>
      <c r="Z31" s="15"/>
      <c r="AB31" s="15"/>
    </row>
    <row r="32" spans="1:31" x14ac:dyDescent="0.2">
      <c r="A32" s="21" t="s">
        <v>910</v>
      </c>
      <c r="C32" s="87">
        <v>19336</v>
      </c>
      <c r="D32" s="12">
        <v>19101</v>
      </c>
      <c r="E32" s="12">
        <v>20149</v>
      </c>
      <c r="F32" s="12">
        <v>21459</v>
      </c>
      <c r="G32" s="13">
        <f t="shared" si="4"/>
        <v>-0.12213792203993323</v>
      </c>
      <c r="H32" s="20">
        <f t="shared" si="5"/>
        <v>1.0216643667159353</v>
      </c>
      <c r="I32" s="20">
        <f t="shared" si="6"/>
        <v>1.3339577596523933</v>
      </c>
      <c r="J32" s="20">
        <f t="shared" si="7"/>
        <v>1.1698685832803202</v>
      </c>
      <c r="K32" s="15"/>
      <c r="L32" s="15"/>
      <c r="Q32" s="42"/>
      <c r="R32" s="42"/>
      <c r="S32" s="42"/>
      <c r="T32" s="15"/>
      <c r="U32" s="15"/>
      <c r="V32" s="15"/>
      <c r="W32" s="15"/>
      <c r="X32" s="15"/>
      <c r="Y32" s="15"/>
      <c r="Z32" s="15"/>
      <c r="AB32" s="15"/>
    </row>
    <row r="33" spans="1:31" x14ac:dyDescent="0.2">
      <c r="A33" s="21" t="s">
        <v>911</v>
      </c>
      <c r="C33" s="87">
        <v>4009</v>
      </c>
      <c r="D33" s="12">
        <v>4781</v>
      </c>
      <c r="E33" s="12">
        <v>5407</v>
      </c>
      <c r="F33" s="12">
        <v>5463</v>
      </c>
      <c r="G33" s="13">
        <f t="shared" si="4"/>
        <v>1.775695811014022</v>
      </c>
      <c r="H33" s="20">
        <f t="shared" si="5"/>
        <v>2.3691997672360188</v>
      </c>
      <c r="I33" s="20">
        <f t="shared" si="6"/>
        <v>0.21699837751076867</v>
      </c>
      <c r="J33" s="20">
        <f t="shared" si="7"/>
        <v>1.3413043331443664</v>
      </c>
      <c r="K33" s="15"/>
      <c r="L33" s="15"/>
      <c r="Q33" s="42"/>
      <c r="R33" s="42"/>
      <c r="S33" s="42"/>
      <c r="T33" s="15"/>
      <c r="U33" s="15"/>
      <c r="V33" s="15"/>
      <c r="W33" s="15"/>
      <c r="X33" s="15"/>
      <c r="Y33" s="15"/>
      <c r="Z33" s="15"/>
      <c r="AB33" s="15"/>
    </row>
    <row r="34" spans="1:31" x14ac:dyDescent="0.2">
      <c r="A34" s="21" t="s">
        <v>912</v>
      </c>
      <c r="C34" s="87">
        <v>11741</v>
      </c>
      <c r="D34" s="12">
        <v>13614</v>
      </c>
      <c r="E34" s="12">
        <v>14743</v>
      </c>
      <c r="F34" s="12">
        <v>15314</v>
      </c>
      <c r="G34" s="13">
        <f t="shared" si="4"/>
        <v>1.4903021643255077</v>
      </c>
      <c r="H34" s="20">
        <f t="shared" si="5"/>
        <v>1.5276854718449639</v>
      </c>
      <c r="I34" s="20">
        <f t="shared" si="6"/>
        <v>0.80260738282833533</v>
      </c>
      <c r="J34" s="20">
        <f t="shared" si="7"/>
        <v>1.1826601004552018</v>
      </c>
      <c r="K34" s="15"/>
      <c r="L34" s="15"/>
      <c r="Q34" s="42"/>
      <c r="R34" s="42"/>
      <c r="S34" s="42"/>
      <c r="T34" s="15"/>
      <c r="U34" s="15"/>
      <c r="V34" s="15"/>
      <c r="W34" s="15"/>
      <c r="X34" s="15"/>
      <c r="Y34" s="15"/>
      <c r="Z34" s="15"/>
      <c r="AB34" s="15"/>
    </row>
    <row r="35" spans="1:31" x14ac:dyDescent="0.2">
      <c r="A35" s="21" t="s">
        <v>625</v>
      </c>
      <c r="C35" s="87">
        <v>4857</v>
      </c>
      <c r="D35" s="12">
        <v>5369</v>
      </c>
      <c r="E35" s="12">
        <v>6070</v>
      </c>
      <c r="F35" s="12">
        <v>6112</v>
      </c>
      <c r="G35" s="13">
        <f t="shared" si="4"/>
        <v>1.0066916147067673</v>
      </c>
      <c r="H35" s="20">
        <f t="shared" si="5"/>
        <v>2.3628150904455136</v>
      </c>
      <c r="I35" s="20">
        <f t="shared" si="6"/>
        <v>0.14516798035781875</v>
      </c>
      <c r="J35" s="20">
        <f t="shared" si="7"/>
        <v>1.3034815840386793</v>
      </c>
      <c r="K35" s="15"/>
      <c r="L35" s="15"/>
      <c r="Q35" s="42"/>
      <c r="R35" s="42"/>
      <c r="S35" s="42"/>
      <c r="T35" s="15"/>
      <c r="U35" s="15"/>
      <c r="V35" s="15"/>
      <c r="W35" s="15"/>
      <c r="X35" s="15"/>
      <c r="Y35" s="15"/>
      <c r="Z35" s="15"/>
      <c r="AB35" s="15"/>
    </row>
    <row r="36" spans="1:31" x14ac:dyDescent="0.2">
      <c r="A36" s="21" t="s">
        <v>913</v>
      </c>
      <c r="C36" s="87">
        <v>31315</v>
      </c>
      <c r="D36" s="12">
        <v>34760</v>
      </c>
      <c r="E36" s="12">
        <v>36540</v>
      </c>
      <c r="F36" s="12">
        <v>37451</v>
      </c>
      <c r="G36" s="13">
        <f t="shared" si="4"/>
        <v>1.0485888267615096</v>
      </c>
      <c r="H36" s="20">
        <f t="shared" si="5"/>
        <v>0.95490534859457021</v>
      </c>
      <c r="I36" s="20">
        <f t="shared" si="6"/>
        <v>0.51940994271137964</v>
      </c>
      <c r="J36" s="20">
        <f t="shared" si="7"/>
        <v>0.74783113990060102</v>
      </c>
      <c r="K36" s="15"/>
      <c r="L36" s="15"/>
      <c r="Q36" s="42"/>
      <c r="R36" s="42"/>
      <c r="S36" s="42"/>
      <c r="T36" s="15"/>
      <c r="U36" s="15"/>
      <c r="V36" s="15"/>
      <c r="W36" s="15"/>
      <c r="X36" s="15"/>
      <c r="Y36" s="15"/>
      <c r="Z36" s="15"/>
      <c r="AB36" s="15"/>
    </row>
    <row r="37" spans="1:31" x14ac:dyDescent="0.2">
      <c r="A37" s="21" t="s">
        <v>914</v>
      </c>
      <c r="C37" s="87">
        <v>11721</v>
      </c>
      <c r="D37" s="12">
        <v>13841</v>
      </c>
      <c r="E37" s="12">
        <v>14779</v>
      </c>
      <c r="F37" s="12">
        <v>14507</v>
      </c>
      <c r="G37" s="13">
        <f t="shared" si="4"/>
        <v>1.6755021885356713</v>
      </c>
      <c r="H37" s="20">
        <f t="shared" si="5"/>
        <v>1.2556700393884457</v>
      </c>
      <c r="I37" s="20">
        <f t="shared" si="6"/>
        <v>-0.39002855073685394</v>
      </c>
      <c r="J37" s="20">
        <f t="shared" si="7"/>
        <v>0.47067917527559011</v>
      </c>
      <c r="K37" s="15"/>
      <c r="L37" s="15"/>
      <c r="Q37" s="42"/>
      <c r="R37" s="42"/>
      <c r="S37" s="42"/>
      <c r="T37" s="15"/>
      <c r="U37" s="15"/>
      <c r="V37" s="15"/>
      <c r="W37" s="15"/>
      <c r="X37" s="15"/>
      <c r="Y37" s="15"/>
      <c r="Z37" s="15"/>
      <c r="AB37" s="15"/>
    </row>
    <row r="38" spans="1:31" x14ac:dyDescent="0.2">
      <c r="A38" s="21" t="s">
        <v>915</v>
      </c>
      <c r="C38" s="87">
        <v>16971</v>
      </c>
      <c r="D38" s="12">
        <v>19970</v>
      </c>
      <c r="E38" s="12">
        <v>22532</v>
      </c>
      <c r="F38" s="12">
        <v>22136</v>
      </c>
      <c r="G38" s="13">
        <f t="shared" si="4"/>
        <v>1.6396574954139043</v>
      </c>
      <c r="H38" s="20">
        <f t="shared" si="5"/>
        <v>2.3236376231295486</v>
      </c>
      <c r="I38" s="20">
        <f t="shared" si="6"/>
        <v>-0.37232627414395258</v>
      </c>
      <c r="J38" s="20">
        <f t="shared" si="7"/>
        <v>1.0342066111034054</v>
      </c>
      <c r="K38" s="15"/>
      <c r="L38" s="15"/>
      <c r="Q38" s="42"/>
      <c r="R38" s="42"/>
      <c r="S38" s="42"/>
      <c r="T38" s="15"/>
      <c r="U38" s="15"/>
      <c r="V38" s="15"/>
      <c r="W38" s="15"/>
      <c r="X38" s="15"/>
      <c r="Y38" s="15"/>
      <c r="Z38" s="15"/>
      <c r="AB38" s="15"/>
    </row>
    <row r="39" spans="1:31" x14ac:dyDescent="0.2">
      <c r="A39" s="21" t="s">
        <v>916</v>
      </c>
      <c r="C39" s="87">
        <v>12383</v>
      </c>
      <c r="D39" s="12">
        <v>13748</v>
      </c>
      <c r="E39" s="12">
        <v>14498</v>
      </c>
      <c r="F39" s="12">
        <v>14800</v>
      </c>
      <c r="G39" s="13">
        <f t="shared" si="4"/>
        <v>1.0505956869430122</v>
      </c>
      <c r="H39" s="20">
        <f t="shared" si="5"/>
        <v>1.0159621118356554</v>
      </c>
      <c r="I39" s="20">
        <f t="shared" si="6"/>
        <v>0.43466020376530246</v>
      </c>
      <c r="J39" s="20">
        <f t="shared" si="7"/>
        <v>0.73945323631299242</v>
      </c>
      <c r="K39" s="15"/>
      <c r="L39" s="15"/>
      <c r="Q39" s="42"/>
      <c r="R39" s="42"/>
      <c r="S39" s="42"/>
      <c r="T39" s="15"/>
      <c r="U39" s="15"/>
      <c r="V39" s="15"/>
      <c r="W39" s="15"/>
      <c r="X39" s="15"/>
      <c r="Y39" s="15"/>
      <c r="Z39" s="15"/>
      <c r="AB39" s="15"/>
    </row>
    <row r="40" spans="1:31" x14ac:dyDescent="0.2">
      <c r="A40" s="21" t="s">
        <v>917</v>
      </c>
      <c r="C40" s="87">
        <v>12403</v>
      </c>
      <c r="D40" s="12">
        <v>13836</v>
      </c>
      <c r="E40" s="12">
        <v>14687</v>
      </c>
      <c r="F40" s="12">
        <v>15365</v>
      </c>
      <c r="G40" s="13">
        <f t="shared" si="4"/>
        <v>1.0987487415510477</v>
      </c>
      <c r="H40" s="20">
        <f t="shared" si="5"/>
        <v>1.1423690410529597</v>
      </c>
      <c r="I40" s="20">
        <f t="shared" si="6"/>
        <v>0.953930296739669</v>
      </c>
      <c r="J40" s="20">
        <f t="shared" si="7"/>
        <v>1.0528258483235575</v>
      </c>
      <c r="K40" s="15"/>
      <c r="L40" s="15"/>
      <c r="Q40" s="42"/>
      <c r="R40" s="42"/>
      <c r="S40" s="42"/>
      <c r="T40" s="15"/>
      <c r="U40" s="15"/>
      <c r="V40" s="15"/>
      <c r="W40" s="15"/>
      <c r="X40" s="15"/>
      <c r="Y40" s="15"/>
      <c r="Z40" s="15"/>
      <c r="AB40" s="15"/>
    </row>
    <row r="41" spans="1:31" x14ac:dyDescent="0.2">
      <c r="A41" s="21" t="s">
        <v>918</v>
      </c>
      <c r="C41" s="87">
        <v>14193</v>
      </c>
      <c r="D41" s="12">
        <v>15184</v>
      </c>
      <c r="E41" s="12">
        <v>15377</v>
      </c>
      <c r="F41" s="12">
        <v>15758</v>
      </c>
      <c r="G41" s="13">
        <f t="shared" si="4"/>
        <v>0.67684424847516134</v>
      </c>
      <c r="H41" s="20">
        <f t="shared" si="5"/>
        <v>0.2406533035672842</v>
      </c>
      <c r="I41" s="20">
        <f t="shared" si="6"/>
        <v>0.5162258312567003</v>
      </c>
      <c r="J41" s="20">
        <f t="shared" si="7"/>
        <v>0.37144272473992324</v>
      </c>
      <c r="K41" s="15"/>
      <c r="L41" s="15"/>
      <c r="Q41" s="42"/>
      <c r="R41" s="42"/>
      <c r="S41" s="42"/>
      <c r="T41" s="15"/>
      <c r="U41" s="15"/>
      <c r="V41" s="15"/>
      <c r="W41" s="15"/>
      <c r="X41" s="15"/>
      <c r="Y41" s="15"/>
      <c r="Z41" s="15"/>
      <c r="AB41" s="15"/>
    </row>
    <row r="42" spans="1:31" x14ac:dyDescent="0.2">
      <c r="A42" s="21" t="s">
        <v>919</v>
      </c>
      <c r="C42" s="87">
        <v>16435</v>
      </c>
      <c r="D42" s="12">
        <v>17183</v>
      </c>
      <c r="E42" s="12">
        <v>18915</v>
      </c>
      <c r="F42" s="12">
        <v>18786</v>
      </c>
      <c r="G42" s="13">
        <f t="shared" si="4"/>
        <v>0.44582025101644884</v>
      </c>
      <c r="H42" s="20">
        <f t="shared" si="5"/>
        <v>1.8443661939083977</v>
      </c>
      <c r="I42" s="20">
        <f t="shared" si="6"/>
        <v>-0.14386307346614391</v>
      </c>
      <c r="J42" s="20">
        <f t="shared" si="7"/>
        <v>0.89516425238280739</v>
      </c>
      <c r="K42" s="15"/>
      <c r="L42" s="15"/>
      <c r="Q42" s="42"/>
      <c r="R42" s="42"/>
      <c r="S42" s="42"/>
      <c r="T42" s="15"/>
      <c r="U42" s="15"/>
      <c r="V42" s="15"/>
      <c r="W42" s="15"/>
      <c r="X42" s="15"/>
      <c r="Y42" s="15"/>
      <c r="Z42" s="15"/>
      <c r="AB42" s="15"/>
    </row>
    <row r="43" spans="1:31" x14ac:dyDescent="0.2">
      <c r="A43" s="21"/>
      <c r="C43" s="87"/>
      <c r="D43" s="12"/>
      <c r="E43" s="12"/>
      <c r="F43" s="12"/>
      <c r="G43" s="13"/>
      <c r="H43" s="20"/>
      <c r="I43" s="20"/>
      <c r="J43" s="20"/>
      <c r="K43" s="15"/>
      <c r="L43" s="15"/>
      <c r="T43" s="15"/>
      <c r="U43" s="15"/>
      <c r="V43" s="15"/>
      <c r="W43" s="15"/>
      <c r="X43" s="15"/>
      <c r="Y43" s="15"/>
      <c r="Z43" s="15"/>
      <c r="AB43" s="15"/>
    </row>
    <row r="44" spans="1:31" s="15" customFormat="1" ht="14.25" x14ac:dyDescent="0.2">
      <c r="A44" s="14" t="s">
        <v>1545</v>
      </c>
      <c r="C44" s="16">
        <f>SUM(C45:C86)</f>
        <v>1413697</v>
      </c>
      <c r="D44" s="16">
        <f>SUM(D45:D86)</f>
        <v>1567984</v>
      </c>
      <c r="E44" s="16">
        <f>SUM(E45:E86)</f>
        <v>1724679</v>
      </c>
      <c r="F44" s="16">
        <f>SUM(F45:F86)</f>
        <v>1776847</v>
      </c>
      <c r="G44" s="88">
        <f t="shared" ref="G44:G86" si="8">(((D44/C44)^(1/(($D$5-$C$5)/365))-1)*100)</f>
        <v>1.040634654710404</v>
      </c>
      <c r="H44" s="17">
        <f t="shared" ref="H44:H86" si="9">(((E44/D44)^(1/(($E$5-$D$5)/365))-1)*100)</f>
        <v>1.8291626261996319</v>
      </c>
      <c r="I44" s="17">
        <f t="shared" ref="I44:I86" si="10">(((F44/E44)^(1/(($F$5-$E$5)/365))-1)*100)</f>
        <v>0.62887505631858964</v>
      </c>
      <c r="J44" s="17">
        <f t="shared" ref="J44:J86" si="11">(((F44/D44)^(1/(($F$5-$D$5)/365))-1)*100)</f>
        <v>1.2573088059653736</v>
      </c>
      <c r="M44" s="8"/>
      <c r="N44" s="22"/>
      <c r="O44" s="22"/>
      <c r="P44" s="22"/>
      <c r="Q44" s="42"/>
      <c r="R44" s="42"/>
      <c r="S44" s="42"/>
      <c r="AC44" s="8"/>
      <c r="AD44" s="8"/>
      <c r="AE44" s="8"/>
    </row>
    <row r="45" spans="1:31" x14ac:dyDescent="0.2">
      <c r="A45" s="21" t="s">
        <v>920</v>
      </c>
      <c r="C45" s="87">
        <v>53837</v>
      </c>
      <c r="D45" s="12">
        <v>57146</v>
      </c>
      <c r="E45" s="12">
        <v>59571</v>
      </c>
      <c r="F45" s="12">
        <v>61216</v>
      </c>
      <c r="G45" s="13">
        <f t="shared" si="8"/>
        <v>0.59793822876257341</v>
      </c>
      <c r="H45" s="20">
        <f t="shared" si="9"/>
        <v>0.79402268038479829</v>
      </c>
      <c r="I45" s="20">
        <f t="shared" si="10"/>
        <v>0.57469961686986704</v>
      </c>
      <c r="J45" s="20">
        <f t="shared" si="11"/>
        <v>0.68979516127904983</v>
      </c>
      <c r="K45" s="15"/>
      <c r="L45" s="15"/>
      <c r="Q45" s="42"/>
      <c r="R45" s="42"/>
      <c r="S45" s="42"/>
      <c r="T45" s="15"/>
      <c r="U45" s="15"/>
      <c r="V45" s="15"/>
      <c r="W45" s="15"/>
      <c r="X45" s="15"/>
      <c r="Y45" s="15"/>
      <c r="Z45" s="15"/>
      <c r="AB45" s="15"/>
    </row>
    <row r="46" spans="1:31" x14ac:dyDescent="0.2">
      <c r="A46" s="21" t="s">
        <v>921</v>
      </c>
      <c r="C46" s="87">
        <v>41245</v>
      </c>
      <c r="D46" s="12">
        <v>46411</v>
      </c>
      <c r="E46" s="12">
        <v>55235</v>
      </c>
      <c r="F46" s="12">
        <v>57185</v>
      </c>
      <c r="G46" s="13">
        <f t="shared" si="8"/>
        <v>1.1864023902102616</v>
      </c>
      <c r="H46" s="20">
        <f t="shared" si="9"/>
        <v>3.3678805126496902</v>
      </c>
      <c r="I46" s="20">
        <f t="shared" si="10"/>
        <v>0.73256113634563302</v>
      </c>
      <c r="J46" s="20">
        <f t="shared" si="11"/>
        <v>2.1077424922329335</v>
      </c>
      <c r="K46" s="15"/>
      <c r="L46" s="15"/>
      <c r="Q46" s="42"/>
      <c r="R46" s="42"/>
      <c r="S46" s="42"/>
      <c r="T46" s="15"/>
      <c r="U46" s="15"/>
      <c r="V46" s="15"/>
      <c r="W46" s="15"/>
      <c r="X46" s="15"/>
      <c r="Y46" s="15"/>
      <c r="Z46" s="15"/>
      <c r="AB46" s="15"/>
    </row>
    <row r="47" spans="1:31" x14ac:dyDescent="0.2">
      <c r="A47" s="21" t="s">
        <v>922</v>
      </c>
      <c r="C47" s="87">
        <v>34335</v>
      </c>
      <c r="D47" s="12">
        <v>40553</v>
      </c>
      <c r="E47" s="12">
        <v>46332</v>
      </c>
      <c r="F47" s="12">
        <v>47151</v>
      </c>
      <c r="G47" s="13">
        <f t="shared" si="8"/>
        <v>1.6774474271132211</v>
      </c>
      <c r="H47" s="20">
        <f t="shared" si="9"/>
        <v>2.5676789031046088</v>
      </c>
      <c r="I47" s="20">
        <f t="shared" si="10"/>
        <v>0.36930608207514926</v>
      </c>
      <c r="J47" s="20">
        <f t="shared" si="11"/>
        <v>1.5176171951545081</v>
      </c>
      <c r="K47" s="15"/>
      <c r="L47" s="15"/>
      <c r="N47" s="18"/>
      <c r="O47" s="18"/>
      <c r="P47" s="18"/>
      <c r="Q47" s="41"/>
      <c r="R47" s="41"/>
      <c r="S47" s="41"/>
      <c r="T47" s="15"/>
      <c r="U47" s="15"/>
      <c r="V47" s="15"/>
      <c r="W47" s="15"/>
      <c r="X47" s="15"/>
      <c r="Y47" s="15"/>
      <c r="Z47" s="15"/>
      <c r="AB47" s="15"/>
    </row>
    <row r="48" spans="1:31" x14ac:dyDescent="0.2">
      <c r="A48" s="21" t="s">
        <v>923</v>
      </c>
      <c r="C48" s="87">
        <v>21110</v>
      </c>
      <c r="D48" s="12">
        <v>25575</v>
      </c>
      <c r="E48" s="12">
        <v>27797</v>
      </c>
      <c r="F48" s="12">
        <v>28823</v>
      </c>
      <c r="G48" s="13">
        <f t="shared" si="8"/>
        <v>1.936138432195178</v>
      </c>
      <c r="H48" s="20">
        <f t="shared" si="9"/>
        <v>1.5980975041572032</v>
      </c>
      <c r="I48" s="20">
        <f t="shared" si="10"/>
        <v>0.7654295976519121</v>
      </c>
      <c r="J48" s="20">
        <f t="shared" si="11"/>
        <v>1.2017656780348274</v>
      </c>
      <c r="K48" s="15"/>
      <c r="L48" s="15"/>
      <c r="Q48" s="42"/>
      <c r="R48" s="42"/>
      <c r="S48" s="42"/>
      <c r="T48" s="15"/>
      <c r="U48" s="15"/>
      <c r="V48" s="15"/>
      <c r="W48" s="15"/>
      <c r="X48" s="15"/>
      <c r="Y48" s="15"/>
      <c r="Z48" s="15"/>
      <c r="AB48" s="15"/>
    </row>
    <row r="49" spans="1:31" x14ac:dyDescent="0.2">
      <c r="A49" s="21" t="s">
        <v>924</v>
      </c>
      <c r="C49" s="87">
        <v>26919</v>
      </c>
      <c r="D49" s="12">
        <v>30092</v>
      </c>
      <c r="E49" s="12">
        <v>32745</v>
      </c>
      <c r="F49" s="12">
        <v>34497</v>
      </c>
      <c r="G49" s="13">
        <f t="shared" si="8"/>
        <v>1.1198840372344421</v>
      </c>
      <c r="H49" s="20">
        <f t="shared" si="9"/>
        <v>1.620878518995128</v>
      </c>
      <c r="I49" s="20">
        <f t="shared" si="10"/>
        <v>1.1025502625959138</v>
      </c>
      <c r="J49" s="20">
        <f t="shared" si="11"/>
        <v>1.3743669263608593</v>
      </c>
      <c r="K49" s="15"/>
      <c r="L49" s="15"/>
      <c r="Q49" s="42"/>
      <c r="R49" s="42"/>
      <c r="S49" s="42"/>
      <c r="T49" s="15"/>
      <c r="U49" s="15"/>
      <c r="V49" s="15"/>
      <c r="W49" s="15"/>
      <c r="X49" s="15"/>
      <c r="Y49" s="15"/>
      <c r="Z49" s="15"/>
      <c r="AB49" s="15"/>
    </row>
    <row r="50" spans="1:31" x14ac:dyDescent="0.2">
      <c r="A50" s="21" t="s">
        <v>631</v>
      </c>
      <c r="C50" s="87">
        <v>32974</v>
      </c>
      <c r="D50" s="12">
        <v>35610</v>
      </c>
      <c r="E50" s="12">
        <v>38356</v>
      </c>
      <c r="F50" s="12">
        <v>38505</v>
      </c>
      <c r="G50" s="13">
        <f t="shared" si="8"/>
        <v>0.77161177156308547</v>
      </c>
      <c r="H50" s="20">
        <f t="shared" si="9"/>
        <v>1.4236906194416976</v>
      </c>
      <c r="I50" s="20">
        <f t="shared" si="10"/>
        <v>8.1598333884258523E-2</v>
      </c>
      <c r="J50" s="20">
        <f t="shared" si="11"/>
        <v>0.78403171803682614</v>
      </c>
      <c r="K50" s="15"/>
      <c r="L50" s="15"/>
      <c r="Q50" s="42"/>
      <c r="R50" s="42"/>
      <c r="S50" s="42"/>
      <c r="T50" s="15"/>
      <c r="U50" s="15"/>
      <c r="V50" s="15"/>
      <c r="W50" s="15"/>
      <c r="X50" s="15"/>
      <c r="Y50" s="15"/>
      <c r="Z50" s="15"/>
      <c r="AB50" s="15"/>
    </row>
    <row r="51" spans="1:31" x14ac:dyDescent="0.2">
      <c r="A51" s="21" t="s">
        <v>1090</v>
      </c>
      <c r="C51" s="87">
        <v>95630</v>
      </c>
      <c r="D51" s="12">
        <v>102841</v>
      </c>
      <c r="E51" s="12">
        <v>109432</v>
      </c>
      <c r="F51" s="12">
        <v>111848</v>
      </c>
      <c r="G51" s="13">
        <f t="shared" si="8"/>
        <v>0.72922313012389051</v>
      </c>
      <c r="H51" s="20">
        <f t="shared" si="9"/>
        <v>1.1891590807446173</v>
      </c>
      <c r="I51" s="20">
        <f t="shared" si="10"/>
        <v>0.46046155186438842</v>
      </c>
      <c r="J51" s="20">
        <f t="shared" si="11"/>
        <v>0.8424059535119266</v>
      </c>
      <c r="K51" s="15"/>
      <c r="L51" s="15"/>
      <c r="Q51" s="42"/>
      <c r="R51" s="42"/>
      <c r="S51" s="42"/>
      <c r="T51" s="15"/>
      <c r="U51" s="15"/>
      <c r="V51" s="15"/>
      <c r="W51" s="15"/>
      <c r="X51" s="15"/>
      <c r="Y51" s="15"/>
      <c r="Z51" s="15"/>
      <c r="AB51" s="15"/>
    </row>
    <row r="52" spans="1:31" x14ac:dyDescent="0.2">
      <c r="A52" s="21" t="s">
        <v>925</v>
      </c>
      <c r="C52" s="87">
        <v>47180</v>
      </c>
      <c r="D52" s="12">
        <v>48853</v>
      </c>
      <c r="E52" s="12">
        <v>52732</v>
      </c>
      <c r="F52" s="12">
        <v>52511</v>
      </c>
      <c r="G52" s="13">
        <f t="shared" si="8"/>
        <v>0.34887347202712249</v>
      </c>
      <c r="H52" s="20">
        <f t="shared" si="9"/>
        <v>1.4646602398022068</v>
      </c>
      <c r="I52" s="20">
        <f t="shared" si="10"/>
        <v>-8.831434066131072E-2</v>
      </c>
      <c r="J52" s="20">
        <f t="shared" si="11"/>
        <v>0.72408473716769617</v>
      </c>
      <c r="K52" s="15"/>
      <c r="L52" s="15"/>
      <c r="Q52" s="42"/>
      <c r="R52" s="42"/>
      <c r="S52" s="42"/>
      <c r="T52" s="15"/>
      <c r="U52" s="15"/>
      <c r="V52" s="15"/>
      <c r="W52" s="15"/>
      <c r="X52" s="15"/>
      <c r="Y52" s="15"/>
      <c r="Z52" s="15"/>
      <c r="AB52" s="15"/>
    </row>
    <row r="53" spans="1:31" x14ac:dyDescent="0.2">
      <c r="A53" s="21" t="s">
        <v>926</v>
      </c>
      <c r="C53" s="87">
        <v>28421</v>
      </c>
      <c r="D53" s="12">
        <v>29619</v>
      </c>
      <c r="E53" s="12">
        <v>31228</v>
      </c>
      <c r="F53" s="12">
        <v>31646</v>
      </c>
      <c r="G53" s="13">
        <f t="shared" si="8"/>
        <v>0.41350385500633635</v>
      </c>
      <c r="H53" s="20">
        <f t="shared" si="9"/>
        <v>1.0117662887615175</v>
      </c>
      <c r="I53" s="20">
        <f t="shared" si="10"/>
        <v>0.28011897753206227</v>
      </c>
      <c r="J53" s="20">
        <f t="shared" si="11"/>
        <v>0.6636056518841249</v>
      </c>
      <c r="K53" s="15"/>
      <c r="L53" s="15"/>
      <c r="Q53" s="42"/>
      <c r="R53" s="42"/>
      <c r="S53" s="42"/>
      <c r="T53" s="15"/>
      <c r="U53" s="15"/>
      <c r="V53" s="15"/>
      <c r="W53" s="15"/>
      <c r="X53" s="15"/>
      <c r="Y53" s="15"/>
      <c r="Z53" s="15"/>
      <c r="AB53" s="15"/>
    </row>
    <row r="54" spans="1:31" x14ac:dyDescent="0.2">
      <c r="A54" s="21" t="s">
        <v>927</v>
      </c>
      <c r="C54" s="87">
        <v>27593</v>
      </c>
      <c r="D54" s="12">
        <v>29834</v>
      </c>
      <c r="E54" s="12">
        <v>33617</v>
      </c>
      <c r="F54" s="12">
        <v>33721</v>
      </c>
      <c r="G54" s="13">
        <f t="shared" si="8"/>
        <v>0.78349137187991857</v>
      </c>
      <c r="H54" s="20">
        <f t="shared" si="9"/>
        <v>2.2978950928125519</v>
      </c>
      <c r="I54" s="20">
        <f t="shared" si="10"/>
        <v>6.5003683606357221E-2</v>
      </c>
      <c r="J54" s="20">
        <f t="shared" si="11"/>
        <v>1.2312332965512374</v>
      </c>
      <c r="K54" s="15"/>
      <c r="L54" s="15"/>
      <c r="Q54" s="42"/>
      <c r="R54" s="42"/>
      <c r="S54" s="42"/>
      <c r="T54" s="15"/>
      <c r="U54" s="15"/>
      <c r="V54" s="15"/>
      <c r="W54" s="15"/>
      <c r="X54" s="15"/>
      <c r="Y54" s="15"/>
      <c r="Z54" s="15"/>
      <c r="AB54" s="15"/>
      <c r="AC54" s="15"/>
      <c r="AD54" s="15"/>
      <c r="AE54" s="15"/>
    </row>
    <row r="55" spans="1:31" x14ac:dyDescent="0.2">
      <c r="A55" s="21" t="s">
        <v>928</v>
      </c>
      <c r="C55" s="87">
        <v>43455</v>
      </c>
      <c r="D55" s="12">
        <v>47444</v>
      </c>
      <c r="E55" s="12">
        <v>51345</v>
      </c>
      <c r="F55" s="12">
        <v>54656</v>
      </c>
      <c r="G55" s="13">
        <f t="shared" si="8"/>
        <v>0.88162413189616373</v>
      </c>
      <c r="H55" s="20">
        <f t="shared" si="9"/>
        <v>1.5150846131526174</v>
      </c>
      <c r="I55" s="20">
        <f t="shared" si="10"/>
        <v>1.323341032507086</v>
      </c>
      <c r="J55" s="20">
        <f t="shared" si="11"/>
        <v>1.4239703970770456</v>
      </c>
      <c r="K55" s="15"/>
      <c r="L55" s="15"/>
      <c r="Q55" s="42"/>
      <c r="R55" s="42"/>
      <c r="S55" s="42"/>
      <c r="T55" s="15"/>
      <c r="U55" s="15"/>
      <c r="V55" s="15"/>
      <c r="W55" s="15"/>
      <c r="X55" s="15"/>
      <c r="Y55" s="15"/>
      <c r="Z55" s="15"/>
      <c r="AB55" s="15"/>
    </row>
    <row r="56" spans="1:31" x14ac:dyDescent="0.2">
      <c r="A56" s="21" t="s">
        <v>929</v>
      </c>
      <c r="C56" s="87">
        <v>29240</v>
      </c>
      <c r="D56" s="12">
        <v>31490</v>
      </c>
      <c r="E56" s="12">
        <v>35147</v>
      </c>
      <c r="F56" s="12">
        <v>36178</v>
      </c>
      <c r="G56" s="13">
        <f t="shared" si="8"/>
        <v>0.74366960887259914</v>
      </c>
      <c r="H56" s="20">
        <f t="shared" si="9"/>
        <v>2.112848968154557</v>
      </c>
      <c r="I56" s="20">
        <f t="shared" si="10"/>
        <v>0.61008725004978448</v>
      </c>
      <c r="J56" s="20">
        <f t="shared" si="11"/>
        <v>1.3963308003372088</v>
      </c>
      <c r="K56" s="15"/>
      <c r="L56" s="15"/>
      <c r="M56" s="15"/>
      <c r="Q56" s="42"/>
      <c r="R56" s="42"/>
      <c r="S56" s="42"/>
      <c r="T56" s="15"/>
      <c r="U56" s="15"/>
      <c r="V56" s="15"/>
      <c r="W56" s="15"/>
      <c r="X56" s="15"/>
      <c r="Y56" s="15"/>
      <c r="Z56" s="15"/>
      <c r="AB56" s="15"/>
    </row>
    <row r="57" spans="1:31" x14ac:dyDescent="0.2">
      <c r="A57" s="21" t="s">
        <v>930</v>
      </c>
      <c r="C57" s="87">
        <v>38897</v>
      </c>
      <c r="D57" s="12">
        <v>41757</v>
      </c>
      <c r="E57" s="12">
        <v>47300</v>
      </c>
      <c r="F57" s="12">
        <v>48992</v>
      </c>
      <c r="G57" s="13">
        <f t="shared" si="8"/>
        <v>0.71163134358143143</v>
      </c>
      <c r="H57" s="20">
        <f t="shared" si="9"/>
        <v>2.400345299272888</v>
      </c>
      <c r="I57" s="20">
        <f t="shared" si="10"/>
        <v>0.74213823588173966</v>
      </c>
      <c r="J57" s="20">
        <f t="shared" si="11"/>
        <v>1.6094004635812897</v>
      </c>
      <c r="K57" s="15"/>
      <c r="L57" s="15"/>
      <c r="Q57" s="42"/>
      <c r="R57" s="42"/>
      <c r="S57" s="42"/>
      <c r="T57" s="15"/>
      <c r="U57" s="15"/>
      <c r="V57" s="15"/>
      <c r="W57" s="15"/>
      <c r="X57" s="15"/>
      <c r="Y57" s="15"/>
      <c r="Z57" s="15"/>
      <c r="AB57" s="15"/>
    </row>
    <row r="58" spans="1:31" x14ac:dyDescent="0.2">
      <c r="A58" s="21" t="s">
        <v>931</v>
      </c>
      <c r="C58" s="87">
        <v>51462</v>
      </c>
      <c r="D58" s="12">
        <v>56803</v>
      </c>
      <c r="E58" s="12">
        <v>63431</v>
      </c>
      <c r="F58" s="12">
        <v>64514</v>
      </c>
      <c r="G58" s="13">
        <f t="shared" si="8"/>
        <v>0.99179998119363066</v>
      </c>
      <c r="H58" s="20">
        <f t="shared" si="9"/>
        <v>2.1224553735753382</v>
      </c>
      <c r="I58" s="20">
        <f t="shared" si="10"/>
        <v>0.35678985867884094</v>
      </c>
      <c r="J58" s="20">
        <f t="shared" si="11"/>
        <v>1.280008615346695</v>
      </c>
      <c r="K58" s="15"/>
      <c r="L58" s="15"/>
      <c r="Q58" s="42"/>
      <c r="R58" s="42"/>
      <c r="S58" s="42"/>
      <c r="T58" s="15"/>
      <c r="U58" s="15"/>
      <c r="V58" s="15"/>
      <c r="W58" s="15"/>
      <c r="X58" s="15"/>
      <c r="Y58" s="15"/>
      <c r="Z58" s="15"/>
      <c r="AB58" s="15"/>
    </row>
    <row r="59" spans="1:31" x14ac:dyDescent="0.2">
      <c r="A59" s="21" t="s">
        <v>932</v>
      </c>
      <c r="C59" s="87">
        <v>18493</v>
      </c>
      <c r="D59" s="12">
        <v>20179</v>
      </c>
      <c r="E59" s="12">
        <v>20924</v>
      </c>
      <c r="F59" s="12">
        <v>20849</v>
      </c>
      <c r="G59" s="13">
        <f t="shared" si="8"/>
        <v>0.87583715931158768</v>
      </c>
      <c r="H59" s="20">
        <f t="shared" si="9"/>
        <v>0.69231477159581445</v>
      </c>
      <c r="I59" s="20">
        <f t="shared" si="10"/>
        <v>-7.5513642169688922E-2</v>
      </c>
      <c r="J59" s="20">
        <f t="shared" si="11"/>
        <v>0.32690016793095467</v>
      </c>
      <c r="K59" s="15"/>
      <c r="L59" s="15"/>
      <c r="Q59" s="42"/>
      <c r="R59" s="42"/>
      <c r="S59" s="42"/>
      <c r="T59" s="15"/>
      <c r="U59" s="15"/>
      <c r="V59" s="15"/>
      <c r="W59" s="15"/>
      <c r="X59" s="15"/>
      <c r="Y59" s="15"/>
      <c r="Z59" s="15"/>
      <c r="AB59" s="15"/>
    </row>
    <row r="60" spans="1:31" x14ac:dyDescent="0.2">
      <c r="A60" s="21" t="s">
        <v>933</v>
      </c>
      <c r="C60" s="87">
        <v>18680</v>
      </c>
      <c r="D60" s="12">
        <v>19904</v>
      </c>
      <c r="E60" s="12">
        <v>20550</v>
      </c>
      <c r="F60" s="12">
        <v>21389</v>
      </c>
      <c r="G60" s="13">
        <f t="shared" si="8"/>
        <v>0.63634136539507669</v>
      </c>
      <c r="H60" s="20">
        <f t="shared" si="9"/>
        <v>0.60968116620154778</v>
      </c>
      <c r="I60" s="20">
        <f t="shared" si="10"/>
        <v>0.84538495343113862</v>
      </c>
      <c r="J60" s="20">
        <f t="shared" si="11"/>
        <v>0.7215604041349577</v>
      </c>
      <c r="K60" s="15"/>
      <c r="L60" s="15"/>
      <c r="Q60" s="42"/>
      <c r="R60" s="42"/>
      <c r="S60" s="42"/>
      <c r="T60" s="15"/>
      <c r="U60" s="15"/>
      <c r="V60" s="15"/>
      <c r="W60" s="15"/>
      <c r="X60" s="15"/>
      <c r="Y60" s="15"/>
      <c r="Z60" s="15"/>
      <c r="AB60" s="15"/>
    </row>
    <row r="61" spans="1:31" x14ac:dyDescent="0.2">
      <c r="A61" s="21" t="s">
        <v>934</v>
      </c>
      <c r="C61" s="87">
        <v>38486</v>
      </c>
      <c r="D61" s="12">
        <v>43593</v>
      </c>
      <c r="E61" s="12">
        <v>46915</v>
      </c>
      <c r="F61" s="12">
        <v>46781</v>
      </c>
      <c r="G61" s="13">
        <f t="shared" si="8"/>
        <v>1.2531247297142167</v>
      </c>
      <c r="H61" s="20">
        <f t="shared" si="9"/>
        <v>1.4074093563881673</v>
      </c>
      <c r="I61" s="20">
        <f t="shared" si="10"/>
        <v>-6.0155697332608948E-2</v>
      </c>
      <c r="J61" s="20">
        <f t="shared" si="11"/>
        <v>0.7077184416804938</v>
      </c>
      <c r="K61" s="15"/>
      <c r="L61" s="15"/>
      <c r="Q61" s="42"/>
      <c r="R61" s="42"/>
      <c r="S61" s="42"/>
      <c r="T61" s="15"/>
      <c r="U61" s="15"/>
      <c r="V61" s="15"/>
      <c r="W61" s="15"/>
      <c r="X61" s="15"/>
      <c r="Y61" s="15"/>
      <c r="Z61" s="15"/>
      <c r="AB61" s="15"/>
    </row>
    <row r="62" spans="1:31" x14ac:dyDescent="0.2">
      <c r="A62" s="21" t="s">
        <v>935</v>
      </c>
      <c r="C62" s="87">
        <v>37437</v>
      </c>
      <c r="D62" s="12">
        <v>39577</v>
      </c>
      <c r="E62" s="12">
        <v>43199</v>
      </c>
      <c r="F62" s="12">
        <v>43758</v>
      </c>
      <c r="G62" s="13">
        <f t="shared" si="8"/>
        <v>0.55712800190912404</v>
      </c>
      <c r="H62" s="20">
        <f t="shared" si="9"/>
        <v>1.6804259295006396</v>
      </c>
      <c r="I62" s="20">
        <f t="shared" si="10"/>
        <v>0.27084704230664336</v>
      </c>
      <c r="J62" s="20">
        <f t="shared" si="11"/>
        <v>1.0084896983363789</v>
      </c>
      <c r="K62" s="15"/>
      <c r="L62" s="15"/>
      <c r="Q62" s="42"/>
      <c r="R62" s="42"/>
      <c r="S62" s="42"/>
      <c r="T62" s="15"/>
      <c r="U62" s="15"/>
      <c r="V62" s="15"/>
      <c r="W62" s="15"/>
      <c r="X62" s="15"/>
      <c r="Y62" s="15"/>
      <c r="Z62" s="15"/>
      <c r="AB62" s="15"/>
    </row>
    <row r="63" spans="1:31" x14ac:dyDescent="0.2">
      <c r="A63" s="21" t="s">
        <v>936</v>
      </c>
      <c r="C63" s="87">
        <v>22857</v>
      </c>
      <c r="D63" s="12">
        <v>23878</v>
      </c>
      <c r="E63" s="12">
        <v>25379</v>
      </c>
      <c r="F63" s="12">
        <v>26658</v>
      </c>
      <c r="G63" s="13">
        <f t="shared" si="8"/>
        <v>0.43771704076929208</v>
      </c>
      <c r="H63" s="20">
        <f t="shared" si="9"/>
        <v>1.1669256485987933</v>
      </c>
      <c r="I63" s="20">
        <f t="shared" si="10"/>
        <v>1.0397218200224545</v>
      </c>
      <c r="J63" s="20">
        <f t="shared" si="11"/>
        <v>1.1064899685292673</v>
      </c>
      <c r="K63" s="15"/>
      <c r="L63" s="15"/>
      <c r="Q63" s="42"/>
      <c r="R63" s="42"/>
      <c r="S63" s="42"/>
      <c r="T63" s="15"/>
      <c r="U63" s="15"/>
      <c r="V63" s="15"/>
      <c r="W63" s="15"/>
      <c r="X63" s="15"/>
      <c r="Y63" s="15"/>
      <c r="Z63" s="15"/>
      <c r="AB63" s="15"/>
    </row>
    <row r="64" spans="1:31" x14ac:dyDescent="0.2">
      <c r="A64" s="21" t="s">
        <v>937</v>
      </c>
      <c r="C64" s="87">
        <v>12096</v>
      </c>
      <c r="D64" s="12">
        <v>13307</v>
      </c>
      <c r="E64" s="12">
        <v>15114</v>
      </c>
      <c r="F64" s="12">
        <v>15598</v>
      </c>
      <c r="G64" s="13">
        <f t="shared" si="8"/>
        <v>0.95819294627033091</v>
      </c>
      <c r="H64" s="20">
        <f t="shared" si="9"/>
        <v>2.4527410176707454</v>
      </c>
      <c r="I64" s="20">
        <f t="shared" si="10"/>
        <v>0.66533038536602529</v>
      </c>
      <c r="J64" s="20">
        <f t="shared" si="11"/>
        <v>1.5998835697101699</v>
      </c>
      <c r="K64" s="15"/>
      <c r="L64" s="15"/>
      <c r="Q64" s="42"/>
      <c r="R64" s="42"/>
      <c r="S64" s="42"/>
      <c r="T64" s="15"/>
      <c r="U64" s="15"/>
      <c r="V64" s="15"/>
      <c r="W64" s="15"/>
      <c r="X64" s="15"/>
      <c r="Y64" s="15"/>
      <c r="Z64" s="15"/>
      <c r="AB64" s="15"/>
    </row>
    <row r="65" spans="1:28" x14ac:dyDescent="0.2">
      <c r="A65" s="21" t="s">
        <v>938</v>
      </c>
      <c r="C65" s="87">
        <v>42866</v>
      </c>
      <c r="D65" s="12">
        <v>48027</v>
      </c>
      <c r="E65" s="12">
        <v>56575</v>
      </c>
      <c r="F65" s="12">
        <v>59696</v>
      </c>
      <c r="G65" s="13">
        <f t="shared" si="8"/>
        <v>1.1427007422214697</v>
      </c>
      <c r="H65" s="20">
        <f t="shared" si="9"/>
        <v>3.1663206362037455</v>
      </c>
      <c r="I65" s="20">
        <f t="shared" si="10"/>
        <v>1.1360708802138131</v>
      </c>
      <c r="J65" s="20">
        <f t="shared" si="11"/>
        <v>2.1970170730733152</v>
      </c>
      <c r="K65" s="15"/>
      <c r="L65" s="15"/>
      <c r="Q65" s="42"/>
      <c r="R65" s="42"/>
      <c r="S65" s="42"/>
      <c r="T65" s="15"/>
      <c r="U65" s="15"/>
      <c r="V65" s="15"/>
      <c r="W65" s="15"/>
      <c r="X65" s="15"/>
      <c r="Y65" s="15"/>
      <c r="Z65" s="15"/>
      <c r="AB65" s="15"/>
    </row>
    <row r="66" spans="1:28" x14ac:dyDescent="0.2">
      <c r="A66" s="21" t="s">
        <v>105</v>
      </c>
      <c r="C66" s="87">
        <v>17627</v>
      </c>
      <c r="D66" s="12">
        <v>19133</v>
      </c>
      <c r="E66" s="12">
        <v>19998</v>
      </c>
      <c r="F66" s="12">
        <v>19174</v>
      </c>
      <c r="G66" s="13">
        <f t="shared" si="8"/>
        <v>0.82274487531117657</v>
      </c>
      <c r="H66" s="20">
        <f t="shared" si="9"/>
        <v>0.84502330770004352</v>
      </c>
      <c r="I66" s="20">
        <f t="shared" si="10"/>
        <v>-0.88128861078037302</v>
      </c>
      <c r="J66" s="20">
        <f t="shared" si="11"/>
        <v>2.1390725470804561E-2</v>
      </c>
      <c r="K66" s="15"/>
      <c r="L66" s="15"/>
      <c r="Q66" s="42"/>
      <c r="R66" s="42"/>
      <c r="S66" s="42"/>
      <c r="T66" s="15"/>
      <c r="U66" s="15"/>
      <c r="V66" s="15"/>
      <c r="W66" s="15"/>
      <c r="X66" s="15"/>
      <c r="Y66" s="15"/>
      <c r="Z66" s="15"/>
      <c r="AB66" s="15"/>
    </row>
    <row r="67" spans="1:28" x14ac:dyDescent="0.2">
      <c r="A67" s="21" t="s">
        <v>399</v>
      </c>
      <c r="C67" s="87">
        <v>35241</v>
      </c>
      <c r="D67" s="12">
        <v>37505</v>
      </c>
      <c r="E67" s="12">
        <v>40639</v>
      </c>
      <c r="F67" s="12">
        <v>40397</v>
      </c>
      <c r="G67" s="13">
        <f t="shared" si="8"/>
        <v>0.62424012096069514</v>
      </c>
      <c r="H67" s="20">
        <f t="shared" si="9"/>
        <v>1.5389737996078345</v>
      </c>
      <c r="I67" s="20">
        <f t="shared" si="10"/>
        <v>-0.12557096321191841</v>
      </c>
      <c r="J67" s="20">
        <f t="shared" si="11"/>
        <v>0.74496379476323149</v>
      </c>
      <c r="K67" s="15"/>
      <c r="L67" s="15"/>
      <c r="Q67" s="42"/>
      <c r="R67" s="42"/>
      <c r="S67" s="42"/>
      <c r="T67" s="15"/>
      <c r="U67" s="15"/>
      <c r="V67" s="15"/>
      <c r="W67" s="15"/>
      <c r="X67" s="15"/>
      <c r="Y67" s="15"/>
      <c r="Z67" s="15"/>
      <c r="AB67" s="15"/>
    </row>
    <row r="68" spans="1:28" x14ac:dyDescent="0.2">
      <c r="A68" s="21" t="s">
        <v>939</v>
      </c>
      <c r="C68" s="87">
        <v>16844</v>
      </c>
      <c r="D68" s="12">
        <v>18724</v>
      </c>
      <c r="E68" s="12">
        <v>21211</v>
      </c>
      <c r="F68" s="12">
        <v>21578</v>
      </c>
      <c r="G68" s="13">
        <f t="shared" si="8"/>
        <v>1.0631483425914467</v>
      </c>
      <c r="H68" s="20">
        <f t="shared" si="9"/>
        <v>2.4017210542374823</v>
      </c>
      <c r="I68" s="20">
        <f t="shared" si="10"/>
        <v>0.3615362459089333</v>
      </c>
      <c r="J68" s="20">
        <f t="shared" si="11"/>
        <v>1.4276108596155357</v>
      </c>
      <c r="K68" s="15"/>
      <c r="L68" s="15"/>
      <c r="Q68" s="42"/>
      <c r="R68" s="42"/>
      <c r="S68" s="42"/>
      <c r="T68" s="15"/>
      <c r="U68" s="15"/>
      <c r="V68" s="15"/>
      <c r="W68" s="15"/>
      <c r="X68" s="15"/>
      <c r="Y68" s="15"/>
      <c r="Z68" s="15"/>
      <c r="AB68" s="15"/>
    </row>
    <row r="69" spans="1:28" x14ac:dyDescent="0.2">
      <c r="A69" s="21" t="s">
        <v>940</v>
      </c>
      <c r="C69" s="87">
        <v>26511</v>
      </c>
      <c r="D69" s="12">
        <v>26599</v>
      </c>
      <c r="E69" s="12">
        <v>27823</v>
      </c>
      <c r="F69" s="12">
        <v>27865</v>
      </c>
      <c r="G69" s="13">
        <f t="shared" si="8"/>
        <v>3.3126136111794047E-2</v>
      </c>
      <c r="H69" s="20">
        <f t="shared" si="9"/>
        <v>0.8598345126650031</v>
      </c>
      <c r="I69" s="20">
        <f t="shared" si="10"/>
        <v>3.1738035541151177E-2</v>
      </c>
      <c r="J69" s="20">
        <f t="shared" si="11"/>
        <v>0.46567706060238745</v>
      </c>
      <c r="K69" s="15"/>
      <c r="L69" s="15"/>
      <c r="Q69" s="42"/>
      <c r="R69" s="42"/>
      <c r="S69" s="42"/>
      <c r="T69" s="15"/>
      <c r="U69" s="15"/>
      <c r="V69" s="15"/>
      <c r="W69" s="15"/>
      <c r="X69" s="15"/>
      <c r="Y69" s="15"/>
      <c r="Z69" s="15"/>
      <c r="AB69" s="15"/>
    </row>
    <row r="70" spans="1:28" x14ac:dyDescent="0.2">
      <c r="A70" s="21" t="s">
        <v>941</v>
      </c>
      <c r="C70" s="87">
        <v>17527</v>
      </c>
      <c r="D70" s="12">
        <v>17089</v>
      </c>
      <c r="E70" s="12">
        <v>18373</v>
      </c>
      <c r="F70" s="12">
        <v>17522</v>
      </c>
      <c r="G70" s="13">
        <f t="shared" si="8"/>
        <v>-0.25261746230733628</v>
      </c>
      <c r="H70" s="20">
        <f t="shared" si="9"/>
        <v>1.388235585517128</v>
      </c>
      <c r="I70" s="20">
        <f t="shared" si="10"/>
        <v>-0.9927403920981126</v>
      </c>
      <c r="J70" s="20">
        <f t="shared" si="11"/>
        <v>0.25032983555786092</v>
      </c>
      <c r="K70" s="15"/>
      <c r="L70" s="15"/>
      <c r="Q70" s="42"/>
      <c r="R70" s="42"/>
      <c r="S70" s="42"/>
      <c r="T70" s="15"/>
      <c r="U70" s="15"/>
      <c r="V70" s="15"/>
      <c r="W70" s="15"/>
      <c r="X70" s="15"/>
      <c r="Y70" s="15"/>
      <c r="Z70" s="15"/>
      <c r="AB70" s="15"/>
    </row>
    <row r="71" spans="1:28" x14ac:dyDescent="0.2">
      <c r="A71" s="21" t="s">
        <v>942</v>
      </c>
      <c r="C71" s="87">
        <v>30216</v>
      </c>
      <c r="D71" s="12">
        <v>31097</v>
      </c>
      <c r="E71" s="12">
        <v>33121</v>
      </c>
      <c r="F71" s="12">
        <v>32586</v>
      </c>
      <c r="G71" s="13">
        <f t="shared" si="8"/>
        <v>0.28765319920185384</v>
      </c>
      <c r="H71" s="20">
        <f t="shared" si="9"/>
        <v>1.2072026264312585</v>
      </c>
      <c r="I71" s="20">
        <f t="shared" si="10"/>
        <v>-0.34200417561081053</v>
      </c>
      <c r="J71" s="20">
        <f t="shared" si="11"/>
        <v>0.46842355001726066</v>
      </c>
      <c r="K71" s="15"/>
      <c r="L71" s="15"/>
      <c r="Q71" s="42"/>
      <c r="R71" s="42"/>
      <c r="S71" s="42"/>
      <c r="T71" s="15"/>
      <c r="U71" s="15"/>
      <c r="V71" s="15"/>
      <c r="W71" s="15"/>
      <c r="X71" s="15"/>
      <c r="Y71" s="15"/>
      <c r="Z71" s="15"/>
      <c r="AB71" s="15"/>
    </row>
    <row r="72" spans="1:28" x14ac:dyDescent="0.2">
      <c r="A72" s="21" t="s">
        <v>463</v>
      </c>
      <c r="C72" s="87">
        <v>12650</v>
      </c>
      <c r="D72" s="12">
        <v>14694</v>
      </c>
      <c r="E72" s="12">
        <v>17161</v>
      </c>
      <c r="F72" s="12">
        <v>18071</v>
      </c>
      <c r="G72" s="13">
        <f t="shared" si="8"/>
        <v>1.5082612150028263</v>
      </c>
      <c r="H72" s="20">
        <f t="shared" si="9"/>
        <v>2.9975437736682542</v>
      </c>
      <c r="I72" s="20">
        <f t="shared" si="10"/>
        <v>1.092915484917123</v>
      </c>
      <c r="J72" s="20">
        <f t="shared" si="11"/>
        <v>2.0885033148984933</v>
      </c>
      <c r="K72" s="15"/>
      <c r="L72" s="15"/>
      <c r="Q72" s="42"/>
      <c r="R72" s="42"/>
      <c r="S72" s="42"/>
      <c r="T72" s="15"/>
      <c r="U72" s="15"/>
      <c r="V72" s="15"/>
      <c r="W72" s="15"/>
      <c r="X72" s="15"/>
      <c r="Y72" s="15"/>
      <c r="Z72" s="15"/>
      <c r="AB72" s="15"/>
    </row>
    <row r="73" spans="1:28" x14ac:dyDescent="0.2">
      <c r="A73" s="21" t="s">
        <v>464</v>
      </c>
      <c r="C73" s="87">
        <v>25326</v>
      </c>
      <c r="D73" s="12">
        <v>27224</v>
      </c>
      <c r="E73" s="12">
        <v>29863</v>
      </c>
      <c r="F73" s="12">
        <v>31574</v>
      </c>
      <c r="G73" s="13">
        <f t="shared" si="8"/>
        <v>0.72489296349718124</v>
      </c>
      <c r="H73" s="20">
        <f t="shared" si="9"/>
        <v>1.7762946318649497</v>
      </c>
      <c r="I73" s="20">
        <f t="shared" si="10"/>
        <v>1.1789715466947293</v>
      </c>
      <c r="J73" s="20">
        <f t="shared" si="11"/>
        <v>1.4921563627388945</v>
      </c>
      <c r="K73" s="15"/>
      <c r="L73" s="15"/>
      <c r="Q73" s="42"/>
      <c r="R73" s="42"/>
      <c r="S73" s="42"/>
      <c r="T73" s="15"/>
      <c r="U73" s="15"/>
      <c r="V73" s="15"/>
      <c r="W73" s="15"/>
      <c r="X73" s="15"/>
      <c r="Y73" s="15"/>
      <c r="Z73" s="15"/>
      <c r="AB73" s="15"/>
    </row>
    <row r="74" spans="1:28" x14ac:dyDescent="0.2">
      <c r="A74" s="21" t="s">
        <v>465</v>
      </c>
      <c r="C74" s="87">
        <v>154297</v>
      </c>
      <c r="D74" s="12">
        <v>191200</v>
      </c>
      <c r="E74" s="12">
        <v>215031</v>
      </c>
      <c r="F74" s="12">
        <v>230998</v>
      </c>
      <c r="G74" s="13">
        <f t="shared" si="8"/>
        <v>2.1663646571878692</v>
      </c>
      <c r="H74" s="20">
        <f t="shared" si="9"/>
        <v>2.2605046861975842</v>
      </c>
      <c r="I74" s="20">
        <f t="shared" si="10"/>
        <v>1.5182574316732866</v>
      </c>
      <c r="J74" s="20">
        <f t="shared" si="11"/>
        <v>1.9072985577113455</v>
      </c>
      <c r="K74" s="15"/>
      <c r="L74" s="15"/>
      <c r="Q74" s="42"/>
      <c r="R74" s="42"/>
      <c r="S74" s="42"/>
      <c r="T74" s="15"/>
      <c r="U74" s="15"/>
      <c r="V74" s="15"/>
      <c r="W74" s="15"/>
      <c r="X74" s="15"/>
      <c r="Y74" s="15"/>
      <c r="Z74" s="15"/>
      <c r="AB74" s="15"/>
    </row>
    <row r="75" spans="1:28" x14ac:dyDescent="0.2">
      <c r="A75" s="21" t="s">
        <v>466</v>
      </c>
      <c r="C75" s="87">
        <v>47982</v>
      </c>
      <c r="D75" s="12">
        <v>62727</v>
      </c>
      <c r="E75" s="12">
        <v>70052</v>
      </c>
      <c r="F75" s="12">
        <v>76213</v>
      </c>
      <c r="G75" s="13">
        <f t="shared" si="8"/>
        <v>2.714378766377501</v>
      </c>
      <c r="H75" s="20">
        <f t="shared" si="9"/>
        <v>2.1240545590776927</v>
      </c>
      <c r="I75" s="20">
        <f t="shared" si="10"/>
        <v>1.7891537682106495</v>
      </c>
      <c r="J75" s="20">
        <f t="shared" si="11"/>
        <v>1.964855560656753</v>
      </c>
      <c r="K75" s="15"/>
      <c r="L75" s="15"/>
      <c r="Q75" s="42"/>
      <c r="R75" s="42"/>
      <c r="S75" s="42"/>
      <c r="T75" s="15"/>
      <c r="U75" s="15"/>
      <c r="V75" s="15"/>
      <c r="W75" s="15"/>
      <c r="X75" s="15"/>
      <c r="Y75" s="15"/>
      <c r="Z75" s="15"/>
      <c r="AB75" s="15"/>
    </row>
    <row r="76" spans="1:28" x14ac:dyDescent="0.2">
      <c r="A76" s="21" t="s">
        <v>467</v>
      </c>
      <c r="C76" s="87">
        <v>50754</v>
      </c>
      <c r="D76" s="12">
        <v>54163</v>
      </c>
      <c r="E76" s="12">
        <v>58108</v>
      </c>
      <c r="F76" s="12">
        <v>58313</v>
      </c>
      <c r="G76" s="13">
        <f t="shared" si="8"/>
        <v>0.65183510666328992</v>
      </c>
      <c r="H76" s="20">
        <f t="shared" si="9"/>
        <v>1.3469175789468935</v>
      </c>
      <c r="I76" s="20">
        <f t="shared" si="10"/>
        <v>7.4115194896440251E-2</v>
      </c>
      <c r="J76" s="20">
        <f t="shared" si="11"/>
        <v>0.74039148993187975</v>
      </c>
      <c r="K76" s="15"/>
      <c r="L76" s="15"/>
      <c r="Q76" s="42"/>
      <c r="R76" s="42"/>
      <c r="S76" s="42"/>
      <c r="T76" s="15"/>
      <c r="U76" s="15"/>
      <c r="V76" s="15"/>
      <c r="W76" s="15"/>
      <c r="X76" s="15"/>
      <c r="Y76" s="15"/>
      <c r="Z76" s="15"/>
      <c r="AB76" s="15"/>
    </row>
    <row r="77" spans="1:28" x14ac:dyDescent="0.2">
      <c r="A77" s="21" t="s">
        <v>468</v>
      </c>
      <c r="C77" s="87">
        <v>14351</v>
      </c>
      <c r="D77" s="12">
        <v>16649</v>
      </c>
      <c r="E77" s="12">
        <v>18002</v>
      </c>
      <c r="F77" s="12">
        <v>19359</v>
      </c>
      <c r="G77" s="13">
        <f t="shared" si="8"/>
        <v>1.4955651702655226</v>
      </c>
      <c r="H77" s="20">
        <f t="shared" si="9"/>
        <v>1.4979932916137528</v>
      </c>
      <c r="I77" s="20">
        <f t="shared" si="10"/>
        <v>1.5406358308787116</v>
      </c>
      <c r="J77" s="20">
        <f t="shared" si="11"/>
        <v>1.5182442215992742</v>
      </c>
      <c r="K77" s="15"/>
      <c r="L77" s="15"/>
      <c r="Q77" s="42"/>
      <c r="R77" s="42"/>
      <c r="S77" s="42"/>
      <c r="T77" s="15"/>
      <c r="U77" s="15"/>
      <c r="V77" s="15"/>
      <c r="W77" s="15"/>
      <c r="X77" s="15"/>
      <c r="Y77" s="15"/>
      <c r="Z77" s="15"/>
      <c r="AB77" s="15"/>
    </row>
    <row r="78" spans="1:28" x14ac:dyDescent="0.2">
      <c r="A78" s="21" t="s">
        <v>459</v>
      </c>
      <c r="C78" s="87">
        <v>29410</v>
      </c>
      <c r="D78" s="12">
        <v>28554</v>
      </c>
      <c r="E78" s="12">
        <v>31641</v>
      </c>
      <c r="F78" s="12">
        <v>30722</v>
      </c>
      <c r="G78" s="13">
        <f t="shared" si="8"/>
        <v>-0.2947801177831888</v>
      </c>
      <c r="H78" s="20">
        <f t="shared" si="9"/>
        <v>1.9727892220207988</v>
      </c>
      <c r="I78" s="20">
        <f t="shared" si="10"/>
        <v>-0.61815524147719181</v>
      </c>
      <c r="J78" s="20">
        <f t="shared" si="11"/>
        <v>0.73389872050915184</v>
      </c>
      <c r="K78" s="15"/>
      <c r="L78" s="15"/>
      <c r="Q78" s="42"/>
      <c r="R78" s="42"/>
      <c r="S78" s="42"/>
      <c r="T78" s="15"/>
      <c r="U78" s="15"/>
      <c r="V78" s="15"/>
      <c r="W78" s="15"/>
      <c r="X78" s="15"/>
      <c r="Y78" s="15"/>
      <c r="Z78" s="15"/>
      <c r="AB78" s="15"/>
    </row>
    <row r="79" spans="1:28" x14ac:dyDescent="0.2">
      <c r="A79" s="21" t="s">
        <v>1060</v>
      </c>
      <c r="C79" s="87">
        <v>15153</v>
      </c>
      <c r="D79" s="12">
        <v>17561</v>
      </c>
      <c r="E79" s="12">
        <v>19420</v>
      </c>
      <c r="F79" s="12">
        <v>19753</v>
      </c>
      <c r="G79" s="13">
        <f t="shared" si="8"/>
        <v>1.4849294783529698</v>
      </c>
      <c r="H79" s="20">
        <f t="shared" si="9"/>
        <v>1.9333298486594819</v>
      </c>
      <c r="I79" s="20">
        <f t="shared" si="10"/>
        <v>0.35831761689770758</v>
      </c>
      <c r="J79" s="20">
        <f t="shared" si="11"/>
        <v>1.1822160386474989</v>
      </c>
      <c r="K79" s="15"/>
      <c r="L79" s="15"/>
      <c r="Q79" s="42"/>
      <c r="R79" s="42"/>
      <c r="S79" s="42"/>
      <c r="T79" s="15"/>
      <c r="U79" s="15"/>
      <c r="V79" s="15"/>
      <c r="W79" s="15"/>
      <c r="X79" s="15"/>
      <c r="Y79" s="15"/>
      <c r="Z79" s="15"/>
      <c r="AB79" s="15"/>
    </row>
    <row r="80" spans="1:28" x14ac:dyDescent="0.2">
      <c r="A80" s="21" t="s">
        <v>1020</v>
      </c>
      <c r="C80" s="87">
        <v>15042</v>
      </c>
      <c r="D80" s="12">
        <v>17427</v>
      </c>
      <c r="E80" s="12">
        <v>20439</v>
      </c>
      <c r="F80" s="12">
        <v>22102</v>
      </c>
      <c r="G80" s="13">
        <f t="shared" si="8"/>
        <v>1.4818099371079585</v>
      </c>
      <c r="H80" s="20">
        <f t="shared" si="9"/>
        <v>3.0803701834227315</v>
      </c>
      <c r="I80" s="20">
        <f t="shared" si="10"/>
        <v>1.6592339411633406</v>
      </c>
      <c r="J80" s="20">
        <f t="shared" si="11"/>
        <v>2.4029383294275508</v>
      </c>
      <c r="K80" s="15"/>
      <c r="L80" s="15"/>
      <c r="Q80" s="42"/>
      <c r="R80" s="42"/>
      <c r="S80" s="42"/>
      <c r="T80" s="15"/>
      <c r="U80" s="15"/>
      <c r="V80" s="15"/>
      <c r="W80" s="15"/>
      <c r="X80" s="15"/>
      <c r="Y80" s="15"/>
      <c r="Z80" s="15"/>
      <c r="AB80" s="15"/>
    </row>
    <row r="81" spans="1:31" x14ac:dyDescent="0.2">
      <c r="A81" s="21" t="s">
        <v>469</v>
      </c>
      <c r="C81" s="87">
        <v>31433</v>
      </c>
      <c r="D81" s="12">
        <v>31932</v>
      </c>
      <c r="E81" s="12">
        <v>34195</v>
      </c>
      <c r="F81" s="12">
        <v>33868</v>
      </c>
      <c r="G81" s="13">
        <f t="shared" si="8"/>
        <v>0.15754116313426714</v>
      </c>
      <c r="H81" s="20">
        <f t="shared" si="9"/>
        <v>1.3115418487885444</v>
      </c>
      <c r="I81" s="20">
        <f t="shared" si="10"/>
        <v>-0.20194100296937467</v>
      </c>
      <c r="J81" s="20">
        <f t="shared" si="11"/>
        <v>0.58986925764656917</v>
      </c>
      <c r="K81" s="15"/>
      <c r="L81" s="15"/>
      <c r="Q81" s="42"/>
      <c r="R81" s="42"/>
      <c r="S81" s="42"/>
      <c r="T81" s="15"/>
      <c r="U81" s="15"/>
      <c r="V81" s="15"/>
      <c r="W81" s="15"/>
      <c r="X81" s="15"/>
      <c r="Y81" s="15"/>
      <c r="Z81" s="15"/>
      <c r="AB81" s="15"/>
    </row>
    <row r="82" spans="1:31" x14ac:dyDescent="0.2">
      <c r="A82" s="21" t="s">
        <v>470</v>
      </c>
      <c r="C82" s="87">
        <v>8372</v>
      </c>
      <c r="D82" s="12">
        <v>9838</v>
      </c>
      <c r="E82" s="12">
        <v>11204</v>
      </c>
      <c r="F82" s="12">
        <v>11902</v>
      </c>
      <c r="G82" s="13">
        <f t="shared" si="8"/>
        <v>1.6257870599493796</v>
      </c>
      <c r="H82" s="20">
        <f t="shared" si="9"/>
        <v>2.5051460778514167</v>
      </c>
      <c r="I82" s="20">
        <f t="shared" si="10"/>
        <v>1.2795284711047961</v>
      </c>
      <c r="J82" s="20">
        <f t="shared" si="11"/>
        <v>1.9211980511693039</v>
      </c>
      <c r="K82" s="15"/>
      <c r="L82" s="15"/>
      <c r="Q82" s="42"/>
      <c r="R82" s="42"/>
      <c r="S82" s="42"/>
      <c r="T82" s="15"/>
      <c r="U82" s="15"/>
      <c r="V82" s="15"/>
      <c r="W82" s="15"/>
      <c r="X82" s="15"/>
      <c r="Y82" s="15"/>
      <c r="Z82" s="15"/>
      <c r="AB82" s="15"/>
    </row>
    <row r="83" spans="1:31" x14ac:dyDescent="0.2">
      <c r="A83" s="21" t="s">
        <v>471</v>
      </c>
      <c r="C83" s="87">
        <v>45056</v>
      </c>
      <c r="D83" s="12">
        <v>50119</v>
      </c>
      <c r="E83" s="12">
        <v>55021</v>
      </c>
      <c r="F83" s="12">
        <v>57455</v>
      </c>
      <c r="G83" s="13">
        <f t="shared" si="8"/>
        <v>1.0700413908424355</v>
      </c>
      <c r="H83" s="20">
        <f t="shared" si="9"/>
        <v>1.7916632404484378</v>
      </c>
      <c r="I83" s="20">
        <f t="shared" si="10"/>
        <v>0.91480989262120449</v>
      </c>
      <c r="J83" s="20">
        <f t="shared" si="11"/>
        <v>1.3742539560294809</v>
      </c>
      <c r="K83" s="15"/>
      <c r="L83" s="15"/>
      <c r="Q83" s="42"/>
      <c r="R83" s="42"/>
      <c r="S83" s="42"/>
      <c r="T83" s="15"/>
      <c r="U83" s="15"/>
      <c r="V83" s="15"/>
      <c r="W83" s="15"/>
      <c r="X83" s="15"/>
      <c r="Y83" s="15"/>
      <c r="Z83" s="15"/>
      <c r="AB83" s="15"/>
    </row>
    <row r="84" spans="1:31" x14ac:dyDescent="0.2">
      <c r="A84" s="21" t="s">
        <v>472</v>
      </c>
      <c r="C84" s="87">
        <v>14539</v>
      </c>
      <c r="D84" s="12">
        <v>17921</v>
      </c>
      <c r="E84" s="12">
        <v>20978</v>
      </c>
      <c r="F84" s="12">
        <v>20708</v>
      </c>
      <c r="G84" s="13">
        <f t="shared" si="8"/>
        <v>2.1122383383230137</v>
      </c>
      <c r="H84" s="20">
        <f t="shared" si="9"/>
        <v>3.0426536321158881</v>
      </c>
      <c r="I84" s="20">
        <f t="shared" si="10"/>
        <v>-0.27215188870014506</v>
      </c>
      <c r="J84" s="20">
        <f t="shared" si="11"/>
        <v>1.4547619571143366</v>
      </c>
      <c r="K84" s="15"/>
      <c r="L84" s="15"/>
      <c r="Q84" s="42"/>
      <c r="R84" s="42"/>
      <c r="S84" s="42"/>
      <c r="T84" s="15"/>
      <c r="U84" s="15"/>
      <c r="V84" s="15"/>
      <c r="W84" s="15"/>
      <c r="X84" s="15"/>
      <c r="Y84" s="15"/>
      <c r="Z84" s="15"/>
      <c r="AB84" s="15"/>
    </row>
    <row r="85" spans="1:31" x14ac:dyDescent="0.2">
      <c r="A85" s="21" t="s">
        <v>708</v>
      </c>
      <c r="C85" s="87">
        <v>6111</v>
      </c>
      <c r="D85" s="12">
        <v>6516</v>
      </c>
      <c r="E85" s="12">
        <v>7584</v>
      </c>
      <c r="F85" s="12">
        <v>7656</v>
      </c>
      <c r="G85" s="13">
        <f t="shared" si="8"/>
        <v>0.64341228375537352</v>
      </c>
      <c r="H85" s="20">
        <f t="shared" si="9"/>
        <v>2.930530357587835</v>
      </c>
      <c r="I85" s="20">
        <f t="shared" si="10"/>
        <v>0.19897836586435513</v>
      </c>
      <c r="J85" s="20">
        <f t="shared" si="11"/>
        <v>1.6240115643295638</v>
      </c>
      <c r="K85" s="15"/>
      <c r="L85" s="15"/>
      <c r="Q85" s="42"/>
      <c r="R85" s="42"/>
      <c r="S85" s="42"/>
      <c r="T85" s="15"/>
      <c r="U85" s="15"/>
      <c r="V85" s="15"/>
      <c r="W85" s="15"/>
      <c r="X85" s="15"/>
      <c r="Y85" s="15"/>
      <c r="Z85" s="15"/>
      <c r="AB85" s="15"/>
    </row>
    <row r="86" spans="1:31" x14ac:dyDescent="0.2">
      <c r="A86" s="21" t="s">
        <v>709</v>
      </c>
      <c r="C86" s="87">
        <v>36042</v>
      </c>
      <c r="D86" s="12">
        <v>38819</v>
      </c>
      <c r="E86" s="12">
        <v>41891</v>
      </c>
      <c r="F86" s="12">
        <v>42859</v>
      </c>
      <c r="G86" s="13">
        <f t="shared" si="8"/>
        <v>0.7446009028831968</v>
      </c>
      <c r="H86" s="20">
        <f t="shared" si="9"/>
        <v>1.4599199297767873</v>
      </c>
      <c r="I86" s="20">
        <f t="shared" si="10"/>
        <v>0.48175023124243932</v>
      </c>
      <c r="J86" s="20">
        <f t="shared" si="11"/>
        <v>0.99415453294715572</v>
      </c>
      <c r="K86" s="15"/>
      <c r="L86" s="15"/>
      <c r="Q86" s="42"/>
      <c r="R86" s="42"/>
      <c r="S86" s="42"/>
      <c r="T86" s="15"/>
      <c r="U86" s="15"/>
      <c r="V86" s="15"/>
      <c r="W86" s="15"/>
      <c r="X86" s="15"/>
      <c r="Y86" s="15"/>
      <c r="Z86" s="15"/>
      <c r="AB86" s="15"/>
    </row>
    <row r="87" spans="1:31" x14ac:dyDescent="0.2">
      <c r="A87" s="21"/>
      <c r="C87" s="87"/>
      <c r="D87" s="12"/>
      <c r="E87" s="12"/>
      <c r="F87" s="12"/>
      <c r="G87" s="13"/>
      <c r="H87" s="20"/>
      <c r="I87" s="20"/>
      <c r="J87" s="20"/>
      <c r="K87" s="15"/>
      <c r="L87" s="15"/>
      <c r="T87" s="15"/>
      <c r="U87" s="15"/>
      <c r="V87" s="15"/>
      <c r="W87" s="15"/>
      <c r="X87" s="15"/>
      <c r="Y87" s="15"/>
      <c r="Z87" s="15"/>
      <c r="AB87" s="15"/>
    </row>
    <row r="88" spans="1:31" s="15" customFormat="1" x14ac:dyDescent="0.2">
      <c r="A88" s="14" t="s">
        <v>1458</v>
      </c>
      <c r="C88" s="89">
        <v>178639</v>
      </c>
      <c r="D88" s="16">
        <v>221174</v>
      </c>
      <c r="E88" s="16">
        <v>242089</v>
      </c>
      <c r="F88" s="16">
        <v>251881</v>
      </c>
      <c r="G88" s="88">
        <f>(((D88/C88)^(1/(($D$5-$C$5)/365))-1)*100)</f>
        <v>2.157604248324474</v>
      </c>
      <c r="H88" s="17">
        <f>(((E88/D88)^(1/(($E$5-$D$5)/365))-1)*100)</f>
        <v>1.7343590777835427</v>
      </c>
      <c r="I88" s="17">
        <f>(((F88/E88)^(1/(($F$5-$E$5)/365))-1)*100)</f>
        <v>0.83765219195188756</v>
      </c>
      <c r="J88" s="17">
        <f>(((F88/D88)^(1/(($F$5-$D$5)/365))-1)*100)</f>
        <v>1.3074763343841944</v>
      </c>
      <c r="M88" s="8"/>
      <c r="N88" s="22"/>
      <c r="O88" s="22"/>
      <c r="P88" s="22"/>
      <c r="Q88" s="42"/>
      <c r="R88" s="42"/>
      <c r="S88" s="42"/>
      <c r="AC88" s="8"/>
      <c r="AD88" s="8"/>
      <c r="AE88" s="8"/>
    </row>
    <row r="89" spans="1:31" x14ac:dyDescent="0.2">
      <c r="A89" s="21"/>
      <c r="C89" s="87"/>
      <c r="D89" s="12"/>
      <c r="E89" s="12"/>
      <c r="F89" s="12"/>
      <c r="G89" s="13"/>
      <c r="H89" s="20"/>
      <c r="I89" s="20"/>
      <c r="J89" s="20"/>
      <c r="K89" s="15"/>
      <c r="L89" s="15"/>
      <c r="T89" s="15"/>
      <c r="U89" s="15"/>
      <c r="V89" s="15"/>
      <c r="W89" s="15"/>
      <c r="X89" s="15"/>
      <c r="Y89" s="15"/>
      <c r="Z89" s="15"/>
      <c r="AB89" s="15"/>
    </row>
    <row r="90" spans="1:31" s="15" customFormat="1" x14ac:dyDescent="0.2">
      <c r="A90" s="14" t="s">
        <v>400</v>
      </c>
      <c r="C90" s="16">
        <f>SUM(C91:C114)</f>
        <v>500639</v>
      </c>
      <c r="D90" s="16">
        <f>SUM(D91:D114)</f>
        <v>589013</v>
      </c>
      <c r="E90" s="16">
        <f>SUM(E91:E114)</f>
        <v>632379</v>
      </c>
      <c r="F90" s="16">
        <f>SUM(F91:F114)</f>
        <v>639186</v>
      </c>
      <c r="G90" s="88">
        <f t="shared" ref="G90:G114" si="12">(((D90/C90)^(1/(($D$5-$C$5)/365))-1)*100)</f>
        <v>1.638010119506017</v>
      </c>
      <c r="H90" s="17">
        <f t="shared" ref="H90:H114" si="13">(((E90/D90)^(1/(($E$5-$D$5)/365))-1)*100)</f>
        <v>1.3611002446808795</v>
      </c>
      <c r="I90" s="17">
        <f t="shared" ref="I90:I114" si="14">(((F90/E90)^(1/(($F$5-$E$5)/365))-1)*100)</f>
        <v>0.22549343800268851</v>
      </c>
      <c r="J90" s="17">
        <f t="shared" ref="J90:J114" si="15">(((F90/D90)^(1/(($F$5-$D$5)/365))-1)*100)</f>
        <v>0.82014594838699661</v>
      </c>
      <c r="M90" s="8"/>
      <c r="N90" s="22"/>
      <c r="O90" s="22"/>
      <c r="P90" s="22"/>
      <c r="Q90" s="42"/>
      <c r="R90" s="42"/>
      <c r="S90" s="42"/>
      <c r="AC90" s="8"/>
      <c r="AD90" s="8"/>
      <c r="AE90" s="8"/>
    </row>
    <row r="91" spans="1:31" x14ac:dyDescent="0.2">
      <c r="A91" s="21" t="s">
        <v>710</v>
      </c>
      <c r="C91" s="87">
        <v>20066</v>
      </c>
      <c r="D91" s="12">
        <v>23738</v>
      </c>
      <c r="E91" s="12">
        <v>25469</v>
      </c>
      <c r="F91" s="12">
        <v>25228</v>
      </c>
      <c r="G91" s="13">
        <f t="shared" si="12"/>
        <v>1.6937669628204421</v>
      </c>
      <c r="H91" s="20">
        <f t="shared" si="13"/>
        <v>1.3484519754237034</v>
      </c>
      <c r="I91" s="20">
        <f t="shared" si="14"/>
        <v>-0.19981458289675125</v>
      </c>
      <c r="J91" s="20">
        <f t="shared" si="15"/>
        <v>0.6101272810154601</v>
      </c>
      <c r="K91" s="15"/>
      <c r="L91" s="15"/>
      <c r="Q91" s="42"/>
      <c r="R91" s="42"/>
      <c r="S91" s="42"/>
      <c r="T91" s="15"/>
      <c r="U91" s="15"/>
      <c r="V91" s="15"/>
      <c r="W91" s="15"/>
      <c r="X91" s="15"/>
      <c r="Y91" s="15"/>
      <c r="Z91" s="15"/>
      <c r="AB91" s="15"/>
    </row>
    <row r="92" spans="1:31" x14ac:dyDescent="0.2">
      <c r="A92" s="21" t="s">
        <v>711</v>
      </c>
      <c r="C92" s="87">
        <v>8700</v>
      </c>
      <c r="D92" s="12">
        <v>10987</v>
      </c>
      <c r="E92" s="12">
        <v>11767</v>
      </c>
      <c r="F92" s="12">
        <v>11274</v>
      </c>
      <c r="G92" s="13">
        <f t="shared" si="12"/>
        <v>2.3600374870550223</v>
      </c>
      <c r="H92" s="20">
        <f t="shared" si="13"/>
        <v>1.3137678258781538</v>
      </c>
      <c r="I92" s="20">
        <f t="shared" si="14"/>
        <v>-0.89635808368891956</v>
      </c>
      <c r="J92" s="20">
        <f t="shared" si="15"/>
        <v>0.25798477965937039</v>
      </c>
      <c r="K92" s="15"/>
      <c r="L92" s="15"/>
      <c r="Q92" s="42"/>
      <c r="R92" s="42"/>
      <c r="S92" s="42"/>
      <c r="T92" s="15"/>
      <c r="U92" s="15"/>
      <c r="V92" s="15"/>
      <c r="W92" s="15"/>
      <c r="X92" s="15"/>
      <c r="Y92" s="15"/>
      <c r="Z92" s="15"/>
      <c r="AB92" s="15"/>
    </row>
    <row r="93" spans="1:31" x14ac:dyDescent="0.2">
      <c r="A93" s="21" t="s">
        <v>712</v>
      </c>
      <c r="C93" s="87">
        <v>16851</v>
      </c>
      <c r="D93" s="12">
        <v>20956</v>
      </c>
      <c r="E93" s="12">
        <v>23668</v>
      </c>
      <c r="F93" s="12">
        <v>25964</v>
      </c>
      <c r="G93" s="13">
        <f t="shared" si="12"/>
        <v>2.2028686579316004</v>
      </c>
      <c r="H93" s="20">
        <f t="shared" si="13"/>
        <v>2.3429862821453318</v>
      </c>
      <c r="I93" s="20">
        <f t="shared" si="14"/>
        <v>1.9668898047450867</v>
      </c>
      <c r="J93" s="20">
        <f t="shared" si="15"/>
        <v>2.1641858205893261</v>
      </c>
      <c r="K93" s="15"/>
      <c r="L93" s="15"/>
      <c r="N93" s="18"/>
      <c r="O93" s="18"/>
      <c r="P93" s="18"/>
      <c r="Q93" s="41"/>
      <c r="R93" s="41"/>
      <c r="S93" s="41"/>
      <c r="T93" s="15"/>
      <c r="U93" s="15"/>
      <c r="V93" s="15"/>
      <c r="W93" s="15"/>
      <c r="X93" s="15"/>
      <c r="Y93" s="15"/>
      <c r="Z93" s="15"/>
      <c r="AB93" s="15"/>
    </row>
    <row r="94" spans="1:31" x14ac:dyDescent="0.2">
      <c r="A94" s="21" t="s">
        <v>713</v>
      </c>
      <c r="C94" s="87">
        <v>10619</v>
      </c>
      <c r="D94" s="12">
        <v>12659</v>
      </c>
      <c r="E94" s="12">
        <v>12679</v>
      </c>
      <c r="F94" s="12">
        <v>12323</v>
      </c>
      <c r="G94" s="13">
        <f t="shared" si="12"/>
        <v>1.771786576999701</v>
      </c>
      <c r="H94" s="20">
        <f t="shared" si="13"/>
        <v>3.0046732378896657E-2</v>
      </c>
      <c r="I94" s="20">
        <f t="shared" si="14"/>
        <v>-0.59734827744359897</v>
      </c>
      <c r="J94" s="20">
        <f t="shared" si="15"/>
        <v>-0.26842806041625922</v>
      </c>
      <c r="K94" s="15"/>
      <c r="L94" s="15"/>
      <c r="Q94" s="42"/>
      <c r="R94" s="42"/>
      <c r="S94" s="42"/>
      <c r="T94" s="15"/>
      <c r="U94" s="15"/>
      <c r="V94" s="15"/>
      <c r="W94" s="15"/>
      <c r="X94" s="15"/>
      <c r="Y94" s="15"/>
      <c r="Z94" s="15"/>
      <c r="AB94" s="15"/>
    </row>
    <row r="95" spans="1:31" x14ac:dyDescent="0.2">
      <c r="A95" s="21" t="s">
        <v>186</v>
      </c>
      <c r="C95" s="87">
        <v>67671</v>
      </c>
      <c r="D95" s="12">
        <v>84833</v>
      </c>
      <c r="E95" s="12">
        <v>94037</v>
      </c>
      <c r="F95" s="12">
        <v>97879</v>
      </c>
      <c r="G95" s="13">
        <f t="shared" si="12"/>
        <v>2.2847404138709004</v>
      </c>
      <c r="H95" s="20">
        <f t="shared" si="13"/>
        <v>1.9795229623130739</v>
      </c>
      <c r="I95" s="20">
        <f t="shared" si="14"/>
        <v>0.84597622260924599</v>
      </c>
      <c r="J95" s="20">
        <f t="shared" si="15"/>
        <v>1.4395625939769507</v>
      </c>
      <c r="K95" s="15"/>
      <c r="L95" s="15"/>
      <c r="N95" s="18"/>
      <c r="O95" s="18"/>
      <c r="P95" s="18"/>
      <c r="Q95" s="41"/>
      <c r="R95" s="41"/>
      <c r="S95" s="41"/>
      <c r="T95" s="15"/>
      <c r="U95" s="15"/>
      <c r="V95" s="15"/>
      <c r="W95" s="15"/>
      <c r="X95" s="15"/>
      <c r="Y95" s="15"/>
      <c r="Z95" s="15"/>
      <c r="AB95" s="15"/>
    </row>
    <row r="96" spans="1:31" x14ac:dyDescent="0.2">
      <c r="A96" s="21" t="s">
        <v>187</v>
      </c>
      <c r="C96" s="87">
        <v>26917</v>
      </c>
      <c r="D96" s="12">
        <v>31723</v>
      </c>
      <c r="E96" s="12">
        <v>33025</v>
      </c>
      <c r="F96" s="12">
        <v>32174</v>
      </c>
      <c r="G96" s="13">
        <f t="shared" si="12"/>
        <v>1.6554933392575411</v>
      </c>
      <c r="H96" s="20">
        <f t="shared" si="13"/>
        <v>0.76838812965034364</v>
      </c>
      <c r="I96" s="20">
        <f t="shared" si="14"/>
        <v>-0.5477023787809232</v>
      </c>
      <c r="J96" s="20">
        <f t="shared" si="15"/>
        <v>0.14115062264055123</v>
      </c>
      <c r="K96" s="15"/>
      <c r="L96" s="15"/>
      <c r="Q96" s="42"/>
      <c r="R96" s="42"/>
      <c r="S96" s="42"/>
      <c r="T96" s="15"/>
      <c r="U96" s="15"/>
      <c r="V96" s="15"/>
      <c r="W96" s="15"/>
      <c r="X96" s="15"/>
      <c r="Y96" s="15"/>
      <c r="Z96" s="15"/>
      <c r="AB96" s="15"/>
    </row>
    <row r="97" spans="1:31" x14ac:dyDescent="0.2">
      <c r="A97" s="21" t="s">
        <v>188</v>
      </c>
      <c r="C97" s="87">
        <v>21314</v>
      </c>
      <c r="D97" s="12">
        <v>22425</v>
      </c>
      <c r="E97" s="12">
        <v>23511</v>
      </c>
      <c r="F97" s="12">
        <v>23367</v>
      </c>
      <c r="G97" s="13">
        <f t="shared" si="12"/>
        <v>0.50913618625934021</v>
      </c>
      <c r="H97" s="20">
        <f t="shared" si="13"/>
        <v>0.90403986642797474</v>
      </c>
      <c r="I97" s="20">
        <f t="shared" si="14"/>
        <v>-0.12916282638318899</v>
      </c>
      <c r="J97" s="20">
        <f t="shared" si="15"/>
        <v>0.41199206209814321</v>
      </c>
      <c r="K97" s="15"/>
      <c r="L97" s="15"/>
      <c r="Q97" s="42"/>
      <c r="R97" s="42"/>
      <c r="S97" s="42"/>
      <c r="T97" s="15"/>
      <c r="U97" s="15"/>
      <c r="V97" s="15"/>
      <c r="W97" s="15"/>
      <c r="X97" s="15"/>
      <c r="Y97" s="15"/>
      <c r="Z97" s="15"/>
      <c r="AB97" s="15"/>
    </row>
    <row r="98" spans="1:31" x14ac:dyDescent="0.2">
      <c r="A98" s="21" t="s">
        <v>189</v>
      </c>
      <c r="C98" s="87">
        <v>54523</v>
      </c>
      <c r="D98" s="12">
        <v>58037</v>
      </c>
      <c r="E98" s="12">
        <v>61359</v>
      </c>
      <c r="F98" s="12">
        <v>60607</v>
      </c>
      <c r="G98" s="13">
        <f t="shared" si="12"/>
        <v>0.62619145547371247</v>
      </c>
      <c r="H98" s="20">
        <f t="shared" si="13"/>
        <v>1.0648743459232168</v>
      </c>
      <c r="I98" s="20">
        <f t="shared" si="14"/>
        <v>-0.25908647163840337</v>
      </c>
      <c r="J98" s="20">
        <f t="shared" si="15"/>
        <v>0.43387929838984984</v>
      </c>
      <c r="K98" s="15"/>
      <c r="L98" s="15"/>
      <c r="Q98" s="42"/>
      <c r="R98" s="42"/>
      <c r="S98" s="42"/>
      <c r="T98" s="15"/>
      <c r="U98" s="15"/>
      <c r="V98" s="15"/>
      <c r="W98" s="15"/>
      <c r="X98" s="15"/>
      <c r="Y98" s="15"/>
      <c r="Z98" s="15"/>
      <c r="AB98" s="15"/>
      <c r="AC98" s="15"/>
      <c r="AD98" s="15"/>
      <c r="AE98" s="15"/>
    </row>
    <row r="99" spans="1:31" x14ac:dyDescent="0.2">
      <c r="A99" s="21" t="s">
        <v>190</v>
      </c>
      <c r="C99" s="87">
        <v>10798</v>
      </c>
      <c r="D99" s="12">
        <v>11744</v>
      </c>
      <c r="E99" s="12">
        <v>13020</v>
      </c>
      <c r="F99" s="12">
        <v>11844</v>
      </c>
      <c r="G99" s="13">
        <f t="shared" si="12"/>
        <v>0.84288794445290804</v>
      </c>
      <c r="H99" s="20">
        <f t="shared" si="13"/>
        <v>1.9822489200879589</v>
      </c>
      <c r="I99" s="20">
        <f t="shared" si="14"/>
        <v>-1.9718165984505931</v>
      </c>
      <c r="J99" s="20">
        <f t="shared" si="15"/>
        <v>8.4755648317491605E-2</v>
      </c>
      <c r="K99" s="15"/>
      <c r="L99" s="15"/>
      <c r="Q99" s="42"/>
      <c r="R99" s="42"/>
      <c r="S99" s="42"/>
      <c r="T99" s="15"/>
      <c r="U99" s="15"/>
      <c r="V99" s="15"/>
      <c r="W99" s="15"/>
      <c r="X99" s="15"/>
      <c r="Y99" s="15"/>
      <c r="Z99" s="15"/>
      <c r="AB99" s="15"/>
    </row>
    <row r="100" spans="1:31" x14ac:dyDescent="0.2">
      <c r="A100" s="21" t="s">
        <v>191</v>
      </c>
      <c r="C100" s="87">
        <v>29346</v>
      </c>
      <c r="D100" s="12">
        <v>36539</v>
      </c>
      <c r="E100" s="12">
        <v>37947</v>
      </c>
      <c r="F100" s="12">
        <v>36621</v>
      </c>
      <c r="G100" s="13">
        <f t="shared" si="12"/>
        <v>2.2152182815350363</v>
      </c>
      <c r="H100" s="20">
        <f t="shared" si="13"/>
        <v>0.72213332844182077</v>
      </c>
      <c r="I100" s="20">
        <f t="shared" si="14"/>
        <v>-0.74548060966900254</v>
      </c>
      <c r="J100" s="20">
        <f t="shared" si="15"/>
        <v>2.2400729583593737E-2</v>
      </c>
      <c r="K100" s="15"/>
      <c r="L100" s="15"/>
      <c r="Q100" s="42"/>
      <c r="R100" s="42"/>
      <c r="S100" s="42"/>
      <c r="T100" s="15"/>
      <c r="U100" s="15"/>
      <c r="V100" s="15"/>
      <c r="W100" s="15"/>
      <c r="X100" s="15"/>
      <c r="Y100" s="15"/>
      <c r="Z100" s="15"/>
      <c r="AB100" s="15"/>
      <c r="AC100" s="15"/>
      <c r="AD100" s="15"/>
      <c r="AE100" s="15"/>
    </row>
    <row r="101" spans="1:31" x14ac:dyDescent="0.2">
      <c r="A101" s="21" t="s">
        <v>192</v>
      </c>
      <c r="C101" s="87">
        <v>23991</v>
      </c>
      <c r="D101" s="12">
        <v>27464</v>
      </c>
      <c r="E101" s="12">
        <v>28770</v>
      </c>
      <c r="F101" s="12">
        <v>29390</v>
      </c>
      <c r="G101" s="13">
        <f t="shared" si="12"/>
        <v>1.3604029650762461</v>
      </c>
      <c r="H101" s="20">
        <f t="shared" si="13"/>
        <v>0.88800978190473057</v>
      </c>
      <c r="I101" s="20">
        <f t="shared" si="14"/>
        <v>0.44955361498224544</v>
      </c>
      <c r="J101" s="20">
        <f t="shared" si="15"/>
        <v>0.67952598901694916</v>
      </c>
      <c r="K101" s="15"/>
      <c r="L101" s="15"/>
      <c r="Q101" s="42"/>
      <c r="R101" s="42"/>
      <c r="S101" s="42"/>
      <c r="T101" s="15"/>
      <c r="U101" s="15"/>
      <c r="V101" s="15"/>
      <c r="W101" s="15"/>
      <c r="X101" s="15"/>
      <c r="Y101" s="15"/>
      <c r="Z101" s="15"/>
      <c r="AB101" s="15"/>
    </row>
    <row r="102" spans="1:31" x14ac:dyDescent="0.2">
      <c r="A102" s="21" t="s">
        <v>481</v>
      </c>
      <c r="C102" s="87">
        <v>11151</v>
      </c>
      <c r="D102" s="12">
        <v>12423</v>
      </c>
      <c r="E102" s="12">
        <v>14025</v>
      </c>
      <c r="F102" s="12">
        <v>14234</v>
      </c>
      <c r="G102" s="13">
        <f t="shared" si="12"/>
        <v>1.0854614097372206</v>
      </c>
      <c r="H102" s="20">
        <f t="shared" si="13"/>
        <v>2.3350585423805637</v>
      </c>
      <c r="I102" s="20">
        <f t="shared" si="14"/>
        <v>0.31167122256359203</v>
      </c>
      <c r="J102" s="20">
        <f t="shared" si="15"/>
        <v>1.3690074271071939</v>
      </c>
      <c r="K102" s="15"/>
      <c r="L102" s="15"/>
      <c r="M102" s="15"/>
      <c r="Q102" s="42"/>
      <c r="R102" s="42"/>
      <c r="S102" s="42"/>
      <c r="T102" s="15"/>
      <c r="U102" s="15"/>
      <c r="V102" s="15"/>
      <c r="W102" s="15"/>
      <c r="X102" s="15"/>
      <c r="Y102" s="15"/>
      <c r="Z102" s="15"/>
      <c r="AB102" s="15"/>
    </row>
    <row r="103" spans="1:31" x14ac:dyDescent="0.2">
      <c r="A103" s="21" t="s">
        <v>482</v>
      </c>
      <c r="C103" s="87">
        <v>28098</v>
      </c>
      <c r="D103" s="12">
        <v>35318</v>
      </c>
      <c r="E103" s="12">
        <v>38726</v>
      </c>
      <c r="F103" s="12">
        <v>41415</v>
      </c>
      <c r="G103" s="13">
        <f t="shared" si="12"/>
        <v>2.3120131449066994</v>
      </c>
      <c r="H103" s="20">
        <f t="shared" si="13"/>
        <v>1.7684922550392335</v>
      </c>
      <c r="I103" s="20">
        <f t="shared" si="14"/>
        <v>1.4223053183787471</v>
      </c>
      <c r="J103" s="20">
        <f t="shared" si="15"/>
        <v>1.6039229559962731</v>
      </c>
      <c r="K103" s="15"/>
      <c r="L103" s="15"/>
      <c r="Q103" s="42"/>
      <c r="R103" s="42"/>
      <c r="S103" s="42"/>
      <c r="T103" s="15"/>
      <c r="U103" s="15"/>
      <c r="V103" s="15"/>
      <c r="W103" s="15"/>
      <c r="X103" s="15"/>
      <c r="Y103" s="15"/>
      <c r="Z103" s="15"/>
      <c r="AB103" s="15"/>
    </row>
    <row r="104" spans="1:31" x14ac:dyDescent="0.2">
      <c r="A104" s="21" t="s">
        <v>483</v>
      </c>
      <c r="C104" s="87">
        <v>30520</v>
      </c>
      <c r="D104" s="12">
        <v>33453</v>
      </c>
      <c r="E104" s="12">
        <v>34286</v>
      </c>
      <c r="F104" s="12">
        <v>34034</v>
      </c>
      <c r="G104" s="13">
        <f t="shared" si="12"/>
        <v>0.92130826345111494</v>
      </c>
      <c r="H104" s="20">
        <f t="shared" si="13"/>
        <v>0.46915802388587391</v>
      </c>
      <c r="I104" s="20">
        <f t="shared" si="14"/>
        <v>-0.15507474487465034</v>
      </c>
      <c r="J104" s="20">
        <f t="shared" si="15"/>
        <v>0.17219223769160408</v>
      </c>
      <c r="K104" s="15"/>
      <c r="L104" s="15"/>
      <c r="M104" s="15"/>
      <c r="Q104" s="42"/>
      <c r="R104" s="42"/>
      <c r="S104" s="42"/>
      <c r="T104" s="15"/>
      <c r="U104" s="15"/>
      <c r="V104" s="15"/>
      <c r="W104" s="15"/>
      <c r="X104" s="15"/>
      <c r="Y104" s="15"/>
      <c r="Z104" s="15"/>
      <c r="AB104" s="15"/>
    </row>
    <row r="105" spans="1:31" x14ac:dyDescent="0.2">
      <c r="A105" s="21" t="s">
        <v>484</v>
      </c>
      <c r="C105" s="87">
        <v>25394</v>
      </c>
      <c r="D105" s="12">
        <v>31057</v>
      </c>
      <c r="E105" s="12">
        <v>33062</v>
      </c>
      <c r="F105" s="12">
        <v>35532</v>
      </c>
      <c r="G105" s="13">
        <f t="shared" si="12"/>
        <v>2.0323878973939724</v>
      </c>
      <c r="H105" s="20">
        <f t="shared" si="13"/>
        <v>1.1976537902389506</v>
      </c>
      <c r="I105" s="20">
        <f t="shared" si="14"/>
        <v>1.5272760593227019</v>
      </c>
      <c r="J105" s="20">
        <f t="shared" si="15"/>
        <v>1.3540749290098075</v>
      </c>
      <c r="K105" s="15"/>
      <c r="L105" s="15"/>
      <c r="Q105" s="42"/>
      <c r="R105" s="42"/>
      <c r="S105" s="42"/>
      <c r="T105" s="15"/>
      <c r="U105" s="15"/>
      <c r="V105" s="15"/>
      <c r="W105" s="15"/>
      <c r="X105" s="15"/>
      <c r="Y105" s="15"/>
      <c r="Z105" s="15"/>
      <c r="AB105" s="15"/>
    </row>
    <row r="106" spans="1:31" x14ac:dyDescent="0.2">
      <c r="A106" s="21" t="s">
        <v>1364</v>
      </c>
      <c r="C106" s="87">
        <v>8647</v>
      </c>
      <c r="D106" s="12">
        <v>10214</v>
      </c>
      <c r="E106" s="12">
        <v>10520</v>
      </c>
      <c r="F106" s="12">
        <v>10949</v>
      </c>
      <c r="G106" s="13">
        <f t="shared" si="12"/>
        <v>1.678487731972611</v>
      </c>
      <c r="H106" s="20">
        <f t="shared" si="13"/>
        <v>0.56333213009913674</v>
      </c>
      <c r="I106" s="20">
        <f t="shared" si="14"/>
        <v>0.84441097040910407</v>
      </c>
      <c r="J106" s="20">
        <f t="shared" si="15"/>
        <v>0.69673329588766375</v>
      </c>
      <c r="K106" s="15"/>
      <c r="L106" s="15"/>
      <c r="Q106" s="42"/>
      <c r="R106" s="42"/>
      <c r="S106" s="42"/>
      <c r="T106" s="15"/>
      <c r="U106" s="15"/>
      <c r="V106" s="15"/>
      <c r="W106" s="15"/>
      <c r="X106" s="15"/>
      <c r="Y106" s="15"/>
      <c r="Z106" s="15"/>
      <c r="AB106" s="15"/>
    </row>
    <row r="107" spans="1:31" x14ac:dyDescent="0.2">
      <c r="A107" s="21" t="s">
        <v>78</v>
      </c>
      <c r="C107" s="87">
        <v>7915</v>
      </c>
      <c r="D107" s="12">
        <v>8877</v>
      </c>
      <c r="E107" s="12">
        <v>9058</v>
      </c>
      <c r="F107" s="12">
        <v>8882</v>
      </c>
      <c r="G107" s="13">
        <f t="shared" si="12"/>
        <v>1.1530079971707297</v>
      </c>
      <c r="H107" s="20">
        <f t="shared" si="13"/>
        <v>0.3848580432743498</v>
      </c>
      <c r="I107" s="20">
        <f t="shared" si="14"/>
        <v>-0.41193765579983221</v>
      </c>
      <c r="J107" s="20">
        <f t="shared" si="15"/>
        <v>5.6264817423823388E-3</v>
      </c>
      <c r="K107" s="15"/>
      <c r="L107" s="15"/>
      <c r="Q107" s="42"/>
      <c r="R107" s="42"/>
      <c r="S107" s="42"/>
      <c r="T107" s="15"/>
      <c r="U107" s="15"/>
      <c r="V107" s="15"/>
      <c r="W107" s="15"/>
      <c r="X107" s="15"/>
      <c r="Y107" s="15"/>
      <c r="Z107" s="15"/>
      <c r="AB107" s="15"/>
    </row>
    <row r="108" spans="1:31" x14ac:dyDescent="0.2">
      <c r="A108" s="21" t="s">
        <v>459</v>
      </c>
      <c r="C108" s="87">
        <v>22847</v>
      </c>
      <c r="D108" s="12">
        <v>24952</v>
      </c>
      <c r="E108" s="12">
        <v>26650</v>
      </c>
      <c r="F108" s="12">
        <v>27867</v>
      </c>
      <c r="G108" s="13">
        <f t="shared" si="12"/>
        <v>0.88474993245977185</v>
      </c>
      <c r="H108" s="20">
        <f t="shared" si="13"/>
        <v>1.2607402579106752</v>
      </c>
      <c r="I108" s="20">
        <f t="shared" si="14"/>
        <v>0.9438340943070278</v>
      </c>
      <c r="J108" s="20">
        <f t="shared" si="15"/>
        <v>1.1101011519403015</v>
      </c>
      <c r="K108" s="15"/>
      <c r="L108" s="15"/>
      <c r="Q108" s="42"/>
      <c r="R108" s="42"/>
      <c r="S108" s="42"/>
      <c r="T108" s="15"/>
      <c r="U108" s="15"/>
      <c r="V108" s="15"/>
      <c r="W108" s="15"/>
      <c r="X108" s="15"/>
      <c r="Y108" s="15"/>
      <c r="Z108" s="15"/>
      <c r="AB108" s="15"/>
    </row>
    <row r="109" spans="1:31" x14ac:dyDescent="0.2">
      <c r="A109" s="21" t="s">
        <v>1300</v>
      </c>
      <c r="C109" s="87">
        <v>13564</v>
      </c>
      <c r="D109" s="12">
        <v>16079</v>
      </c>
      <c r="E109" s="12">
        <v>17561</v>
      </c>
      <c r="F109" s="12">
        <v>17641</v>
      </c>
      <c r="G109" s="13">
        <f t="shared" si="12"/>
        <v>1.7145494923033189</v>
      </c>
      <c r="H109" s="20">
        <f t="shared" si="13"/>
        <v>1.6919835079991286</v>
      </c>
      <c r="I109" s="20">
        <f t="shared" si="14"/>
        <v>9.5665298037306279E-2</v>
      </c>
      <c r="J109" s="20">
        <f t="shared" si="15"/>
        <v>0.93065921772852445</v>
      </c>
      <c r="K109" s="15"/>
      <c r="L109" s="15"/>
      <c r="Q109" s="42"/>
      <c r="R109" s="42"/>
      <c r="S109" s="42"/>
      <c r="T109" s="15"/>
      <c r="U109" s="15"/>
      <c r="V109" s="15"/>
      <c r="W109" s="15"/>
      <c r="X109" s="15"/>
      <c r="Y109" s="15"/>
      <c r="Z109" s="15"/>
      <c r="AB109" s="15"/>
    </row>
    <row r="110" spans="1:31" x14ac:dyDescent="0.2">
      <c r="A110" s="21" t="s">
        <v>485</v>
      </c>
      <c r="C110" s="87">
        <v>19845</v>
      </c>
      <c r="D110" s="12">
        <v>26323</v>
      </c>
      <c r="E110" s="12">
        <v>30580</v>
      </c>
      <c r="F110" s="12">
        <v>29882</v>
      </c>
      <c r="G110" s="13">
        <f t="shared" si="12"/>
        <v>2.8635975614378806</v>
      </c>
      <c r="H110" s="20">
        <f t="shared" si="13"/>
        <v>2.893771257276212</v>
      </c>
      <c r="I110" s="20">
        <f t="shared" si="14"/>
        <v>-0.48457523683600456</v>
      </c>
      <c r="J110" s="20">
        <f t="shared" si="15"/>
        <v>1.2751522697063811</v>
      </c>
      <c r="K110" s="15"/>
      <c r="L110" s="15"/>
      <c r="Q110" s="42"/>
      <c r="R110" s="42"/>
      <c r="S110" s="42"/>
      <c r="T110" s="15"/>
      <c r="U110" s="15"/>
      <c r="V110" s="15"/>
      <c r="W110" s="15"/>
      <c r="X110" s="15"/>
      <c r="Y110" s="15"/>
      <c r="Z110" s="15"/>
      <c r="AB110" s="15"/>
    </row>
    <row r="111" spans="1:31" x14ac:dyDescent="0.2">
      <c r="A111" s="21" t="s">
        <v>372</v>
      </c>
      <c r="C111" s="87">
        <v>5831</v>
      </c>
      <c r="D111" s="12">
        <v>7447</v>
      </c>
      <c r="E111" s="12">
        <v>7856</v>
      </c>
      <c r="F111" s="12">
        <v>6928</v>
      </c>
      <c r="G111" s="13">
        <f t="shared" si="12"/>
        <v>2.4750203311055152</v>
      </c>
      <c r="H111" s="20">
        <f t="shared" si="13"/>
        <v>1.0226704879759518</v>
      </c>
      <c r="I111" s="20">
        <f t="shared" si="14"/>
        <v>-2.6098820175901816</v>
      </c>
      <c r="J111" s="20">
        <f t="shared" si="15"/>
        <v>-0.7192089128768564</v>
      </c>
      <c r="K111" s="15"/>
      <c r="L111" s="15"/>
      <c r="Q111" s="42"/>
      <c r="R111" s="42"/>
      <c r="S111" s="42"/>
      <c r="T111" s="15"/>
      <c r="U111" s="15"/>
      <c r="V111" s="15"/>
      <c r="W111" s="15"/>
      <c r="X111" s="15"/>
      <c r="Y111" s="15"/>
      <c r="Z111" s="15"/>
      <c r="AB111" s="15"/>
    </row>
    <row r="112" spans="1:31" x14ac:dyDescent="0.2">
      <c r="A112" s="21" t="s">
        <v>486</v>
      </c>
      <c r="C112" s="87">
        <v>12645</v>
      </c>
      <c r="D112" s="12">
        <v>14303</v>
      </c>
      <c r="E112" s="12">
        <v>15299</v>
      </c>
      <c r="F112" s="12">
        <v>15100</v>
      </c>
      <c r="G112" s="13">
        <f t="shared" si="12"/>
        <v>1.2390124543419923</v>
      </c>
      <c r="H112" s="20">
        <f t="shared" si="13"/>
        <v>1.2893217480647534</v>
      </c>
      <c r="I112" s="20">
        <f t="shared" si="14"/>
        <v>-0.27505870615636141</v>
      </c>
      <c r="J112" s="20">
        <f t="shared" si="15"/>
        <v>0.54327950071713094</v>
      </c>
      <c r="K112" s="15"/>
      <c r="L112" s="15"/>
      <c r="Q112" s="42"/>
      <c r="R112" s="42"/>
      <c r="S112" s="42"/>
      <c r="T112" s="15"/>
      <c r="U112" s="15"/>
      <c r="V112" s="15"/>
      <c r="W112" s="15"/>
      <c r="X112" s="15"/>
      <c r="Y112" s="15"/>
      <c r="Z112" s="15"/>
      <c r="AB112" s="15"/>
    </row>
    <row r="113" spans="1:31" x14ac:dyDescent="0.2">
      <c r="A113" s="21" t="s">
        <v>1299</v>
      </c>
      <c r="C113" s="87">
        <v>11632</v>
      </c>
      <c r="D113" s="12">
        <v>13920</v>
      </c>
      <c r="E113" s="12">
        <v>14817</v>
      </c>
      <c r="F113" s="12">
        <v>15361</v>
      </c>
      <c r="G113" s="13">
        <f t="shared" si="12"/>
        <v>1.8108851802870696</v>
      </c>
      <c r="H113" s="20">
        <f t="shared" si="13"/>
        <v>1.1954998749479806</v>
      </c>
      <c r="I113" s="20">
        <f t="shared" si="14"/>
        <v>0.76142488401538255</v>
      </c>
      <c r="J113" s="20">
        <f t="shared" si="15"/>
        <v>0.98910238154028551</v>
      </c>
      <c r="K113" s="15"/>
      <c r="L113" s="15"/>
      <c r="Q113" s="42"/>
      <c r="R113" s="42"/>
      <c r="S113" s="42"/>
      <c r="T113" s="15"/>
      <c r="U113" s="15"/>
      <c r="V113" s="15"/>
      <c r="W113" s="15"/>
      <c r="X113" s="15"/>
      <c r="Y113" s="15"/>
      <c r="Z113" s="15"/>
      <c r="AB113" s="15"/>
    </row>
    <row r="114" spans="1:31" x14ac:dyDescent="0.2">
      <c r="A114" s="21" t="s">
        <v>487</v>
      </c>
      <c r="C114" s="87">
        <v>11754</v>
      </c>
      <c r="D114" s="12">
        <v>13542</v>
      </c>
      <c r="E114" s="12">
        <v>14687</v>
      </c>
      <c r="F114" s="12">
        <v>14690</v>
      </c>
      <c r="G114" s="13">
        <f t="shared" si="12"/>
        <v>1.4253101579937866</v>
      </c>
      <c r="H114" s="20">
        <f t="shared" si="13"/>
        <v>1.5566142872974753</v>
      </c>
      <c r="I114" s="20">
        <f t="shared" si="14"/>
        <v>4.2968137012877605E-3</v>
      </c>
      <c r="J114" s="20">
        <f t="shared" si="15"/>
        <v>0.81635613958344067</v>
      </c>
      <c r="K114" s="15"/>
      <c r="L114" s="15"/>
      <c r="Q114" s="42"/>
      <c r="R114" s="42"/>
      <c r="S114" s="42"/>
      <c r="T114" s="15"/>
      <c r="U114" s="15"/>
      <c r="V114" s="15"/>
      <c r="W114" s="15"/>
      <c r="X114" s="15"/>
      <c r="Y114" s="15"/>
      <c r="Z114" s="15"/>
      <c r="AB114" s="15"/>
    </row>
    <row r="115" spans="1:31" x14ac:dyDescent="0.2">
      <c r="A115" s="21"/>
      <c r="C115" s="87"/>
      <c r="D115" s="12"/>
      <c r="E115" s="12"/>
      <c r="F115" s="12"/>
      <c r="G115" s="13"/>
      <c r="H115" s="20"/>
      <c r="I115" s="20"/>
      <c r="J115" s="20"/>
      <c r="K115" s="15"/>
      <c r="L115" s="15"/>
      <c r="T115" s="15"/>
      <c r="U115" s="15"/>
      <c r="V115" s="15"/>
      <c r="W115" s="15"/>
      <c r="X115" s="15"/>
      <c r="Y115" s="15"/>
      <c r="Z115" s="15"/>
      <c r="AB115" s="15"/>
    </row>
    <row r="116" spans="1:31" s="15" customFormat="1" x14ac:dyDescent="0.2">
      <c r="A116" s="14" t="s">
        <v>401</v>
      </c>
      <c r="C116" s="16">
        <f>SUM(C117:C142)</f>
        <v>641124</v>
      </c>
      <c r="D116" s="16">
        <f>SUM(D117:D142)</f>
        <v>733377</v>
      </c>
      <c r="E116" s="16">
        <f>SUM(E117:E142)</f>
        <v>780481</v>
      </c>
      <c r="F116" s="16">
        <f>SUM(F117:F142)</f>
        <v>793183</v>
      </c>
      <c r="G116" s="88">
        <f t="shared" ref="G116:G142" si="16">(((D116/C116)^(1/(($D$5-$C$5)/365))-1)*100)</f>
        <v>1.3527011709779657</v>
      </c>
      <c r="H116" s="17">
        <f t="shared" ref="H116:H142" si="17">(((E116/D116)^(1/(($E$5-$D$5)/365))-1)*100)</f>
        <v>1.1916866551436645</v>
      </c>
      <c r="I116" s="17">
        <f t="shared" ref="I116:I142" si="18">(((F116/E116)^(1/(($F$5-$E$5)/365))-1)*100)</f>
        <v>0.3401970904978846</v>
      </c>
      <c r="J116" s="17">
        <f t="shared" ref="J116:J142" si="19">(((F116/D116)^(1/(($F$5-$D$5)/365))-1)*100)</f>
        <v>0.78637268889862888</v>
      </c>
      <c r="M116" s="8"/>
      <c r="N116" s="22"/>
      <c r="O116" s="22"/>
      <c r="P116" s="22"/>
      <c r="Q116" s="42"/>
      <c r="R116" s="42"/>
      <c r="S116" s="42"/>
      <c r="AC116" s="8"/>
      <c r="AD116" s="8"/>
      <c r="AE116" s="8"/>
    </row>
    <row r="117" spans="1:31" x14ac:dyDescent="0.2">
      <c r="A117" s="21" t="s">
        <v>488</v>
      </c>
      <c r="C117" s="87">
        <v>10619</v>
      </c>
      <c r="D117" s="12">
        <v>11024</v>
      </c>
      <c r="E117" s="12">
        <v>8942</v>
      </c>
      <c r="F117" s="12">
        <v>9273</v>
      </c>
      <c r="G117" s="13">
        <f t="shared" si="16"/>
        <v>0.37479426938451521</v>
      </c>
      <c r="H117" s="20">
        <f t="shared" si="17"/>
        <v>-3.9050316214332081</v>
      </c>
      <c r="I117" s="20">
        <f t="shared" si="18"/>
        <v>0.7675938951986927</v>
      </c>
      <c r="J117" s="20">
        <f t="shared" si="19"/>
        <v>-1.7134084398074512</v>
      </c>
      <c r="K117" s="15"/>
      <c r="L117" s="15"/>
      <c r="Q117" s="42"/>
      <c r="R117" s="42"/>
      <c r="S117" s="42"/>
      <c r="T117" s="15"/>
      <c r="U117" s="15"/>
      <c r="V117" s="15"/>
      <c r="W117" s="15"/>
      <c r="X117" s="15"/>
      <c r="Y117" s="15"/>
      <c r="Z117" s="15"/>
      <c r="AB117" s="15"/>
    </row>
    <row r="118" spans="1:31" x14ac:dyDescent="0.2">
      <c r="A118" s="21" t="s">
        <v>489</v>
      </c>
      <c r="C118" s="87">
        <v>43809</v>
      </c>
      <c r="D118" s="12">
        <v>50423</v>
      </c>
      <c r="E118" s="12">
        <v>55480</v>
      </c>
      <c r="F118" s="12">
        <v>56685</v>
      </c>
      <c r="G118" s="13">
        <f t="shared" si="16"/>
        <v>1.4152323305713921</v>
      </c>
      <c r="H118" s="20">
        <f t="shared" si="17"/>
        <v>1.8354597493047908</v>
      </c>
      <c r="I118" s="20">
        <f t="shared" si="18"/>
        <v>0.45305582869166194</v>
      </c>
      <c r="J118" s="20">
        <f t="shared" si="19"/>
        <v>1.1765279669933904</v>
      </c>
      <c r="K118" s="15"/>
      <c r="L118" s="15"/>
      <c r="Q118" s="42"/>
      <c r="R118" s="42"/>
      <c r="S118" s="42"/>
      <c r="T118" s="15"/>
      <c r="U118" s="15"/>
      <c r="V118" s="15"/>
      <c r="W118" s="15"/>
      <c r="X118" s="15"/>
      <c r="Y118" s="15"/>
      <c r="Z118" s="15"/>
      <c r="AB118" s="15"/>
    </row>
    <row r="119" spans="1:31" x14ac:dyDescent="0.2">
      <c r="A119" s="21" t="s">
        <v>490</v>
      </c>
      <c r="C119" s="87">
        <v>147187</v>
      </c>
      <c r="D119" s="12">
        <v>172778</v>
      </c>
      <c r="E119" s="12">
        <v>183851</v>
      </c>
      <c r="F119" s="12">
        <v>186960</v>
      </c>
      <c r="G119" s="13">
        <f t="shared" si="16"/>
        <v>1.6150619467605543</v>
      </c>
      <c r="H119" s="20">
        <f t="shared" si="17"/>
        <v>1.1891372805234113</v>
      </c>
      <c r="I119" s="20">
        <f t="shared" si="18"/>
        <v>0.35340113843445042</v>
      </c>
      <c r="J119" s="20">
        <f t="shared" si="19"/>
        <v>0.79133837392806328</v>
      </c>
      <c r="K119" s="15"/>
      <c r="L119" s="15"/>
      <c r="Q119" s="42"/>
      <c r="R119" s="42"/>
      <c r="S119" s="42"/>
      <c r="T119" s="15"/>
      <c r="U119" s="15"/>
      <c r="V119" s="15"/>
      <c r="W119" s="15"/>
      <c r="X119" s="15"/>
      <c r="Y119" s="15"/>
      <c r="Z119" s="15"/>
      <c r="AB119" s="15"/>
    </row>
    <row r="120" spans="1:31" x14ac:dyDescent="0.2">
      <c r="A120" s="21" t="s">
        <v>491</v>
      </c>
      <c r="C120" s="87">
        <v>18890</v>
      </c>
      <c r="D120" s="12">
        <v>21434</v>
      </c>
      <c r="E120" s="12">
        <v>22982</v>
      </c>
      <c r="F120" s="12">
        <v>23310</v>
      </c>
      <c r="G120" s="13">
        <f t="shared" si="16"/>
        <v>1.270772273524523</v>
      </c>
      <c r="H120" s="20">
        <f t="shared" si="17"/>
        <v>1.3358771067773167</v>
      </c>
      <c r="I120" s="20">
        <f t="shared" si="18"/>
        <v>0.29856993901009599</v>
      </c>
      <c r="J120" s="20">
        <f t="shared" si="19"/>
        <v>0.84187501499308759</v>
      </c>
      <c r="K120" s="15"/>
      <c r="L120" s="15"/>
      <c r="Q120" s="42"/>
      <c r="R120" s="42"/>
      <c r="S120" s="42"/>
      <c r="T120" s="15"/>
      <c r="U120" s="15"/>
      <c r="V120" s="15"/>
      <c r="W120" s="15"/>
      <c r="X120" s="15"/>
      <c r="Y120" s="15"/>
      <c r="Z120" s="15"/>
      <c r="AB120" s="15"/>
    </row>
    <row r="121" spans="1:31" x14ac:dyDescent="0.2">
      <c r="A121" s="21" t="s">
        <v>1091</v>
      </c>
      <c r="C121" s="87">
        <v>84180</v>
      </c>
      <c r="D121" s="12">
        <v>94317</v>
      </c>
      <c r="E121" s="12">
        <v>103879</v>
      </c>
      <c r="F121" s="12">
        <v>106440</v>
      </c>
      <c r="G121" s="13">
        <f t="shared" si="16"/>
        <v>1.1428999240044035</v>
      </c>
      <c r="H121" s="20">
        <f t="shared" si="17"/>
        <v>1.854649927593166</v>
      </c>
      <c r="I121" s="20">
        <f t="shared" si="18"/>
        <v>0.5136756389612529</v>
      </c>
      <c r="J121" s="20">
        <f t="shared" si="19"/>
        <v>1.2155352270322606</v>
      </c>
      <c r="K121" s="15"/>
      <c r="L121" s="15"/>
      <c r="Q121" s="42"/>
      <c r="R121" s="42"/>
      <c r="S121" s="42"/>
      <c r="T121" s="15"/>
      <c r="U121" s="15"/>
      <c r="V121" s="15"/>
      <c r="W121" s="15"/>
      <c r="X121" s="15"/>
      <c r="Y121" s="15"/>
      <c r="Z121" s="15"/>
      <c r="AB121" s="15"/>
    </row>
    <row r="122" spans="1:31" x14ac:dyDescent="0.2">
      <c r="A122" s="21" t="s">
        <v>492</v>
      </c>
      <c r="C122" s="87">
        <v>35532</v>
      </c>
      <c r="D122" s="12">
        <v>41322</v>
      </c>
      <c r="E122" s="12">
        <v>42879</v>
      </c>
      <c r="F122" s="12">
        <v>41608</v>
      </c>
      <c r="G122" s="13">
        <f t="shared" si="16"/>
        <v>1.5202263843391073</v>
      </c>
      <c r="H122" s="20">
        <f t="shared" si="17"/>
        <v>0.7063573492530173</v>
      </c>
      <c r="I122" s="20">
        <f t="shared" si="18"/>
        <v>-0.631012504014139</v>
      </c>
      <c r="J122" s="20">
        <f t="shared" si="19"/>
        <v>6.8941215851503479E-2</v>
      </c>
      <c r="K122" s="15"/>
      <c r="L122" s="15"/>
      <c r="N122" s="18"/>
      <c r="O122" s="18"/>
      <c r="P122" s="18"/>
      <c r="Q122" s="41"/>
      <c r="R122" s="41"/>
      <c r="S122" s="41"/>
      <c r="T122" s="15"/>
      <c r="U122" s="15"/>
      <c r="V122" s="15"/>
      <c r="W122" s="15"/>
      <c r="X122" s="15"/>
      <c r="Y122" s="15"/>
      <c r="Z122" s="15"/>
      <c r="AB122" s="15"/>
    </row>
    <row r="123" spans="1:31" x14ac:dyDescent="0.2">
      <c r="A123" s="21" t="s">
        <v>493</v>
      </c>
      <c r="C123" s="87">
        <v>28866</v>
      </c>
      <c r="D123" s="12">
        <v>31943</v>
      </c>
      <c r="E123" s="12">
        <v>34434</v>
      </c>
      <c r="F123" s="12">
        <v>35242</v>
      </c>
      <c r="G123" s="13">
        <f t="shared" si="16"/>
        <v>1.0174730344702843</v>
      </c>
      <c r="H123" s="20">
        <f t="shared" si="17"/>
        <v>1.4392661596297929</v>
      </c>
      <c r="I123" s="20">
        <f t="shared" si="18"/>
        <v>0.48913753497830115</v>
      </c>
      <c r="J123" s="20">
        <f t="shared" si="19"/>
        <v>0.98688563663995588</v>
      </c>
      <c r="K123" s="15"/>
      <c r="L123" s="15"/>
      <c r="Q123" s="42"/>
      <c r="R123" s="42"/>
      <c r="S123" s="42"/>
      <c r="T123" s="15"/>
      <c r="U123" s="15"/>
      <c r="V123" s="15"/>
      <c r="W123" s="15"/>
      <c r="X123" s="15"/>
      <c r="Y123" s="15"/>
      <c r="Z123" s="15"/>
      <c r="AB123" s="15"/>
    </row>
    <row r="124" spans="1:31" x14ac:dyDescent="0.2">
      <c r="A124" s="21" t="s">
        <v>494</v>
      </c>
      <c r="C124" s="87">
        <v>12120</v>
      </c>
      <c r="D124" s="12">
        <v>12651</v>
      </c>
      <c r="E124" s="12">
        <v>13673</v>
      </c>
      <c r="F124" s="12">
        <v>13693</v>
      </c>
      <c r="G124" s="13">
        <f t="shared" si="16"/>
        <v>0.4294776246518639</v>
      </c>
      <c r="H124" s="20">
        <f t="shared" si="17"/>
        <v>1.4893812226978165</v>
      </c>
      <c r="I124" s="20">
        <f t="shared" si="18"/>
        <v>3.0754516615361105E-2</v>
      </c>
      <c r="J124" s="20">
        <f t="shared" si="19"/>
        <v>0.79397025678922262</v>
      </c>
      <c r="K124" s="15"/>
      <c r="L124" s="15"/>
      <c r="Q124" s="42"/>
      <c r="R124" s="42"/>
      <c r="S124" s="42"/>
      <c r="T124" s="15"/>
      <c r="U124" s="15"/>
      <c r="V124" s="15"/>
      <c r="W124" s="15"/>
      <c r="X124" s="15"/>
      <c r="Y124" s="15"/>
      <c r="Z124" s="15"/>
      <c r="AB124" s="15"/>
    </row>
    <row r="125" spans="1:31" x14ac:dyDescent="0.2">
      <c r="A125" s="21" t="s">
        <v>495</v>
      </c>
      <c r="C125" s="87">
        <v>15397</v>
      </c>
      <c r="D125" s="12">
        <v>17075</v>
      </c>
      <c r="E125" s="12">
        <v>18342</v>
      </c>
      <c r="F125" s="12">
        <v>19205</v>
      </c>
      <c r="G125" s="13">
        <f t="shared" si="16"/>
        <v>1.039223508220255</v>
      </c>
      <c r="H125" s="20">
        <f t="shared" si="17"/>
        <v>1.3714680472196594</v>
      </c>
      <c r="I125" s="20">
        <f t="shared" si="18"/>
        <v>0.97193553968726309</v>
      </c>
      <c r="J125" s="20">
        <f t="shared" si="19"/>
        <v>1.1815125124184922</v>
      </c>
      <c r="K125" s="15"/>
      <c r="L125" s="15"/>
      <c r="Q125" s="42"/>
      <c r="R125" s="42"/>
      <c r="S125" s="42"/>
      <c r="T125" s="15"/>
      <c r="U125" s="15"/>
      <c r="V125" s="15"/>
      <c r="W125" s="15"/>
      <c r="X125" s="15"/>
      <c r="Y125" s="15"/>
      <c r="Z125" s="15"/>
      <c r="AB125" s="15"/>
    </row>
    <row r="126" spans="1:31" x14ac:dyDescent="0.2">
      <c r="A126" s="21" t="s">
        <v>496</v>
      </c>
      <c r="C126" s="87">
        <v>12335</v>
      </c>
      <c r="D126" s="12">
        <v>15115</v>
      </c>
      <c r="E126" s="12">
        <v>16962</v>
      </c>
      <c r="F126" s="12">
        <v>17842</v>
      </c>
      <c r="G126" s="13">
        <f t="shared" si="16"/>
        <v>2.0521281566665106</v>
      </c>
      <c r="H126" s="20">
        <f t="shared" si="17"/>
        <v>2.2182009711308792</v>
      </c>
      <c r="I126" s="20">
        <f t="shared" si="18"/>
        <v>1.0697495465579188</v>
      </c>
      <c r="J126" s="20">
        <f t="shared" si="19"/>
        <v>1.6711234566120003</v>
      </c>
      <c r="K126" s="15"/>
      <c r="L126" s="15"/>
      <c r="Q126" s="42"/>
      <c r="R126" s="42"/>
      <c r="S126" s="42"/>
      <c r="T126" s="15"/>
      <c r="U126" s="15"/>
      <c r="V126" s="15"/>
      <c r="W126" s="15"/>
      <c r="X126" s="15"/>
      <c r="Y126" s="15"/>
      <c r="Z126" s="15"/>
      <c r="AB126" s="15"/>
      <c r="AC126" s="15"/>
      <c r="AD126" s="15"/>
      <c r="AE126" s="15"/>
    </row>
    <row r="127" spans="1:31" x14ac:dyDescent="0.2">
      <c r="A127" s="21" t="s">
        <v>497</v>
      </c>
      <c r="C127" s="87">
        <v>5361</v>
      </c>
      <c r="D127" s="12">
        <v>6746</v>
      </c>
      <c r="E127" s="12">
        <v>7288</v>
      </c>
      <c r="F127" s="12">
        <v>7364</v>
      </c>
      <c r="G127" s="13">
        <f t="shared" si="16"/>
        <v>2.3233116460264158</v>
      </c>
      <c r="H127" s="20">
        <f t="shared" si="17"/>
        <v>1.4815131649629665</v>
      </c>
      <c r="I127" s="20">
        <f t="shared" si="18"/>
        <v>0.21848315421750808</v>
      </c>
      <c r="J127" s="20">
        <f t="shared" si="19"/>
        <v>0.87966190343247153</v>
      </c>
      <c r="K127" s="15"/>
      <c r="L127" s="15"/>
      <c r="Q127" s="42"/>
      <c r="R127" s="42"/>
      <c r="S127" s="42"/>
      <c r="T127" s="15"/>
      <c r="U127" s="15"/>
      <c r="V127" s="15"/>
      <c r="W127" s="15"/>
      <c r="X127" s="15"/>
      <c r="Y127" s="15"/>
      <c r="Z127" s="15"/>
      <c r="AB127" s="15"/>
    </row>
    <row r="128" spans="1:31" x14ac:dyDescent="0.2">
      <c r="A128" s="21" t="s">
        <v>498</v>
      </c>
      <c r="C128" s="87">
        <v>13147</v>
      </c>
      <c r="D128" s="12">
        <v>14829</v>
      </c>
      <c r="E128" s="12">
        <v>15156</v>
      </c>
      <c r="F128" s="12">
        <v>15276</v>
      </c>
      <c r="G128" s="13">
        <f t="shared" si="16"/>
        <v>1.2105201553268108</v>
      </c>
      <c r="H128" s="20">
        <f t="shared" si="17"/>
        <v>0.41594588096007801</v>
      </c>
      <c r="I128" s="20">
        <f t="shared" si="18"/>
        <v>0.16604916831726158</v>
      </c>
      <c r="J128" s="20">
        <f t="shared" si="19"/>
        <v>0.29717927368655417</v>
      </c>
      <c r="K128" s="15"/>
      <c r="L128" s="15"/>
      <c r="Q128" s="42"/>
      <c r="R128" s="42"/>
      <c r="S128" s="42"/>
      <c r="T128" s="15"/>
      <c r="U128" s="15"/>
      <c r="V128" s="15"/>
      <c r="W128" s="15"/>
      <c r="X128" s="15"/>
      <c r="Y128" s="15"/>
      <c r="Z128" s="15"/>
      <c r="AB128" s="15"/>
    </row>
    <row r="129" spans="1:31" x14ac:dyDescent="0.2">
      <c r="A129" s="21" t="s">
        <v>499</v>
      </c>
      <c r="C129" s="87">
        <v>13167</v>
      </c>
      <c r="D129" s="12">
        <v>16208</v>
      </c>
      <c r="E129" s="12">
        <v>18252</v>
      </c>
      <c r="F129" s="12">
        <v>18136</v>
      </c>
      <c r="G129" s="13">
        <f t="shared" si="16"/>
        <v>2.0984895482915489</v>
      </c>
      <c r="H129" s="20">
        <f t="shared" si="17"/>
        <v>2.2859525915319034</v>
      </c>
      <c r="I129" s="20">
        <f t="shared" si="18"/>
        <v>-0.13403969445026087</v>
      </c>
      <c r="J129" s="20">
        <f t="shared" si="19"/>
        <v>1.1293461329756171</v>
      </c>
      <c r="K129" s="15"/>
      <c r="L129" s="15"/>
      <c r="Q129" s="42"/>
      <c r="R129" s="42"/>
      <c r="S129" s="42"/>
      <c r="T129" s="15"/>
      <c r="U129" s="15"/>
      <c r="V129" s="15"/>
      <c r="W129" s="15"/>
      <c r="X129" s="15"/>
      <c r="Y129" s="15"/>
      <c r="Z129" s="15"/>
      <c r="AB129" s="15"/>
    </row>
    <row r="130" spans="1:31" x14ac:dyDescent="0.2">
      <c r="A130" s="21" t="s">
        <v>500</v>
      </c>
      <c r="C130" s="87">
        <v>6438</v>
      </c>
      <c r="D130" s="12">
        <v>6563</v>
      </c>
      <c r="E130" s="12">
        <v>7769</v>
      </c>
      <c r="F130" s="12">
        <v>7767</v>
      </c>
      <c r="G130" s="13">
        <f t="shared" si="16"/>
        <v>0.19237832474887639</v>
      </c>
      <c r="H130" s="20">
        <f t="shared" si="17"/>
        <v>3.2623658069029116</v>
      </c>
      <c r="I130" s="20">
        <f t="shared" si="18"/>
        <v>-5.4162961797943332E-3</v>
      </c>
      <c r="J130" s="20">
        <f t="shared" si="19"/>
        <v>1.6972203357979332</v>
      </c>
      <c r="K130" s="15"/>
      <c r="L130" s="15"/>
      <c r="Q130" s="42"/>
      <c r="R130" s="42"/>
      <c r="S130" s="42"/>
      <c r="T130" s="15"/>
      <c r="U130" s="15"/>
      <c r="V130" s="15"/>
      <c r="W130" s="15"/>
      <c r="X130" s="15"/>
      <c r="Y130" s="15"/>
      <c r="Z130" s="15"/>
      <c r="AB130" s="15"/>
    </row>
    <row r="131" spans="1:31" x14ac:dyDescent="0.2">
      <c r="A131" s="21" t="s">
        <v>501</v>
      </c>
      <c r="C131" s="87">
        <v>6779</v>
      </c>
      <c r="D131" s="12">
        <v>7708</v>
      </c>
      <c r="E131" s="12">
        <v>8057</v>
      </c>
      <c r="F131" s="12">
        <v>8704</v>
      </c>
      <c r="G131" s="13">
        <f t="shared" si="16"/>
        <v>1.2918615388857635</v>
      </c>
      <c r="H131" s="20">
        <f t="shared" si="17"/>
        <v>0.84626790470543334</v>
      </c>
      <c r="I131" s="20">
        <f t="shared" si="18"/>
        <v>1.6382377420849137</v>
      </c>
      <c r="J131" s="20">
        <f t="shared" si="19"/>
        <v>1.2216432281400014</v>
      </c>
      <c r="K131" s="15"/>
      <c r="L131" s="15"/>
      <c r="M131" s="15"/>
      <c r="Q131" s="42"/>
      <c r="R131" s="42"/>
      <c r="S131" s="42"/>
      <c r="T131" s="15"/>
      <c r="U131" s="15"/>
      <c r="V131" s="15"/>
      <c r="W131" s="15"/>
      <c r="X131" s="15"/>
      <c r="Y131" s="15"/>
      <c r="Z131" s="15"/>
      <c r="AB131" s="15"/>
    </row>
    <row r="132" spans="1:31" x14ac:dyDescent="0.2">
      <c r="A132" s="21" t="s">
        <v>502</v>
      </c>
      <c r="C132" s="87">
        <v>21740</v>
      </c>
      <c r="D132" s="12">
        <v>24850</v>
      </c>
      <c r="E132" s="12">
        <v>26348</v>
      </c>
      <c r="F132" s="12">
        <v>26816</v>
      </c>
      <c r="G132" s="13">
        <f t="shared" si="16"/>
        <v>1.3452749651477358</v>
      </c>
      <c r="H132" s="20">
        <f t="shared" si="17"/>
        <v>1.1201551005274979</v>
      </c>
      <c r="I132" s="20">
        <f t="shared" si="18"/>
        <v>0.37107983063859873</v>
      </c>
      <c r="J132" s="20">
        <f t="shared" si="19"/>
        <v>0.7636857328677138</v>
      </c>
      <c r="K132" s="15"/>
      <c r="L132" s="15"/>
      <c r="Q132" s="42"/>
      <c r="R132" s="42"/>
      <c r="S132" s="42"/>
      <c r="T132" s="15"/>
      <c r="U132" s="15"/>
      <c r="V132" s="15"/>
      <c r="W132" s="15"/>
      <c r="X132" s="15"/>
      <c r="Y132" s="15"/>
      <c r="Z132" s="15"/>
      <c r="AB132" s="15"/>
    </row>
    <row r="133" spans="1:31" x14ac:dyDescent="0.2">
      <c r="A133" s="21" t="s">
        <v>100</v>
      </c>
      <c r="C133" s="87">
        <v>30118</v>
      </c>
      <c r="D133" s="12">
        <v>38082</v>
      </c>
      <c r="E133" s="12">
        <v>41591</v>
      </c>
      <c r="F133" s="12">
        <v>42384</v>
      </c>
      <c r="G133" s="13">
        <f t="shared" si="16"/>
        <v>2.372611416745074</v>
      </c>
      <c r="H133" s="20">
        <f t="shared" si="17"/>
        <v>1.6915114448345259</v>
      </c>
      <c r="I133" s="20">
        <f t="shared" si="18"/>
        <v>0.39812785012445229</v>
      </c>
      <c r="J133" s="20">
        <f t="shared" si="19"/>
        <v>1.0751517200166427</v>
      </c>
      <c r="K133" s="15"/>
      <c r="L133" s="15"/>
      <c r="Q133" s="42"/>
      <c r="R133" s="42"/>
      <c r="S133" s="42"/>
      <c r="T133" s="15"/>
      <c r="U133" s="15"/>
      <c r="V133" s="15"/>
      <c r="W133" s="15"/>
      <c r="X133" s="15"/>
      <c r="Y133" s="15"/>
      <c r="Z133" s="15"/>
      <c r="AB133" s="15"/>
    </row>
    <row r="134" spans="1:31" x14ac:dyDescent="0.2">
      <c r="A134" s="21" t="s">
        <v>503</v>
      </c>
      <c r="C134" s="87">
        <v>12545</v>
      </c>
      <c r="D134" s="12">
        <v>13504</v>
      </c>
      <c r="E134" s="12">
        <v>12863</v>
      </c>
      <c r="F134" s="12">
        <v>12519</v>
      </c>
      <c r="G134" s="13">
        <f t="shared" si="16"/>
        <v>0.73895103150425356</v>
      </c>
      <c r="H134" s="20">
        <f t="shared" si="17"/>
        <v>-0.92118973157698791</v>
      </c>
      <c r="I134" s="20">
        <f t="shared" si="18"/>
        <v>-0.56864972516809109</v>
      </c>
      <c r="J134" s="20">
        <f t="shared" si="19"/>
        <v>-0.75390624147277929</v>
      </c>
      <c r="K134" s="15"/>
      <c r="L134" s="15"/>
      <c r="Q134" s="42"/>
      <c r="R134" s="42"/>
      <c r="S134" s="42"/>
      <c r="T134" s="15"/>
      <c r="U134" s="15"/>
      <c r="V134" s="15"/>
      <c r="W134" s="15"/>
      <c r="X134" s="15"/>
      <c r="Y134" s="15"/>
      <c r="Z134" s="15"/>
      <c r="AB134" s="15"/>
    </row>
    <row r="135" spans="1:31" x14ac:dyDescent="0.2">
      <c r="A135" s="21" t="s">
        <v>504</v>
      </c>
      <c r="C135" s="87">
        <v>6580</v>
      </c>
      <c r="D135" s="12">
        <v>7983</v>
      </c>
      <c r="E135" s="12">
        <v>8057</v>
      </c>
      <c r="F135" s="12">
        <v>7856</v>
      </c>
      <c r="G135" s="13">
        <f t="shared" si="16"/>
        <v>1.9505156277757285</v>
      </c>
      <c r="H135" s="20">
        <f t="shared" si="17"/>
        <v>0.17574624038285691</v>
      </c>
      <c r="I135" s="20">
        <f t="shared" si="18"/>
        <v>-0.53007446240675993</v>
      </c>
      <c r="J135" s="20">
        <f t="shared" si="19"/>
        <v>-0.16010708742030255</v>
      </c>
      <c r="K135" s="15"/>
      <c r="L135" s="15"/>
      <c r="Q135" s="42"/>
      <c r="R135" s="42"/>
      <c r="S135" s="42"/>
      <c r="T135" s="15"/>
      <c r="U135" s="15"/>
      <c r="V135" s="15"/>
      <c r="W135" s="15"/>
      <c r="X135" s="15"/>
      <c r="Y135" s="15"/>
      <c r="Z135" s="15"/>
      <c r="AB135" s="15"/>
    </row>
    <row r="136" spans="1:31" x14ac:dyDescent="0.2">
      <c r="A136" s="21" t="s">
        <v>505</v>
      </c>
      <c r="C136" s="87">
        <v>20538</v>
      </c>
      <c r="D136" s="12">
        <v>24146</v>
      </c>
      <c r="E136" s="12">
        <v>24992</v>
      </c>
      <c r="F136" s="12">
        <v>25713</v>
      </c>
      <c r="G136" s="13">
        <f t="shared" si="16"/>
        <v>1.6306856245862589</v>
      </c>
      <c r="H136" s="20">
        <f t="shared" si="17"/>
        <v>0.65749719116912075</v>
      </c>
      <c r="I136" s="20">
        <f t="shared" si="18"/>
        <v>0.60011851487269396</v>
      </c>
      <c r="J136" s="20">
        <f t="shared" si="19"/>
        <v>0.63024098927095817</v>
      </c>
      <c r="K136" s="15"/>
      <c r="L136" s="15"/>
      <c r="Q136" s="42"/>
      <c r="R136" s="42"/>
      <c r="S136" s="42"/>
      <c r="T136" s="15"/>
      <c r="U136" s="15"/>
      <c r="V136" s="15"/>
      <c r="W136" s="15"/>
      <c r="X136" s="15"/>
      <c r="Y136" s="15"/>
      <c r="Z136" s="15"/>
      <c r="AB136" s="15"/>
    </row>
    <row r="137" spans="1:31" x14ac:dyDescent="0.2">
      <c r="A137" s="21" t="s">
        <v>506</v>
      </c>
      <c r="C137" s="87">
        <v>23604</v>
      </c>
      <c r="D137" s="12">
        <v>26221</v>
      </c>
      <c r="E137" s="12">
        <v>28230</v>
      </c>
      <c r="F137" s="12">
        <v>27394</v>
      </c>
      <c r="G137" s="13">
        <f t="shared" si="16"/>
        <v>1.056409469178532</v>
      </c>
      <c r="H137" s="20">
        <f t="shared" si="17"/>
        <v>1.4148154379567623</v>
      </c>
      <c r="I137" s="20">
        <f t="shared" si="18"/>
        <v>-0.63041654702712391</v>
      </c>
      <c r="J137" s="20">
        <f t="shared" si="19"/>
        <v>0.43823198523200713</v>
      </c>
      <c r="K137" s="15"/>
      <c r="L137" s="15"/>
      <c r="Q137" s="42"/>
      <c r="R137" s="42"/>
      <c r="S137" s="42"/>
      <c r="T137" s="15"/>
      <c r="U137" s="15"/>
      <c r="V137" s="15"/>
      <c r="W137" s="15"/>
      <c r="X137" s="15"/>
      <c r="Y137" s="15"/>
      <c r="Z137" s="15"/>
      <c r="AB137" s="15"/>
    </row>
    <row r="138" spans="1:31" x14ac:dyDescent="0.2">
      <c r="A138" s="21" t="s">
        <v>507</v>
      </c>
      <c r="C138" s="87">
        <v>27926</v>
      </c>
      <c r="D138" s="12">
        <v>29327</v>
      </c>
      <c r="E138" s="12">
        <v>30557</v>
      </c>
      <c r="F138" s="12">
        <v>32374</v>
      </c>
      <c r="G138" s="13">
        <f t="shared" si="16"/>
        <v>0.49043502908978631</v>
      </c>
      <c r="H138" s="20">
        <f t="shared" si="17"/>
        <v>0.78492569775736598</v>
      </c>
      <c r="I138" s="20">
        <f t="shared" si="18"/>
        <v>1.2225757168151219</v>
      </c>
      <c r="J138" s="20">
        <f t="shared" si="19"/>
        <v>0.99255205137116498</v>
      </c>
      <c r="K138" s="15"/>
      <c r="L138" s="15"/>
      <c r="Q138" s="42"/>
      <c r="R138" s="42"/>
      <c r="S138" s="42"/>
      <c r="T138" s="15"/>
      <c r="U138" s="15"/>
      <c r="V138" s="15"/>
      <c r="W138" s="15"/>
      <c r="X138" s="15"/>
      <c r="Y138" s="15"/>
      <c r="Z138" s="15"/>
      <c r="AB138" s="15"/>
    </row>
    <row r="139" spans="1:31" x14ac:dyDescent="0.2">
      <c r="A139" s="21" t="s">
        <v>508</v>
      </c>
      <c r="C139" s="87">
        <v>15423</v>
      </c>
      <c r="D139" s="12">
        <v>16936</v>
      </c>
      <c r="E139" s="12">
        <v>16295</v>
      </c>
      <c r="F139" s="12">
        <v>16279</v>
      </c>
      <c r="G139" s="13">
        <f t="shared" si="16"/>
        <v>0.93969146046564145</v>
      </c>
      <c r="H139" s="20">
        <f t="shared" si="17"/>
        <v>-0.73155894454061121</v>
      </c>
      <c r="I139" s="20">
        <f t="shared" si="18"/>
        <v>-2.0664620310928417E-2</v>
      </c>
      <c r="J139" s="20">
        <f t="shared" si="19"/>
        <v>-0.39455066786188153</v>
      </c>
      <c r="K139" s="15"/>
      <c r="L139" s="15"/>
      <c r="Q139" s="42"/>
      <c r="R139" s="42"/>
      <c r="S139" s="42"/>
      <c r="T139" s="15"/>
      <c r="U139" s="15"/>
      <c r="V139" s="15"/>
      <c r="W139" s="15"/>
      <c r="X139" s="15"/>
      <c r="Y139" s="15"/>
      <c r="Z139" s="15"/>
      <c r="AB139" s="15"/>
    </row>
    <row r="140" spans="1:31" x14ac:dyDescent="0.2">
      <c r="A140" s="21" t="s">
        <v>509</v>
      </c>
      <c r="C140" s="87">
        <v>8370</v>
      </c>
      <c r="D140" s="12">
        <v>7828</v>
      </c>
      <c r="E140" s="12">
        <v>8473</v>
      </c>
      <c r="F140" s="12">
        <v>8805</v>
      </c>
      <c r="G140" s="13">
        <f t="shared" si="16"/>
        <v>-0.6668682172892737</v>
      </c>
      <c r="H140" s="20">
        <f t="shared" si="17"/>
        <v>1.5181774696307881</v>
      </c>
      <c r="I140" s="20">
        <f t="shared" si="18"/>
        <v>0.8118549447261314</v>
      </c>
      <c r="J140" s="20">
        <f t="shared" si="19"/>
        <v>1.1820931836991955</v>
      </c>
      <c r="K140" s="15"/>
      <c r="L140" s="15"/>
      <c r="Q140" s="42"/>
      <c r="R140" s="42"/>
      <c r="S140" s="42"/>
      <c r="T140" s="15"/>
      <c r="U140" s="15"/>
      <c r="V140" s="15"/>
      <c r="W140" s="15"/>
      <c r="X140" s="15"/>
      <c r="Y140" s="15"/>
      <c r="Z140" s="15"/>
      <c r="AB140" s="15"/>
    </row>
    <row r="141" spans="1:31" x14ac:dyDescent="0.2">
      <c r="A141" s="21" t="s">
        <v>510</v>
      </c>
      <c r="C141" s="87">
        <v>13376</v>
      </c>
      <c r="D141" s="12">
        <v>16340</v>
      </c>
      <c r="E141" s="12">
        <v>17184</v>
      </c>
      <c r="F141" s="12">
        <v>17579</v>
      </c>
      <c r="G141" s="13">
        <f t="shared" si="16"/>
        <v>2.0205871741469705</v>
      </c>
      <c r="H141" s="20">
        <f t="shared" si="17"/>
        <v>0.96302039080031765</v>
      </c>
      <c r="I141" s="20">
        <f t="shared" si="18"/>
        <v>0.4792482348873417</v>
      </c>
      <c r="J141" s="20">
        <f t="shared" si="19"/>
        <v>0.73296205928210512</v>
      </c>
      <c r="K141" s="15"/>
      <c r="L141" s="15"/>
      <c r="Q141" s="42"/>
      <c r="R141" s="42"/>
      <c r="S141" s="42"/>
      <c r="T141" s="15"/>
      <c r="U141" s="15"/>
      <c r="V141" s="15"/>
      <c r="W141" s="15"/>
      <c r="X141" s="15"/>
      <c r="Y141" s="15"/>
      <c r="Z141" s="15"/>
      <c r="AB141" s="15"/>
    </row>
    <row r="142" spans="1:31" x14ac:dyDescent="0.2">
      <c r="A142" s="21" t="s">
        <v>511</v>
      </c>
      <c r="C142" s="87">
        <v>7077</v>
      </c>
      <c r="D142" s="12">
        <v>8024</v>
      </c>
      <c r="E142" s="12">
        <v>7945</v>
      </c>
      <c r="F142" s="12">
        <v>7959</v>
      </c>
      <c r="G142" s="13">
        <f t="shared" si="16"/>
        <v>1.2630923143816641</v>
      </c>
      <c r="H142" s="20">
        <f t="shared" si="17"/>
        <v>-0.18811280889179383</v>
      </c>
      <c r="I142" s="20">
        <f t="shared" si="18"/>
        <v>3.7044658097995509E-2</v>
      </c>
      <c r="J142" s="20">
        <f t="shared" si="19"/>
        <v>-8.1237055862748431E-2</v>
      </c>
      <c r="K142" s="15"/>
      <c r="L142" s="15"/>
      <c r="Q142" s="42"/>
      <c r="R142" s="42"/>
      <c r="S142" s="42"/>
      <c r="T142" s="15"/>
      <c r="U142" s="15"/>
      <c r="V142" s="15"/>
      <c r="W142" s="15"/>
      <c r="X142" s="15"/>
      <c r="Y142" s="15"/>
      <c r="Z142" s="15"/>
      <c r="AB142" s="15"/>
    </row>
    <row r="143" spans="1:31" x14ac:dyDescent="0.2">
      <c r="A143" s="21"/>
      <c r="C143" s="87"/>
      <c r="D143" s="12"/>
      <c r="E143" s="12"/>
      <c r="F143" s="12"/>
      <c r="G143" s="13"/>
      <c r="H143" s="20"/>
      <c r="I143" s="20"/>
      <c r="J143" s="20"/>
      <c r="K143" s="15"/>
      <c r="L143" s="15"/>
      <c r="T143" s="15"/>
      <c r="U143" s="15"/>
      <c r="V143" s="15"/>
      <c r="W143" s="15"/>
      <c r="X143" s="15"/>
      <c r="Y143" s="15"/>
      <c r="Z143" s="15"/>
      <c r="AB143" s="15"/>
    </row>
    <row r="144" spans="1:31" s="15" customFormat="1" x14ac:dyDescent="0.2">
      <c r="A144" s="14" t="s">
        <v>402</v>
      </c>
      <c r="C144" s="16">
        <f>SUM(C145:C163)</f>
        <v>360160</v>
      </c>
      <c r="D144" s="16">
        <f>SUM(D145:D163)</f>
        <v>399137</v>
      </c>
      <c r="E144" s="16">
        <f>SUM(E145:E163)</f>
        <v>421750</v>
      </c>
      <c r="F144" s="16">
        <f>SUM(F145:F163)</f>
        <v>429573</v>
      </c>
      <c r="G144" s="88">
        <f t="shared" ref="G144:G163" si="20">(((D144/C144)^(1/(($D$5-$C$5)/365))-1)*100)</f>
        <v>1.032292403472379</v>
      </c>
      <c r="H144" s="17">
        <f t="shared" ref="H144:H163" si="21">(((E144/D144)^(1/(($E$5-$D$5)/365))-1)*100)</f>
        <v>1.0542368800112278</v>
      </c>
      <c r="I144" s="17">
        <f t="shared" ref="I144:I163" si="22">(((F144/E144)^(1/(($F$5-$E$5)/365))-1)*100)</f>
        <v>0.3873953761458715</v>
      </c>
      <c r="J144" s="17">
        <f t="shared" ref="J144:J163" si="23">(((F144/D144)^(1/(($F$5-$D$5)/365))-1)*100)</f>
        <v>0.736968595269194</v>
      </c>
      <c r="M144" s="8"/>
      <c r="N144" s="22"/>
      <c r="O144" s="22"/>
      <c r="P144" s="22"/>
      <c r="Q144" s="42"/>
      <c r="R144" s="42"/>
      <c r="S144" s="42"/>
      <c r="AC144" s="8"/>
      <c r="AD144" s="8"/>
      <c r="AE144" s="8"/>
    </row>
    <row r="145" spans="1:31" x14ac:dyDescent="0.2">
      <c r="A145" s="21" t="s">
        <v>512</v>
      </c>
      <c r="C145" s="87">
        <v>7209</v>
      </c>
      <c r="D145" s="12">
        <v>7942</v>
      </c>
      <c r="E145" s="12">
        <v>8211</v>
      </c>
      <c r="F145" s="12">
        <v>8429</v>
      </c>
      <c r="G145" s="13">
        <f t="shared" si="20"/>
        <v>0.97251707061283277</v>
      </c>
      <c r="H145" s="20">
        <f t="shared" si="21"/>
        <v>0.63590274143148218</v>
      </c>
      <c r="I145" s="20">
        <f t="shared" si="22"/>
        <v>0.55277575063841233</v>
      </c>
      <c r="J145" s="20">
        <f t="shared" si="23"/>
        <v>0.5964128379744027</v>
      </c>
      <c r="K145" s="15"/>
      <c r="L145" s="15"/>
      <c r="Q145" s="42"/>
      <c r="R145" s="42"/>
      <c r="S145" s="42"/>
      <c r="T145" s="15"/>
      <c r="U145" s="15"/>
      <c r="V145" s="15"/>
      <c r="W145" s="15"/>
      <c r="X145" s="15"/>
      <c r="Y145" s="15"/>
      <c r="Z145" s="15"/>
      <c r="AB145" s="15"/>
    </row>
    <row r="146" spans="1:31" x14ac:dyDescent="0.2">
      <c r="A146" s="21" t="s">
        <v>513</v>
      </c>
      <c r="C146" s="87">
        <v>27592</v>
      </c>
      <c r="D146" s="12">
        <v>28079</v>
      </c>
      <c r="E146" s="12">
        <v>28905</v>
      </c>
      <c r="F146" s="12">
        <v>29799</v>
      </c>
      <c r="G146" s="13">
        <f t="shared" si="20"/>
        <v>0.17501806519590879</v>
      </c>
      <c r="H146" s="20">
        <f t="shared" si="21"/>
        <v>0.55326146801606413</v>
      </c>
      <c r="I146" s="20">
        <f t="shared" si="22"/>
        <v>0.64286387093483999</v>
      </c>
      <c r="J146" s="20">
        <f t="shared" si="23"/>
        <v>0.59580836595922726</v>
      </c>
      <c r="K146" s="15"/>
      <c r="L146" s="15"/>
      <c r="Q146" s="42"/>
      <c r="R146" s="42"/>
      <c r="S146" s="42"/>
      <c r="T146" s="15"/>
      <c r="U146" s="15"/>
      <c r="V146" s="15"/>
      <c r="W146" s="15"/>
      <c r="X146" s="15"/>
      <c r="Y146" s="15"/>
      <c r="Z146" s="15"/>
      <c r="AB146" s="15"/>
    </row>
    <row r="147" spans="1:31" x14ac:dyDescent="0.2">
      <c r="A147" s="21" t="s">
        <v>514</v>
      </c>
      <c r="C147" s="87">
        <v>25016</v>
      </c>
      <c r="D147" s="12">
        <v>28415</v>
      </c>
      <c r="E147" s="12">
        <v>29976</v>
      </c>
      <c r="F147" s="12">
        <v>29149</v>
      </c>
      <c r="G147" s="13">
        <f t="shared" si="20"/>
        <v>1.2814590469017562</v>
      </c>
      <c r="H147" s="20">
        <f t="shared" si="21"/>
        <v>1.0229316083625317</v>
      </c>
      <c r="I147" s="20">
        <f t="shared" si="22"/>
        <v>-0.5868250717123491</v>
      </c>
      <c r="J147" s="20">
        <f t="shared" si="23"/>
        <v>0.25514983086367682</v>
      </c>
      <c r="K147" s="15"/>
      <c r="L147" s="15"/>
      <c r="Q147" s="42"/>
      <c r="R147" s="42"/>
      <c r="S147" s="42"/>
      <c r="T147" s="15"/>
      <c r="U147" s="15"/>
      <c r="V147" s="15"/>
      <c r="W147" s="15"/>
      <c r="X147" s="15"/>
      <c r="Y147" s="15"/>
      <c r="Z147" s="15"/>
      <c r="AB147" s="15"/>
    </row>
    <row r="148" spans="1:31" x14ac:dyDescent="0.2">
      <c r="A148" s="21" t="s">
        <v>515</v>
      </c>
      <c r="C148" s="87">
        <v>11113</v>
      </c>
      <c r="D148" s="12">
        <v>11890</v>
      </c>
      <c r="E148" s="12">
        <v>12285</v>
      </c>
      <c r="F148" s="12">
        <v>12398</v>
      </c>
      <c r="G148" s="13">
        <f t="shared" si="20"/>
        <v>0.67773737021044056</v>
      </c>
      <c r="H148" s="20">
        <f t="shared" si="21"/>
        <v>0.62387090527606937</v>
      </c>
      <c r="I148" s="20">
        <f t="shared" si="22"/>
        <v>0.1928080919547881</v>
      </c>
      <c r="J148" s="20">
        <f t="shared" si="23"/>
        <v>0.41890596701550376</v>
      </c>
      <c r="K148" s="15"/>
      <c r="L148" s="15"/>
      <c r="Q148" s="42"/>
      <c r="R148" s="42"/>
      <c r="S148" s="42"/>
      <c r="T148" s="15"/>
      <c r="U148" s="15"/>
      <c r="V148" s="15"/>
      <c r="W148" s="15"/>
      <c r="X148" s="15"/>
      <c r="Y148" s="15"/>
      <c r="Z148" s="15"/>
      <c r="AB148" s="15"/>
    </row>
    <row r="149" spans="1:31" x14ac:dyDescent="0.2">
      <c r="A149" s="21" t="s">
        <v>516</v>
      </c>
      <c r="C149" s="87">
        <v>12907</v>
      </c>
      <c r="D149" s="12">
        <v>14352</v>
      </c>
      <c r="E149" s="12">
        <v>15169</v>
      </c>
      <c r="F149" s="12">
        <v>15244</v>
      </c>
      <c r="G149" s="13">
        <f t="shared" si="20"/>
        <v>1.0662583431325867</v>
      </c>
      <c r="H149" s="20">
        <f t="shared" si="21"/>
        <v>1.0591708942752298</v>
      </c>
      <c r="I149" s="20">
        <f t="shared" si="22"/>
        <v>0.10381296434480713</v>
      </c>
      <c r="J149" s="20">
        <f t="shared" si="23"/>
        <v>0.60429010510019143</v>
      </c>
      <c r="K149" s="15"/>
      <c r="L149" s="15"/>
      <c r="Q149" s="42"/>
      <c r="R149" s="42"/>
      <c r="S149" s="42"/>
      <c r="T149" s="15"/>
      <c r="U149" s="15"/>
      <c r="V149" s="15"/>
      <c r="W149" s="15"/>
      <c r="X149" s="15"/>
      <c r="Y149" s="15"/>
      <c r="Z149" s="15"/>
      <c r="AB149" s="15"/>
    </row>
    <row r="150" spans="1:31" x14ac:dyDescent="0.2">
      <c r="A150" s="21" t="s">
        <v>1411</v>
      </c>
      <c r="C150" s="87">
        <v>19838</v>
      </c>
      <c r="D150" s="12">
        <v>22817</v>
      </c>
      <c r="E150" s="12">
        <v>23981</v>
      </c>
      <c r="F150" s="12">
        <v>24800</v>
      </c>
      <c r="G150" s="13">
        <f t="shared" si="20"/>
        <v>1.4081215626878141</v>
      </c>
      <c r="H150" s="20">
        <f t="shared" si="21"/>
        <v>0.95136517334233339</v>
      </c>
      <c r="I150" s="20">
        <f t="shared" si="22"/>
        <v>0.70897740006670151</v>
      </c>
      <c r="J150" s="20">
        <f t="shared" si="23"/>
        <v>0.8361699389915378</v>
      </c>
      <c r="K150" s="15"/>
      <c r="L150" s="15"/>
      <c r="Q150" s="42"/>
      <c r="R150" s="42"/>
      <c r="S150" s="42"/>
      <c r="T150" s="15"/>
      <c r="U150" s="15"/>
      <c r="V150" s="15"/>
      <c r="W150" s="15"/>
      <c r="X150" s="15"/>
      <c r="Y150" s="15"/>
      <c r="Z150" s="15"/>
      <c r="AB150" s="15"/>
    </row>
    <row r="151" spans="1:31" x14ac:dyDescent="0.2">
      <c r="A151" s="21" t="s">
        <v>517</v>
      </c>
      <c r="C151" s="87">
        <v>71163</v>
      </c>
      <c r="D151" s="12">
        <v>81250</v>
      </c>
      <c r="E151" s="12">
        <v>85560</v>
      </c>
      <c r="F151" s="12">
        <v>87446</v>
      </c>
      <c r="G151" s="13">
        <f t="shared" si="20"/>
        <v>1.3336671122144317</v>
      </c>
      <c r="H151" s="20">
        <f t="shared" si="21"/>
        <v>0.9884706192296866</v>
      </c>
      <c r="I151" s="20">
        <f t="shared" si="22"/>
        <v>0.4597455418575036</v>
      </c>
      <c r="J151" s="20">
        <f t="shared" si="23"/>
        <v>0.73700546572732506</v>
      </c>
      <c r="K151" s="15"/>
      <c r="L151" s="15"/>
      <c r="N151" s="18"/>
      <c r="O151" s="18"/>
      <c r="P151" s="18"/>
      <c r="Q151" s="41"/>
      <c r="R151" s="41"/>
      <c r="S151" s="41"/>
      <c r="T151" s="15"/>
      <c r="U151" s="15"/>
      <c r="V151" s="15"/>
      <c r="W151" s="15"/>
      <c r="X151" s="15"/>
      <c r="Y151" s="15"/>
      <c r="Z151" s="15"/>
      <c r="AB151" s="15"/>
    </row>
    <row r="152" spans="1:31" x14ac:dyDescent="0.2">
      <c r="A152" s="21" t="s">
        <v>518</v>
      </c>
      <c r="C152" s="87">
        <v>23102</v>
      </c>
      <c r="D152" s="12">
        <v>25386</v>
      </c>
      <c r="E152" s="12">
        <v>26244</v>
      </c>
      <c r="F152" s="12">
        <v>26580</v>
      </c>
      <c r="G152" s="13">
        <f t="shared" si="20"/>
        <v>0.94672350035134301</v>
      </c>
      <c r="H152" s="20">
        <f t="shared" si="21"/>
        <v>0.63456148272647006</v>
      </c>
      <c r="I152" s="20">
        <f t="shared" si="22"/>
        <v>0.26798995470656006</v>
      </c>
      <c r="J152" s="20">
        <f t="shared" si="23"/>
        <v>0.46029076848637107</v>
      </c>
      <c r="K152" s="15"/>
      <c r="L152" s="15"/>
      <c r="Q152" s="42"/>
      <c r="R152" s="42"/>
      <c r="S152" s="42"/>
      <c r="T152" s="15"/>
      <c r="U152" s="15"/>
      <c r="V152" s="15"/>
      <c r="W152" s="15"/>
      <c r="X152" s="15"/>
      <c r="Y152" s="15"/>
      <c r="Z152" s="15"/>
      <c r="AB152" s="15"/>
    </row>
    <row r="153" spans="1:31" x14ac:dyDescent="0.2">
      <c r="A153" s="21" t="s">
        <v>519</v>
      </c>
      <c r="C153" s="87">
        <v>19320</v>
      </c>
      <c r="D153" s="12">
        <v>22009</v>
      </c>
      <c r="E153" s="12">
        <v>22923</v>
      </c>
      <c r="F153" s="12">
        <v>23256</v>
      </c>
      <c r="G153" s="13">
        <f t="shared" si="20"/>
        <v>1.3109107513183282</v>
      </c>
      <c r="H153" s="20">
        <f t="shared" si="21"/>
        <v>0.77733304707530149</v>
      </c>
      <c r="I153" s="20">
        <f t="shared" si="22"/>
        <v>0.30387126402631193</v>
      </c>
      <c r="J153" s="20">
        <f t="shared" si="23"/>
        <v>0.55218336890416886</v>
      </c>
      <c r="K153" s="15"/>
      <c r="L153" s="15"/>
      <c r="Q153" s="42"/>
      <c r="R153" s="42"/>
      <c r="S153" s="42"/>
      <c r="T153" s="15"/>
      <c r="U153" s="15"/>
      <c r="V153" s="15"/>
      <c r="W153" s="15"/>
      <c r="X153" s="15"/>
      <c r="Y153" s="15"/>
      <c r="Z153" s="15"/>
      <c r="AB153" s="15"/>
    </row>
    <row r="154" spans="1:31" x14ac:dyDescent="0.2">
      <c r="A154" s="21" t="s">
        <v>601</v>
      </c>
      <c r="C154" s="87">
        <v>8926</v>
      </c>
      <c r="D154" s="12">
        <v>10525</v>
      </c>
      <c r="E154" s="12">
        <v>11091</v>
      </c>
      <c r="F154" s="12">
        <v>11159</v>
      </c>
      <c r="G154" s="13">
        <f t="shared" si="20"/>
        <v>1.660584641685614</v>
      </c>
      <c r="H154" s="20">
        <f t="shared" si="21"/>
        <v>1.0017999238939312</v>
      </c>
      <c r="I154" s="20">
        <f t="shared" si="22"/>
        <v>0.12867165524186319</v>
      </c>
      <c r="J154" s="20">
        <f t="shared" si="23"/>
        <v>0.58616054416713581</v>
      </c>
      <c r="K154" s="15"/>
      <c r="L154" s="15"/>
      <c r="Q154" s="42"/>
      <c r="R154" s="42"/>
      <c r="S154" s="42"/>
      <c r="T154" s="15"/>
      <c r="U154" s="15"/>
      <c r="V154" s="15"/>
      <c r="W154" s="15"/>
      <c r="X154" s="15"/>
      <c r="Y154" s="15"/>
      <c r="Z154" s="15"/>
      <c r="AB154" s="15"/>
      <c r="AC154" s="15"/>
      <c r="AD154" s="15"/>
      <c r="AE154" s="15"/>
    </row>
    <row r="155" spans="1:31" x14ac:dyDescent="0.2">
      <c r="A155" s="21" t="s">
        <v>817</v>
      </c>
      <c r="C155" s="87">
        <v>9567</v>
      </c>
      <c r="D155" s="12">
        <v>9261</v>
      </c>
      <c r="E155" s="12">
        <v>9826</v>
      </c>
      <c r="F155" s="12">
        <v>10202</v>
      </c>
      <c r="G155" s="13">
        <f t="shared" si="20"/>
        <v>-0.32437117484731548</v>
      </c>
      <c r="H155" s="20">
        <f t="shared" si="21"/>
        <v>1.1333431085454926</v>
      </c>
      <c r="I155" s="20">
        <f t="shared" si="22"/>
        <v>0.79312430101583509</v>
      </c>
      <c r="J155" s="20">
        <f t="shared" si="23"/>
        <v>0.9716125232711148</v>
      </c>
      <c r="K155" s="15"/>
      <c r="L155" s="15"/>
      <c r="Q155" s="42"/>
      <c r="R155" s="42"/>
      <c r="S155" s="42"/>
      <c r="T155" s="15"/>
      <c r="U155" s="15"/>
      <c r="V155" s="15"/>
      <c r="W155" s="15"/>
      <c r="X155" s="15"/>
      <c r="Y155" s="15"/>
      <c r="Z155" s="15"/>
      <c r="AB155" s="15"/>
    </row>
    <row r="156" spans="1:31" x14ac:dyDescent="0.2">
      <c r="A156" s="21" t="s">
        <v>818</v>
      </c>
      <c r="C156" s="87">
        <v>23089</v>
      </c>
      <c r="D156" s="12">
        <v>25169</v>
      </c>
      <c r="E156" s="12">
        <v>28395</v>
      </c>
      <c r="F156" s="12">
        <v>28414</v>
      </c>
      <c r="G156" s="13">
        <f t="shared" si="20"/>
        <v>0.86582201078566623</v>
      </c>
      <c r="H156" s="20">
        <f t="shared" si="21"/>
        <v>2.321585662087533</v>
      </c>
      <c r="I156" s="20">
        <f t="shared" si="22"/>
        <v>1.4073120659419125E-2</v>
      </c>
      <c r="J156" s="20">
        <f t="shared" si="23"/>
        <v>1.2190638583598146</v>
      </c>
      <c r="K156" s="15"/>
      <c r="L156" s="15"/>
      <c r="Q156" s="42"/>
      <c r="R156" s="42"/>
      <c r="S156" s="42"/>
      <c r="T156" s="15"/>
      <c r="U156" s="15"/>
      <c r="V156" s="15"/>
      <c r="W156" s="15"/>
      <c r="X156" s="15"/>
      <c r="Y156" s="15"/>
      <c r="Z156" s="15"/>
      <c r="AB156" s="15"/>
    </row>
    <row r="157" spans="1:31" x14ac:dyDescent="0.2">
      <c r="A157" s="21" t="s">
        <v>1421</v>
      </c>
      <c r="C157" s="87">
        <v>10869</v>
      </c>
      <c r="D157" s="12">
        <v>12528</v>
      </c>
      <c r="E157" s="12">
        <v>13402</v>
      </c>
      <c r="F157" s="12">
        <v>13436</v>
      </c>
      <c r="G157" s="13">
        <f t="shared" si="20"/>
        <v>1.4298625714830093</v>
      </c>
      <c r="H157" s="20">
        <f t="shared" si="21"/>
        <v>1.2916280804965208</v>
      </c>
      <c r="I157" s="20">
        <f t="shared" si="22"/>
        <v>5.3317298111643652E-2</v>
      </c>
      <c r="J157" s="20">
        <f t="shared" si="23"/>
        <v>0.70159038295574128</v>
      </c>
      <c r="K157" s="15"/>
      <c r="L157" s="15"/>
      <c r="Q157" s="42"/>
      <c r="R157" s="42"/>
      <c r="S157" s="42"/>
      <c r="T157" s="15"/>
      <c r="U157" s="15"/>
      <c r="V157" s="15"/>
      <c r="W157" s="15"/>
      <c r="X157" s="15"/>
      <c r="Y157" s="15"/>
      <c r="Z157" s="15"/>
      <c r="AB157" s="15"/>
    </row>
    <row r="158" spans="1:31" x14ac:dyDescent="0.2">
      <c r="A158" s="21" t="s">
        <v>819</v>
      </c>
      <c r="C158" s="87">
        <v>13510</v>
      </c>
      <c r="D158" s="12">
        <v>14073</v>
      </c>
      <c r="E158" s="12">
        <v>14858</v>
      </c>
      <c r="F158" s="12">
        <v>14912</v>
      </c>
      <c r="G158" s="13">
        <f t="shared" si="20"/>
        <v>0.40888924863915488</v>
      </c>
      <c r="H158" s="20">
        <f t="shared" si="21"/>
        <v>1.038322048299789</v>
      </c>
      <c r="I158" s="20">
        <f t="shared" si="22"/>
        <v>7.6349205125425534E-2</v>
      </c>
      <c r="J158" s="20">
        <f t="shared" si="23"/>
        <v>0.5802834920360711</v>
      </c>
      <c r="K158" s="15"/>
      <c r="L158" s="15"/>
      <c r="Q158" s="42"/>
      <c r="R158" s="42"/>
      <c r="S158" s="42"/>
      <c r="T158" s="15"/>
      <c r="U158" s="15"/>
      <c r="V158" s="15"/>
      <c r="W158" s="15"/>
      <c r="X158" s="15"/>
      <c r="Y158" s="15"/>
      <c r="Z158" s="15"/>
      <c r="AB158" s="15"/>
    </row>
    <row r="159" spans="1:31" x14ac:dyDescent="0.2">
      <c r="A159" s="21" t="s">
        <v>820</v>
      </c>
      <c r="C159" s="87">
        <v>8964</v>
      </c>
      <c r="D159" s="12">
        <v>10078</v>
      </c>
      <c r="E159" s="12">
        <v>10494</v>
      </c>
      <c r="F159" s="12">
        <v>10500</v>
      </c>
      <c r="G159" s="13">
        <f t="shared" si="20"/>
        <v>1.1776212391926499</v>
      </c>
      <c r="H159" s="20">
        <f t="shared" si="21"/>
        <v>0.77272123054368258</v>
      </c>
      <c r="I159" s="20">
        <f t="shared" si="22"/>
        <v>1.2025566997175829E-2</v>
      </c>
      <c r="J159" s="20">
        <f t="shared" si="23"/>
        <v>0.41070849688247257</v>
      </c>
      <c r="K159" s="15"/>
      <c r="L159" s="15"/>
      <c r="Q159" s="42"/>
      <c r="R159" s="42"/>
      <c r="S159" s="42"/>
      <c r="T159" s="15"/>
      <c r="U159" s="15"/>
      <c r="V159" s="15"/>
      <c r="W159" s="15"/>
      <c r="X159" s="15"/>
      <c r="Y159" s="15"/>
      <c r="Z159" s="15"/>
      <c r="AB159" s="15"/>
    </row>
    <row r="160" spans="1:31" x14ac:dyDescent="0.2">
      <c r="A160" s="21" t="s">
        <v>821</v>
      </c>
      <c r="C160" s="87">
        <v>10486</v>
      </c>
      <c r="D160" s="12">
        <v>12310</v>
      </c>
      <c r="E160" s="12">
        <v>12775</v>
      </c>
      <c r="F160" s="12">
        <v>13116</v>
      </c>
      <c r="G160" s="13">
        <f t="shared" si="20"/>
        <v>1.6157450353673664</v>
      </c>
      <c r="H160" s="20">
        <f t="shared" si="21"/>
        <v>0.7081022318290664</v>
      </c>
      <c r="I160" s="20">
        <f t="shared" si="22"/>
        <v>0.5557225245207853</v>
      </c>
      <c r="J160" s="20">
        <f t="shared" si="23"/>
        <v>0.63570040053688714</v>
      </c>
      <c r="K160" s="15"/>
      <c r="L160" s="15"/>
      <c r="M160" s="15"/>
      <c r="Q160" s="42"/>
      <c r="R160" s="42"/>
      <c r="S160" s="42"/>
      <c r="T160" s="15"/>
      <c r="U160" s="15"/>
      <c r="V160" s="15"/>
      <c r="W160" s="15"/>
      <c r="X160" s="15"/>
      <c r="Y160" s="15"/>
      <c r="Z160" s="15"/>
      <c r="AB160" s="15"/>
    </row>
    <row r="161" spans="1:253" x14ac:dyDescent="0.2">
      <c r="A161" s="21" t="s">
        <v>1424</v>
      </c>
      <c r="C161" s="87">
        <v>37402</v>
      </c>
      <c r="D161" s="12">
        <v>41411</v>
      </c>
      <c r="E161" s="12">
        <v>44986</v>
      </c>
      <c r="F161" s="12">
        <v>47552</v>
      </c>
      <c r="G161" s="13">
        <f t="shared" si="20"/>
        <v>1.0228618770760534</v>
      </c>
      <c r="H161" s="20">
        <f t="shared" si="21"/>
        <v>1.5882760239258165</v>
      </c>
      <c r="I161" s="20">
        <f t="shared" si="22"/>
        <v>1.1738371411443405</v>
      </c>
      <c r="J161" s="20">
        <f t="shared" si="23"/>
        <v>1.3912261579253959</v>
      </c>
      <c r="K161" s="15"/>
      <c r="L161" s="15"/>
      <c r="Q161" s="42"/>
      <c r="R161" s="42"/>
      <c r="S161" s="42"/>
      <c r="T161" s="15"/>
      <c r="U161" s="15"/>
      <c r="V161" s="15"/>
      <c r="W161" s="15"/>
      <c r="X161" s="15"/>
      <c r="Y161" s="15"/>
      <c r="Z161" s="15"/>
      <c r="AB161" s="15"/>
    </row>
    <row r="162" spans="1:253" x14ac:dyDescent="0.2">
      <c r="A162" s="21" t="s">
        <v>822</v>
      </c>
      <c r="C162" s="87">
        <v>14930</v>
      </c>
      <c r="D162" s="12">
        <v>15807</v>
      </c>
      <c r="E162" s="12">
        <v>16608</v>
      </c>
      <c r="F162" s="12">
        <v>16990</v>
      </c>
      <c r="G162" s="13">
        <f t="shared" si="20"/>
        <v>0.57212047976282765</v>
      </c>
      <c r="H162" s="20">
        <f t="shared" si="21"/>
        <v>0.94513416752466384</v>
      </c>
      <c r="I162" s="20">
        <f t="shared" si="22"/>
        <v>0.47954711397191208</v>
      </c>
      <c r="J162" s="20">
        <f t="shared" si="23"/>
        <v>0.72373423830827122</v>
      </c>
      <c r="K162" s="15"/>
      <c r="L162" s="15"/>
      <c r="Q162" s="42"/>
      <c r="R162" s="42"/>
      <c r="S162" s="42"/>
      <c r="T162" s="15"/>
      <c r="U162" s="15"/>
      <c r="V162" s="15"/>
      <c r="W162" s="15"/>
      <c r="X162" s="15"/>
      <c r="Y162" s="15"/>
      <c r="Z162" s="15"/>
      <c r="AB162" s="15"/>
    </row>
    <row r="163" spans="1:253" x14ac:dyDescent="0.2">
      <c r="A163" s="21" t="s">
        <v>823</v>
      </c>
      <c r="C163" s="87">
        <v>5157</v>
      </c>
      <c r="D163" s="12">
        <v>5835</v>
      </c>
      <c r="E163" s="12">
        <v>6061</v>
      </c>
      <c r="F163" s="12">
        <v>6191</v>
      </c>
      <c r="G163" s="13">
        <f t="shared" si="20"/>
        <v>1.242167663387761</v>
      </c>
      <c r="H163" s="20">
        <f t="shared" si="21"/>
        <v>0.72578044888496063</v>
      </c>
      <c r="I163" s="20">
        <f t="shared" si="22"/>
        <v>0.44745139431527914</v>
      </c>
      <c r="J163" s="20">
        <f t="shared" si="23"/>
        <v>0.59349145178204665</v>
      </c>
      <c r="K163" s="15"/>
      <c r="L163" s="15"/>
      <c r="Q163" s="42"/>
      <c r="R163" s="42"/>
      <c r="S163" s="42"/>
      <c r="T163" s="15"/>
      <c r="U163" s="15"/>
      <c r="V163" s="15"/>
      <c r="W163" s="15"/>
      <c r="X163" s="15"/>
      <c r="Y163" s="15"/>
      <c r="Z163" s="15"/>
      <c r="AB163" s="15"/>
    </row>
    <row r="164" spans="1:253" x14ac:dyDescent="0.2">
      <c r="A164" s="21"/>
      <c r="C164" s="34"/>
      <c r="D164" s="34"/>
      <c r="E164" s="34"/>
      <c r="F164" s="34"/>
      <c r="G164" s="34"/>
      <c r="H164" s="36"/>
      <c r="I164" s="36"/>
      <c r="J164" s="36"/>
    </row>
    <row r="165" spans="1:253" ht="11.1" customHeight="1" x14ac:dyDescent="0.2">
      <c r="A165" s="25"/>
      <c r="B165" s="25"/>
      <c r="C165" s="21"/>
    </row>
    <row r="166" spans="1:253" s="7" customFormat="1" ht="15.75" customHeight="1" x14ac:dyDescent="0.2">
      <c r="A166" s="74" t="s">
        <v>1465</v>
      </c>
      <c r="B166" s="51"/>
      <c r="C166" s="51"/>
      <c r="D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s="9" customFormat="1" ht="15.75" customHeight="1" x14ac:dyDescent="0.2">
      <c r="A167" s="83" t="s">
        <v>1504</v>
      </c>
      <c r="B167" s="21"/>
      <c r="C167" s="21"/>
      <c r="D167" s="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</row>
    <row r="168" spans="1:253" x14ac:dyDescent="0.2">
      <c r="A168" s="21"/>
      <c r="B168" s="21"/>
      <c r="C168" s="21"/>
    </row>
    <row r="169" spans="1:253" x14ac:dyDescent="0.2">
      <c r="A169" s="64" t="s">
        <v>1439</v>
      </c>
    </row>
    <row r="170" spans="1:253" x14ac:dyDescent="0.2">
      <c r="A170" s="26" t="s">
        <v>1566</v>
      </c>
    </row>
    <row r="171" spans="1:253" x14ac:dyDescent="0.2">
      <c r="A171" s="26" t="s">
        <v>1524</v>
      </c>
    </row>
    <row r="172" spans="1:253" x14ac:dyDescent="0.2">
      <c r="A172" s="26" t="s">
        <v>1525</v>
      </c>
    </row>
    <row r="173" spans="1:253" x14ac:dyDescent="0.2">
      <c r="A173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T7:Z163">
    <cfRule type="containsText" dxfId="9" priority="3" operator="containsText" text="FALSE">
      <formula>NOT(ISERROR(SEARCH("FALSE",T7)))</formula>
    </cfRule>
  </conditionalFormatting>
  <conditionalFormatting sqref="AB7:AB163">
    <cfRule type="containsText" dxfId="8" priority="2" operator="containsText" text="FALSE">
      <formula>NOT(ISERROR(SEARCH("FALSE",AB7)))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96"/>
  <sheetViews>
    <sheetView view="pageBreakPreview" zoomScaleSheetLayoutView="100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9.140625" style="22"/>
    <col min="17" max="16384" width="9.140625" style="8"/>
  </cols>
  <sheetData>
    <row r="1" spans="1:28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8" ht="12.75" customHeight="1" x14ac:dyDescent="0.2">
      <c r="A2" s="99" t="s">
        <v>1581</v>
      </c>
      <c r="B2" s="99"/>
      <c r="C2" s="99"/>
      <c r="D2" s="99"/>
      <c r="E2" s="99"/>
      <c r="F2" s="99"/>
      <c r="G2" s="99"/>
      <c r="H2" s="99"/>
      <c r="I2" s="99"/>
      <c r="J2" s="99"/>
    </row>
    <row r="4" spans="1:28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8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8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8" s="15" customFormat="1" x14ac:dyDescent="0.2">
      <c r="A7" s="14" t="s">
        <v>27</v>
      </c>
      <c r="C7" s="16">
        <f>SUM(C9,C38,C67,C68,C86)</f>
        <v>2831412</v>
      </c>
      <c r="D7" s="16">
        <f>SUM(D9,D38,D67,D68,D86)</f>
        <v>3407353</v>
      </c>
      <c r="E7" s="16">
        <f>SUM(E9,E38,E67,E68,E86)</f>
        <v>3629783</v>
      </c>
      <c r="F7" s="16">
        <f>SUM(F9,F38,F67,F68,F86)</f>
        <v>3875576</v>
      </c>
      <c r="G7" s="88">
        <f>(((D7/C7)^(1/(($D$5-$C$5)/365))-1)*100)</f>
        <v>1.8678176434364868</v>
      </c>
      <c r="H7" s="17">
        <f>(((E7/D7)^(1/(($E$5-$D$5)/365))-1)*100)</f>
        <v>1.2106878279574573</v>
      </c>
      <c r="I7" s="17">
        <f>(((F7/E7)^(1/(($F$5-$E$5)/365))-1)*100)</f>
        <v>1.3879485225030352</v>
      </c>
      <c r="J7" s="17">
        <f>(((F7/D7)^(1/(($F$5-$D$5)/365))-1)*100)</f>
        <v>1.2948394909986893</v>
      </c>
      <c r="N7" s="22"/>
      <c r="O7" s="22"/>
      <c r="P7" s="22"/>
      <c r="Q7" s="42"/>
      <c r="R7" s="42"/>
      <c r="S7" s="42"/>
    </row>
    <row r="8" spans="1:28" x14ac:dyDescent="0.2">
      <c r="A8" s="21"/>
      <c r="C8" s="87"/>
      <c r="D8" s="12"/>
      <c r="E8" s="12"/>
      <c r="F8" s="12"/>
      <c r="G8" s="13"/>
      <c r="H8" s="20"/>
      <c r="I8" s="20"/>
      <c r="J8" s="20"/>
      <c r="K8" s="15"/>
      <c r="L8" s="15"/>
      <c r="T8" s="15"/>
      <c r="U8" s="15"/>
      <c r="V8" s="15"/>
      <c r="W8" s="15"/>
      <c r="X8" s="15"/>
      <c r="Y8" s="15"/>
      <c r="Z8" s="15"/>
      <c r="AB8" s="15"/>
    </row>
    <row r="9" spans="1:28" s="15" customFormat="1" x14ac:dyDescent="0.2">
      <c r="A9" s="14" t="s">
        <v>404</v>
      </c>
      <c r="C9" s="16">
        <f>SUM(C10:C36)</f>
        <v>823130</v>
      </c>
      <c r="D9" s="16">
        <f>SUM(D10:D36)</f>
        <v>957997</v>
      </c>
      <c r="E9" s="16">
        <f>SUM(E10:E36)</f>
        <v>1011393</v>
      </c>
      <c r="F9" s="16">
        <f>SUM(F10:F36)</f>
        <v>1047455</v>
      </c>
      <c r="G9" s="88">
        <f t="shared" ref="G9:G36" si="0">(((D9/C9)^(1/(($D$5-$C$5)/365))-1)*100)</f>
        <v>1.528030863349672</v>
      </c>
      <c r="H9" s="17">
        <f t="shared" ref="H9:H36" si="1">(((E9/D9)^(1/(($E$5-$D$5)/365))-1)*100)</f>
        <v>1.0375307945563073</v>
      </c>
      <c r="I9" s="17">
        <f t="shared" ref="I9:I36" si="2">(((F9/E9)^(1/(($F$5-$E$5)/365))-1)*100)</f>
        <v>0.73976669982356302</v>
      </c>
      <c r="J9" s="17">
        <f t="shared" ref="J9:J36" si="3">(((F9/D9)^(1/(($F$5-$D$5)/365))-1)*100)</f>
        <v>0.89599753400912974</v>
      </c>
      <c r="M9" s="8"/>
      <c r="N9" s="22"/>
      <c r="O9" s="22"/>
      <c r="P9" s="22"/>
      <c r="Q9" s="42"/>
      <c r="R9" s="42"/>
      <c r="S9" s="42"/>
    </row>
    <row r="10" spans="1:28" x14ac:dyDescent="0.2">
      <c r="A10" s="21" t="s">
        <v>1505</v>
      </c>
      <c r="C10" s="87">
        <v>68178</v>
      </c>
      <c r="D10" s="12">
        <v>77441</v>
      </c>
      <c r="E10" s="12">
        <v>82418</v>
      </c>
      <c r="F10" s="12">
        <v>85202</v>
      </c>
      <c r="G10" s="13">
        <f t="shared" si="0"/>
        <v>1.2813868662211902</v>
      </c>
      <c r="H10" s="20">
        <f t="shared" si="1"/>
        <v>1.1923991986869886</v>
      </c>
      <c r="I10" s="20">
        <f t="shared" si="2"/>
        <v>0.70133451399152502</v>
      </c>
      <c r="J10" s="20">
        <f t="shared" si="3"/>
        <v>0.95886913187153144</v>
      </c>
      <c r="K10" s="15"/>
      <c r="L10" s="15"/>
      <c r="M10" s="15"/>
      <c r="N10" s="18"/>
      <c r="O10" s="18"/>
      <c r="P10" s="18"/>
      <c r="Q10" s="41"/>
      <c r="R10" s="41"/>
      <c r="S10" s="41"/>
      <c r="T10" s="15"/>
      <c r="U10" s="15"/>
      <c r="V10" s="15"/>
      <c r="W10" s="15"/>
      <c r="X10" s="15"/>
      <c r="Y10" s="15"/>
      <c r="Z10" s="15"/>
      <c r="AB10" s="15"/>
    </row>
    <row r="11" spans="1:28" x14ac:dyDescent="0.2">
      <c r="A11" s="21" t="s">
        <v>1506</v>
      </c>
      <c r="C11" s="87">
        <v>99862</v>
      </c>
      <c r="D11" s="12">
        <v>120460</v>
      </c>
      <c r="E11" s="12">
        <v>130759</v>
      </c>
      <c r="F11" s="12">
        <v>138141</v>
      </c>
      <c r="G11" s="13">
        <f t="shared" si="0"/>
        <v>1.8919326234890121</v>
      </c>
      <c r="H11" s="20">
        <f t="shared" si="1"/>
        <v>1.5734568621218248</v>
      </c>
      <c r="I11" s="20">
        <f t="shared" si="2"/>
        <v>1.1620558336871367</v>
      </c>
      <c r="J11" s="20">
        <f t="shared" si="3"/>
        <v>1.3778528897494091</v>
      </c>
      <c r="K11" s="15"/>
      <c r="L11" s="15"/>
      <c r="Q11" s="42"/>
      <c r="R11" s="42"/>
      <c r="S11" s="42"/>
      <c r="T11" s="15"/>
      <c r="U11" s="15"/>
      <c r="V11" s="15"/>
      <c r="W11" s="15"/>
      <c r="X11" s="15"/>
      <c r="Y11" s="15"/>
      <c r="Z11" s="15"/>
      <c r="AB11" s="15"/>
    </row>
    <row r="12" spans="1:28" x14ac:dyDescent="0.2">
      <c r="A12" s="21" t="s">
        <v>1256</v>
      </c>
      <c r="C12" s="87">
        <v>37448</v>
      </c>
      <c r="D12" s="12">
        <v>43339</v>
      </c>
      <c r="E12" s="12">
        <v>45577</v>
      </c>
      <c r="F12" s="12">
        <v>44661</v>
      </c>
      <c r="G12" s="13">
        <f t="shared" si="0"/>
        <v>1.4709090200019093</v>
      </c>
      <c r="H12" s="20">
        <f t="shared" si="1"/>
        <v>0.9627831416971544</v>
      </c>
      <c r="I12" s="20">
        <f t="shared" si="2"/>
        <v>-0.42620365881407274</v>
      </c>
      <c r="J12" s="20">
        <f t="shared" si="3"/>
        <v>0.30068152904274559</v>
      </c>
      <c r="K12" s="15"/>
      <c r="L12" s="15"/>
      <c r="Q12" s="42"/>
      <c r="R12" s="42"/>
      <c r="S12" s="42"/>
      <c r="T12" s="15"/>
      <c r="U12" s="15"/>
      <c r="V12" s="15"/>
      <c r="W12" s="15"/>
      <c r="X12" s="15"/>
      <c r="Y12" s="15"/>
      <c r="Z12" s="15"/>
      <c r="AB12" s="15"/>
    </row>
    <row r="13" spans="1:28" x14ac:dyDescent="0.2">
      <c r="A13" s="21" t="s">
        <v>811</v>
      </c>
      <c r="C13" s="87">
        <v>7419</v>
      </c>
      <c r="D13" s="12">
        <v>7771</v>
      </c>
      <c r="E13" s="12">
        <v>8406</v>
      </c>
      <c r="F13" s="12">
        <v>8119</v>
      </c>
      <c r="G13" s="13">
        <f t="shared" si="0"/>
        <v>0.46436678794046227</v>
      </c>
      <c r="H13" s="20">
        <f t="shared" si="1"/>
        <v>1.5059934697189359</v>
      </c>
      <c r="I13" s="20">
        <f t="shared" si="2"/>
        <v>-0.72815108852688493</v>
      </c>
      <c r="J13" s="20">
        <f t="shared" si="3"/>
        <v>0.43868100569193214</v>
      </c>
      <c r="K13" s="15"/>
      <c r="L13" s="15"/>
      <c r="Q13" s="42"/>
      <c r="R13" s="42"/>
      <c r="S13" s="42"/>
      <c r="T13" s="15"/>
      <c r="U13" s="15"/>
      <c r="V13" s="15"/>
      <c r="W13" s="15"/>
      <c r="X13" s="15"/>
      <c r="Y13" s="15"/>
      <c r="Z13" s="15"/>
      <c r="AB13" s="15"/>
    </row>
    <row r="14" spans="1:28" x14ac:dyDescent="0.2">
      <c r="A14" s="21" t="s">
        <v>1257</v>
      </c>
      <c r="C14" s="87">
        <v>33528</v>
      </c>
      <c r="D14" s="12">
        <v>40375</v>
      </c>
      <c r="E14" s="12">
        <v>41357</v>
      </c>
      <c r="F14" s="12">
        <v>43934</v>
      </c>
      <c r="G14" s="13">
        <f t="shared" si="0"/>
        <v>1.8746357605213593</v>
      </c>
      <c r="H14" s="20">
        <f t="shared" si="1"/>
        <v>0.45836129856071661</v>
      </c>
      <c r="I14" s="20">
        <f t="shared" si="2"/>
        <v>1.2797674945825399</v>
      </c>
      <c r="J14" s="20">
        <f t="shared" si="3"/>
        <v>0.84765592432394232</v>
      </c>
      <c r="K14" s="15"/>
      <c r="L14" s="15"/>
      <c r="Q14" s="42"/>
      <c r="R14" s="42"/>
      <c r="S14" s="42"/>
      <c r="T14" s="15"/>
      <c r="U14" s="15"/>
      <c r="V14" s="15"/>
      <c r="W14" s="15"/>
      <c r="X14" s="15"/>
      <c r="Y14" s="15"/>
      <c r="Z14" s="15"/>
      <c r="AB14" s="15"/>
    </row>
    <row r="15" spans="1:28" x14ac:dyDescent="0.2">
      <c r="A15" s="21" t="s">
        <v>1258</v>
      </c>
      <c r="C15" s="87">
        <v>33702</v>
      </c>
      <c r="D15" s="12">
        <v>39015</v>
      </c>
      <c r="E15" s="12">
        <v>39812</v>
      </c>
      <c r="F15" s="12">
        <v>42213</v>
      </c>
      <c r="G15" s="13">
        <f t="shared" si="0"/>
        <v>1.4738438836120027</v>
      </c>
      <c r="H15" s="20">
        <f t="shared" si="1"/>
        <v>0.38557449827023582</v>
      </c>
      <c r="I15" s="20">
        <f t="shared" si="2"/>
        <v>1.23957063611142</v>
      </c>
      <c r="J15" s="20">
        <f t="shared" si="3"/>
        <v>0.79027979274230997</v>
      </c>
      <c r="K15" s="15"/>
      <c r="L15" s="15"/>
      <c r="Q15" s="42"/>
      <c r="R15" s="42"/>
      <c r="S15" s="42"/>
      <c r="T15" s="15"/>
      <c r="U15" s="15"/>
      <c r="V15" s="15"/>
      <c r="W15" s="15"/>
      <c r="X15" s="15"/>
      <c r="Y15" s="15"/>
      <c r="Z15" s="15"/>
      <c r="AB15" s="15"/>
    </row>
    <row r="16" spans="1:28" x14ac:dyDescent="0.2">
      <c r="A16" s="21" t="s">
        <v>1259</v>
      </c>
      <c r="C16" s="87">
        <v>31855</v>
      </c>
      <c r="D16" s="12">
        <v>35589</v>
      </c>
      <c r="E16" s="12">
        <v>36526</v>
      </c>
      <c r="F16" s="12">
        <v>36887</v>
      </c>
      <c r="G16" s="13">
        <f t="shared" si="0"/>
        <v>1.1139744332572032</v>
      </c>
      <c r="H16" s="20">
        <f t="shared" si="1"/>
        <v>0.49577774971636401</v>
      </c>
      <c r="I16" s="20">
        <f t="shared" si="2"/>
        <v>0.2071144822184845</v>
      </c>
      <c r="J16" s="20">
        <f t="shared" si="3"/>
        <v>0.3585729909222124</v>
      </c>
      <c r="K16" s="15"/>
      <c r="L16" s="15"/>
      <c r="Q16" s="42"/>
      <c r="R16" s="42"/>
      <c r="S16" s="42"/>
      <c r="T16" s="15"/>
      <c r="U16" s="15"/>
      <c r="V16" s="15"/>
      <c r="W16" s="15"/>
      <c r="X16" s="15"/>
      <c r="Y16" s="15"/>
      <c r="Z16" s="15"/>
      <c r="AB16" s="15"/>
    </row>
    <row r="17" spans="1:28" x14ac:dyDescent="0.2">
      <c r="A17" s="21" t="s">
        <v>1260</v>
      </c>
      <c r="C17" s="87">
        <v>9806</v>
      </c>
      <c r="D17" s="12">
        <v>11975</v>
      </c>
      <c r="E17" s="12">
        <v>12675</v>
      </c>
      <c r="F17" s="12">
        <v>11726</v>
      </c>
      <c r="G17" s="13">
        <f t="shared" si="0"/>
        <v>2.017249586881098</v>
      </c>
      <c r="H17" s="20">
        <f t="shared" si="1"/>
        <v>1.0869808273002768</v>
      </c>
      <c r="I17" s="20">
        <f t="shared" si="2"/>
        <v>-1.6238682892876666</v>
      </c>
      <c r="J17" s="20">
        <f t="shared" si="3"/>
        <v>-0.20973263663437436</v>
      </c>
      <c r="K17" s="15"/>
      <c r="L17" s="15"/>
      <c r="Q17" s="42"/>
      <c r="R17" s="42"/>
      <c r="S17" s="42"/>
      <c r="T17" s="15"/>
      <c r="U17" s="15"/>
      <c r="V17" s="15"/>
      <c r="W17" s="15"/>
      <c r="X17" s="15"/>
      <c r="Y17" s="15"/>
      <c r="Z17" s="15"/>
      <c r="AB17" s="15"/>
    </row>
    <row r="18" spans="1:28" x14ac:dyDescent="0.2">
      <c r="A18" s="21" t="s">
        <v>1261</v>
      </c>
      <c r="C18" s="87">
        <v>17950</v>
      </c>
      <c r="D18" s="12">
        <v>20088</v>
      </c>
      <c r="E18" s="12">
        <v>20161</v>
      </c>
      <c r="F18" s="12">
        <v>20221</v>
      </c>
      <c r="G18" s="13">
        <f t="shared" si="0"/>
        <v>1.1310574186054634</v>
      </c>
      <c r="H18" s="20">
        <f t="shared" si="1"/>
        <v>6.9054566924120486E-2</v>
      </c>
      <c r="I18" s="20">
        <f t="shared" si="2"/>
        <v>6.2534961108617892E-2</v>
      </c>
      <c r="J18" s="20">
        <f t="shared" si="3"/>
        <v>6.5958013525468928E-2</v>
      </c>
      <c r="K18" s="15"/>
      <c r="L18" s="15"/>
      <c r="Q18" s="42"/>
      <c r="R18" s="42"/>
      <c r="S18" s="42"/>
      <c r="T18" s="15"/>
      <c r="U18" s="15"/>
      <c r="V18" s="15"/>
      <c r="W18" s="15"/>
      <c r="X18" s="15"/>
      <c r="Y18" s="15"/>
      <c r="Z18" s="15"/>
      <c r="AB18" s="15"/>
    </row>
    <row r="19" spans="1:28" x14ac:dyDescent="0.2">
      <c r="A19" s="21" t="s">
        <v>1262</v>
      </c>
      <c r="C19" s="87">
        <v>34557</v>
      </c>
      <c r="D19" s="12">
        <v>37472</v>
      </c>
      <c r="E19" s="12">
        <v>39347</v>
      </c>
      <c r="F19" s="12">
        <v>42265</v>
      </c>
      <c r="G19" s="13">
        <f t="shared" si="0"/>
        <v>0.81267948085939068</v>
      </c>
      <c r="H19" s="20">
        <f t="shared" si="1"/>
        <v>0.93349579498258617</v>
      </c>
      <c r="I19" s="20">
        <f t="shared" si="2"/>
        <v>1.5163938189002968</v>
      </c>
      <c r="J19" s="20">
        <f t="shared" si="3"/>
        <v>1.2099259312459365</v>
      </c>
      <c r="K19" s="15"/>
      <c r="L19" s="15"/>
      <c r="Q19" s="42"/>
      <c r="R19" s="42"/>
      <c r="S19" s="42"/>
      <c r="T19" s="15"/>
      <c r="U19" s="15"/>
      <c r="V19" s="15"/>
      <c r="W19" s="15"/>
      <c r="X19" s="15"/>
      <c r="Y19" s="15"/>
      <c r="Z19" s="15"/>
      <c r="AB19" s="15"/>
    </row>
    <row r="20" spans="1:28" x14ac:dyDescent="0.2">
      <c r="A20" s="21" t="s">
        <v>1263</v>
      </c>
      <c r="C20" s="87">
        <v>33659</v>
      </c>
      <c r="D20" s="12">
        <v>37611</v>
      </c>
      <c r="E20" s="12">
        <v>39323</v>
      </c>
      <c r="F20" s="12">
        <v>39198</v>
      </c>
      <c r="G20" s="13">
        <f t="shared" si="0"/>
        <v>1.1157312063003522</v>
      </c>
      <c r="H20" s="20">
        <f t="shared" si="1"/>
        <v>0.85069160046473691</v>
      </c>
      <c r="I20" s="20">
        <f t="shared" si="2"/>
        <v>-6.6958004301731489E-2</v>
      </c>
      <c r="J20" s="20">
        <f t="shared" si="3"/>
        <v>0.41380605266503334</v>
      </c>
      <c r="K20" s="15"/>
      <c r="L20" s="15"/>
      <c r="Q20" s="42"/>
      <c r="R20" s="42"/>
      <c r="S20" s="42"/>
      <c r="T20" s="15"/>
      <c r="U20" s="15"/>
      <c r="V20" s="15"/>
      <c r="W20" s="15"/>
      <c r="X20" s="15"/>
      <c r="Y20" s="15"/>
      <c r="Z20" s="15"/>
      <c r="AB20" s="15"/>
    </row>
    <row r="21" spans="1:28" x14ac:dyDescent="0.2">
      <c r="A21" s="21" t="s">
        <v>1185</v>
      </c>
      <c r="C21" s="87">
        <v>13501</v>
      </c>
      <c r="D21" s="12">
        <v>14111</v>
      </c>
      <c r="E21" s="12">
        <v>14021</v>
      </c>
      <c r="F21" s="12">
        <v>15052</v>
      </c>
      <c r="G21" s="13">
        <f t="shared" si="0"/>
        <v>0.44264355902527974</v>
      </c>
      <c r="H21" s="20">
        <f t="shared" si="1"/>
        <v>-0.1216895429849818</v>
      </c>
      <c r="I21" s="20">
        <f t="shared" si="2"/>
        <v>1.503902751521391</v>
      </c>
      <c r="J21" s="20">
        <f t="shared" si="3"/>
        <v>0.64711702603363896</v>
      </c>
      <c r="K21" s="15"/>
      <c r="L21" s="15"/>
      <c r="Q21" s="42"/>
      <c r="R21" s="42"/>
      <c r="S21" s="42"/>
      <c r="T21" s="15"/>
      <c r="U21" s="15"/>
      <c r="V21" s="15"/>
      <c r="W21" s="15"/>
      <c r="X21" s="15"/>
      <c r="Y21" s="15"/>
      <c r="Z21" s="15"/>
      <c r="AB21" s="15"/>
    </row>
    <row r="22" spans="1:28" x14ac:dyDescent="0.2">
      <c r="A22" s="21" t="s">
        <v>1264</v>
      </c>
      <c r="C22" s="87">
        <v>28914</v>
      </c>
      <c r="D22" s="12">
        <v>31157</v>
      </c>
      <c r="E22" s="12">
        <v>32204</v>
      </c>
      <c r="F22" s="12">
        <v>32134</v>
      </c>
      <c r="G22" s="13">
        <f t="shared" si="0"/>
        <v>0.74951607460969072</v>
      </c>
      <c r="H22" s="20">
        <f t="shared" si="1"/>
        <v>0.6309645841207745</v>
      </c>
      <c r="I22" s="20">
        <f t="shared" si="2"/>
        <v>-4.5767230698889882E-2</v>
      </c>
      <c r="J22" s="20">
        <f t="shared" si="3"/>
        <v>0.3089800029054901</v>
      </c>
      <c r="K22" s="15"/>
      <c r="L22" s="15"/>
      <c r="Q22" s="42"/>
      <c r="R22" s="42"/>
      <c r="S22" s="42"/>
      <c r="T22" s="15"/>
      <c r="U22" s="15"/>
      <c r="V22" s="15"/>
      <c r="W22" s="15"/>
      <c r="X22" s="15"/>
      <c r="Y22" s="15"/>
      <c r="Z22" s="15"/>
      <c r="AB22" s="15"/>
    </row>
    <row r="23" spans="1:28" x14ac:dyDescent="0.2">
      <c r="A23" s="21" t="s">
        <v>1265</v>
      </c>
      <c r="C23" s="87">
        <v>27500</v>
      </c>
      <c r="D23" s="12">
        <v>29453</v>
      </c>
      <c r="E23" s="12">
        <v>30220</v>
      </c>
      <c r="F23" s="12">
        <v>31942</v>
      </c>
      <c r="G23" s="13">
        <f t="shared" si="0"/>
        <v>0.68807839610283139</v>
      </c>
      <c r="H23" s="20">
        <f t="shared" si="1"/>
        <v>0.49043161233552901</v>
      </c>
      <c r="I23" s="20">
        <f t="shared" si="2"/>
        <v>1.1726725191971044</v>
      </c>
      <c r="J23" s="20">
        <f t="shared" si="3"/>
        <v>0.81388782110569657</v>
      </c>
      <c r="K23" s="15"/>
      <c r="L23" s="15"/>
      <c r="Q23" s="42"/>
      <c r="R23" s="42"/>
      <c r="S23" s="42"/>
      <c r="T23" s="15"/>
      <c r="U23" s="15"/>
      <c r="V23" s="15"/>
      <c r="W23" s="15"/>
      <c r="X23" s="15"/>
      <c r="Y23" s="15"/>
      <c r="Z23" s="15"/>
      <c r="AB23" s="15"/>
    </row>
    <row r="24" spans="1:28" x14ac:dyDescent="0.2">
      <c r="A24" s="21" t="s">
        <v>1266</v>
      </c>
      <c r="C24" s="87">
        <v>33074</v>
      </c>
      <c r="D24" s="12">
        <v>34989</v>
      </c>
      <c r="E24" s="12">
        <v>34966</v>
      </c>
      <c r="F24" s="12">
        <v>36236</v>
      </c>
      <c r="G24" s="13">
        <f t="shared" si="0"/>
        <v>0.5641395704157226</v>
      </c>
      <c r="H24" s="20">
        <f t="shared" si="1"/>
        <v>-1.2512848181667202E-2</v>
      </c>
      <c r="I24" s="20">
        <f t="shared" si="2"/>
        <v>0.75337602364531353</v>
      </c>
      <c r="J24" s="20">
        <f t="shared" si="3"/>
        <v>0.35051902638074672</v>
      </c>
      <c r="K24" s="15"/>
      <c r="L24" s="15"/>
      <c r="Q24" s="42"/>
      <c r="R24" s="42"/>
      <c r="S24" s="42"/>
      <c r="T24" s="15"/>
      <c r="U24" s="15"/>
      <c r="V24" s="15"/>
      <c r="W24" s="15"/>
      <c r="X24" s="15"/>
      <c r="Y24" s="15"/>
      <c r="Z24" s="15"/>
      <c r="AB24" s="15"/>
    </row>
    <row r="25" spans="1:28" x14ac:dyDescent="0.2">
      <c r="A25" s="21" t="s">
        <v>1267</v>
      </c>
      <c r="C25" s="87">
        <v>24411</v>
      </c>
      <c r="D25" s="12">
        <v>31982</v>
      </c>
      <c r="E25" s="12">
        <v>34620</v>
      </c>
      <c r="F25" s="12">
        <v>36049</v>
      </c>
      <c r="G25" s="13">
        <f t="shared" si="0"/>
        <v>2.7366924737541654</v>
      </c>
      <c r="H25" s="20">
        <f t="shared" si="1"/>
        <v>1.5197368758583796</v>
      </c>
      <c r="I25" s="20">
        <f t="shared" si="2"/>
        <v>0.85454495512888862</v>
      </c>
      <c r="J25" s="20">
        <f t="shared" si="3"/>
        <v>1.2032573091354859</v>
      </c>
      <c r="K25" s="15"/>
      <c r="L25" s="15"/>
      <c r="Q25" s="42"/>
      <c r="R25" s="42"/>
      <c r="S25" s="42"/>
      <c r="T25" s="15"/>
      <c r="U25" s="15"/>
      <c r="V25" s="15"/>
      <c r="W25" s="15"/>
      <c r="X25" s="15"/>
      <c r="Y25" s="15"/>
      <c r="Z25" s="15"/>
      <c r="AB25" s="15"/>
    </row>
    <row r="26" spans="1:28" x14ac:dyDescent="0.2">
      <c r="A26" s="21" t="s">
        <v>1268</v>
      </c>
      <c r="C26" s="87">
        <v>15635</v>
      </c>
      <c r="D26" s="12">
        <v>16783</v>
      </c>
      <c r="E26" s="12">
        <v>17645</v>
      </c>
      <c r="F26" s="12">
        <v>17453</v>
      </c>
      <c r="G26" s="13">
        <f t="shared" si="0"/>
        <v>0.71067011233769684</v>
      </c>
      <c r="H26" s="20">
        <f t="shared" si="1"/>
        <v>0.95770528569951718</v>
      </c>
      <c r="I26" s="20">
        <f t="shared" si="2"/>
        <v>-0.22990417751721504</v>
      </c>
      <c r="J26" s="20">
        <f t="shared" si="3"/>
        <v>0.39189527612273345</v>
      </c>
      <c r="K26" s="15"/>
      <c r="L26" s="15"/>
      <c r="Q26" s="42"/>
      <c r="R26" s="42"/>
      <c r="S26" s="42"/>
      <c r="T26" s="15"/>
      <c r="U26" s="15"/>
      <c r="V26" s="15"/>
      <c r="W26" s="15"/>
      <c r="X26" s="15"/>
      <c r="Y26" s="15"/>
      <c r="Z26" s="15"/>
      <c r="AB26" s="15"/>
    </row>
    <row r="27" spans="1:28" x14ac:dyDescent="0.2">
      <c r="A27" s="21" t="s">
        <v>1269</v>
      </c>
      <c r="C27" s="87">
        <v>80133</v>
      </c>
      <c r="D27" s="12">
        <v>94146</v>
      </c>
      <c r="E27" s="12">
        <v>99435</v>
      </c>
      <c r="F27" s="12">
        <v>103952</v>
      </c>
      <c r="G27" s="13">
        <f t="shared" si="0"/>
        <v>1.6237493881569254</v>
      </c>
      <c r="H27" s="20">
        <f t="shared" si="1"/>
        <v>1.0455716413569682</v>
      </c>
      <c r="I27" s="20">
        <f t="shared" si="2"/>
        <v>0.93897216697507169</v>
      </c>
      <c r="J27" s="20">
        <f t="shared" si="3"/>
        <v>0.99492796818472229</v>
      </c>
      <c r="K27" s="15"/>
      <c r="L27" s="15"/>
      <c r="Q27" s="42"/>
      <c r="R27" s="42"/>
      <c r="S27" s="42"/>
      <c r="T27" s="15"/>
      <c r="U27" s="15"/>
      <c r="V27" s="15"/>
      <c r="W27" s="15"/>
      <c r="X27" s="15"/>
      <c r="Y27" s="15"/>
      <c r="Z27" s="15"/>
      <c r="AB27" s="15"/>
    </row>
    <row r="28" spans="1:28" x14ac:dyDescent="0.2">
      <c r="A28" s="21" t="s">
        <v>1270</v>
      </c>
      <c r="C28" s="87">
        <v>32699</v>
      </c>
      <c r="D28" s="12">
        <v>41637</v>
      </c>
      <c r="E28" s="12">
        <v>46907</v>
      </c>
      <c r="F28" s="12">
        <v>48524</v>
      </c>
      <c r="G28" s="13">
        <f t="shared" si="0"/>
        <v>2.4445239493723792</v>
      </c>
      <c r="H28" s="20">
        <f t="shared" si="1"/>
        <v>2.2938948717331709</v>
      </c>
      <c r="I28" s="20">
        <f t="shared" si="2"/>
        <v>0.7155412238295078</v>
      </c>
      <c r="J28" s="20">
        <f t="shared" si="3"/>
        <v>1.5411919187637624</v>
      </c>
      <c r="K28" s="15"/>
      <c r="L28" s="15"/>
      <c r="Q28" s="42"/>
      <c r="R28" s="42"/>
      <c r="S28" s="42"/>
      <c r="T28" s="15"/>
      <c r="U28" s="15"/>
      <c r="V28" s="15"/>
      <c r="W28" s="15"/>
      <c r="X28" s="15"/>
      <c r="Y28" s="15"/>
      <c r="Z28" s="15"/>
      <c r="AB28" s="15"/>
    </row>
    <row r="29" spans="1:28" x14ac:dyDescent="0.2">
      <c r="A29" s="21" t="s">
        <v>1271</v>
      </c>
      <c r="C29" s="87">
        <v>16534</v>
      </c>
      <c r="D29" s="12">
        <v>24583</v>
      </c>
      <c r="E29" s="12">
        <v>28799</v>
      </c>
      <c r="F29" s="12">
        <v>31163</v>
      </c>
      <c r="G29" s="13">
        <f t="shared" si="0"/>
        <v>4.0438133279202981</v>
      </c>
      <c r="H29" s="20">
        <f t="shared" si="1"/>
        <v>3.058037408803127</v>
      </c>
      <c r="I29" s="20">
        <f t="shared" si="2"/>
        <v>1.6735118952030836</v>
      </c>
      <c r="J29" s="20">
        <f t="shared" si="3"/>
        <v>2.3981189391640401</v>
      </c>
      <c r="K29" s="15"/>
      <c r="L29" s="15"/>
      <c r="Q29" s="42"/>
      <c r="R29" s="42"/>
      <c r="S29" s="42"/>
      <c r="T29" s="15"/>
      <c r="U29" s="15"/>
      <c r="V29" s="15"/>
      <c r="W29" s="15"/>
      <c r="X29" s="15"/>
      <c r="Y29" s="15"/>
      <c r="Z29" s="15"/>
      <c r="AB29" s="15"/>
    </row>
    <row r="30" spans="1:28" x14ac:dyDescent="0.2">
      <c r="A30" s="21" t="s">
        <v>831</v>
      </c>
      <c r="C30" s="87">
        <v>19536</v>
      </c>
      <c r="D30" s="12">
        <v>23056</v>
      </c>
      <c r="E30" s="12">
        <v>24307</v>
      </c>
      <c r="F30" s="12">
        <v>24680</v>
      </c>
      <c r="G30" s="13">
        <f t="shared" si="0"/>
        <v>1.6695476926000152</v>
      </c>
      <c r="H30" s="20">
        <f t="shared" si="1"/>
        <v>1.0105985978392296</v>
      </c>
      <c r="I30" s="20">
        <f t="shared" si="2"/>
        <v>0.32088959515876869</v>
      </c>
      <c r="J30" s="20">
        <f t="shared" si="3"/>
        <v>0.68243061895694179</v>
      </c>
      <c r="K30" s="15"/>
      <c r="L30" s="15"/>
      <c r="Q30" s="42"/>
      <c r="R30" s="42"/>
      <c r="S30" s="42"/>
      <c r="T30" s="15"/>
      <c r="U30" s="15"/>
      <c r="V30" s="15"/>
      <c r="W30" s="15"/>
      <c r="X30" s="15"/>
      <c r="Y30" s="15"/>
      <c r="Z30" s="15"/>
      <c r="AB30" s="15"/>
    </row>
    <row r="31" spans="1:28" x14ac:dyDescent="0.2">
      <c r="A31" s="21" t="s">
        <v>832</v>
      </c>
      <c r="C31" s="87">
        <v>23322</v>
      </c>
      <c r="D31" s="12">
        <v>27033</v>
      </c>
      <c r="E31" s="12">
        <v>27388</v>
      </c>
      <c r="F31" s="12">
        <v>28881</v>
      </c>
      <c r="G31" s="13">
        <f t="shared" si="0"/>
        <v>1.4867472991333175</v>
      </c>
      <c r="H31" s="20">
        <f t="shared" si="1"/>
        <v>0.24858876577271705</v>
      </c>
      <c r="I31" s="20">
        <f t="shared" si="2"/>
        <v>1.1229048662906971</v>
      </c>
      <c r="J31" s="20">
        <f t="shared" si="3"/>
        <v>0.66290044664407688</v>
      </c>
      <c r="K31" s="15"/>
      <c r="L31" s="15"/>
      <c r="Q31" s="42"/>
      <c r="R31" s="42"/>
      <c r="S31" s="42"/>
      <c r="T31" s="15"/>
      <c r="U31" s="15"/>
      <c r="V31" s="15"/>
      <c r="W31" s="15"/>
      <c r="X31" s="15"/>
      <c r="Y31" s="15"/>
      <c r="Z31" s="15"/>
      <c r="AB31" s="15"/>
    </row>
    <row r="32" spans="1:28" x14ac:dyDescent="0.2">
      <c r="A32" s="21" t="s">
        <v>833</v>
      </c>
      <c r="C32" s="87">
        <v>28215</v>
      </c>
      <c r="D32" s="12">
        <v>32153</v>
      </c>
      <c r="E32" s="12">
        <v>34654</v>
      </c>
      <c r="F32" s="12">
        <v>36090</v>
      </c>
      <c r="G32" s="13">
        <f t="shared" si="0"/>
        <v>1.3143674243385917</v>
      </c>
      <c r="H32" s="20">
        <f t="shared" si="1"/>
        <v>1.4357145753983502</v>
      </c>
      <c r="I32" s="20">
        <f t="shared" si="2"/>
        <v>0.85783548889482031</v>
      </c>
      <c r="J32" s="20">
        <f t="shared" si="3"/>
        <v>1.160838010725751</v>
      </c>
      <c r="K32" s="15"/>
      <c r="L32" s="15"/>
      <c r="Q32" s="42"/>
      <c r="R32" s="42"/>
      <c r="S32" s="42"/>
      <c r="T32" s="15"/>
      <c r="U32" s="15"/>
      <c r="V32" s="15"/>
      <c r="W32" s="15"/>
      <c r="X32" s="15"/>
      <c r="Y32" s="15"/>
      <c r="Z32" s="15"/>
      <c r="AB32" s="15"/>
    </row>
    <row r="33" spans="1:28" x14ac:dyDescent="0.2">
      <c r="A33" s="21" t="s">
        <v>834</v>
      </c>
      <c r="C33" s="87">
        <v>15631</v>
      </c>
      <c r="D33" s="12">
        <v>21190</v>
      </c>
      <c r="E33" s="12">
        <v>22588</v>
      </c>
      <c r="F33" s="12">
        <v>23771</v>
      </c>
      <c r="G33" s="13">
        <f t="shared" si="0"/>
        <v>3.0877789024799984</v>
      </c>
      <c r="H33" s="20">
        <f t="shared" si="1"/>
        <v>1.2232522474870056</v>
      </c>
      <c r="I33" s="20">
        <f t="shared" si="2"/>
        <v>1.079698296995768</v>
      </c>
      <c r="J33" s="20">
        <f t="shared" si="3"/>
        <v>1.1550455952498151</v>
      </c>
      <c r="K33" s="15"/>
      <c r="L33" s="15"/>
      <c r="Q33" s="42"/>
      <c r="R33" s="42"/>
      <c r="S33" s="42"/>
      <c r="T33" s="15"/>
      <c r="U33" s="15"/>
      <c r="V33" s="15"/>
      <c r="W33" s="15"/>
      <c r="X33" s="15"/>
      <c r="Y33" s="15"/>
      <c r="Z33" s="15"/>
      <c r="AB33" s="15"/>
    </row>
    <row r="34" spans="1:28" x14ac:dyDescent="0.2">
      <c r="A34" s="21" t="s">
        <v>835</v>
      </c>
      <c r="C34" s="87">
        <v>15139</v>
      </c>
      <c r="D34" s="12">
        <v>17788</v>
      </c>
      <c r="E34" s="12">
        <v>17424</v>
      </c>
      <c r="F34" s="12">
        <v>17510</v>
      </c>
      <c r="G34" s="13">
        <f t="shared" si="0"/>
        <v>1.6246722650930856</v>
      </c>
      <c r="H34" s="20">
        <f t="shared" si="1"/>
        <v>-0.39268680750897955</v>
      </c>
      <c r="I34" s="20">
        <f t="shared" si="2"/>
        <v>0.10363330137623805</v>
      </c>
      <c r="J34" s="20">
        <f t="shared" si="3"/>
        <v>-0.15726610899187143</v>
      </c>
      <c r="K34" s="15"/>
      <c r="L34" s="15"/>
      <c r="Q34" s="42"/>
      <c r="R34" s="42"/>
      <c r="S34" s="42"/>
      <c r="T34" s="15"/>
      <c r="U34" s="15"/>
      <c r="V34" s="15"/>
      <c r="W34" s="15"/>
      <c r="X34" s="15"/>
      <c r="Y34" s="15"/>
      <c r="Z34" s="15"/>
      <c r="AB34" s="15"/>
    </row>
    <row r="35" spans="1:28" x14ac:dyDescent="0.2">
      <c r="A35" s="21" t="s">
        <v>1507</v>
      </c>
      <c r="C35" s="87">
        <v>19550</v>
      </c>
      <c r="D35" s="12">
        <v>24643</v>
      </c>
      <c r="E35" s="12">
        <v>26221</v>
      </c>
      <c r="F35" s="12">
        <v>27639</v>
      </c>
      <c r="G35" s="13">
        <f t="shared" si="0"/>
        <v>2.3408866233263659</v>
      </c>
      <c r="H35" s="20">
        <f t="shared" si="1"/>
        <v>1.1881671107508041</v>
      </c>
      <c r="I35" s="20">
        <f t="shared" si="2"/>
        <v>1.1141452521268302</v>
      </c>
      <c r="J35" s="20">
        <f t="shared" si="3"/>
        <v>1.1530035198357158</v>
      </c>
      <c r="K35" s="15"/>
      <c r="L35" s="15"/>
      <c r="Q35" s="42"/>
      <c r="R35" s="42"/>
      <c r="S35" s="42"/>
      <c r="T35" s="15"/>
      <c r="U35" s="15"/>
      <c r="V35" s="15"/>
      <c r="W35" s="15"/>
      <c r="X35" s="15"/>
      <c r="Y35" s="15"/>
      <c r="Z35" s="15"/>
      <c r="AB35" s="15"/>
    </row>
    <row r="36" spans="1:28" x14ac:dyDescent="0.2">
      <c r="A36" s="21" t="s">
        <v>836</v>
      </c>
      <c r="C36" s="87">
        <v>21372</v>
      </c>
      <c r="D36" s="12">
        <v>22157</v>
      </c>
      <c r="E36" s="12">
        <v>23633</v>
      </c>
      <c r="F36" s="12">
        <v>23812</v>
      </c>
      <c r="G36" s="13">
        <f t="shared" si="0"/>
        <v>0.36117130739301562</v>
      </c>
      <c r="H36" s="20">
        <f t="shared" si="1"/>
        <v>1.2348328253108942</v>
      </c>
      <c r="I36" s="20">
        <f t="shared" si="2"/>
        <v>0.15886666108184677</v>
      </c>
      <c r="J36" s="20">
        <f t="shared" si="3"/>
        <v>0.72236679633992384</v>
      </c>
      <c r="K36" s="15"/>
      <c r="L36" s="15"/>
      <c r="Q36" s="42"/>
      <c r="R36" s="42"/>
      <c r="S36" s="42"/>
      <c r="T36" s="15"/>
      <c r="U36" s="15"/>
      <c r="V36" s="15"/>
      <c r="W36" s="15"/>
      <c r="X36" s="15"/>
      <c r="Y36" s="15"/>
      <c r="Z36" s="15"/>
      <c r="AB36" s="15"/>
    </row>
    <row r="37" spans="1:28" x14ac:dyDescent="0.2">
      <c r="A37" s="21"/>
      <c r="C37" s="87"/>
      <c r="D37" s="12"/>
      <c r="E37" s="12"/>
      <c r="F37" s="12"/>
      <c r="G37" s="13"/>
      <c r="H37" s="20"/>
      <c r="I37" s="20"/>
      <c r="J37" s="20"/>
      <c r="K37" s="15"/>
      <c r="L37" s="15"/>
      <c r="T37" s="15"/>
      <c r="U37" s="15"/>
      <c r="V37" s="15"/>
      <c r="W37" s="15"/>
      <c r="X37" s="15"/>
      <c r="Y37" s="15"/>
      <c r="Z37" s="15"/>
      <c r="AB37" s="15"/>
    </row>
    <row r="38" spans="1:28" s="15" customFormat="1" ht="14.25" x14ac:dyDescent="0.2">
      <c r="A38" s="14" t="s">
        <v>1532</v>
      </c>
      <c r="C38" s="16">
        <f>SUM(C39:C65)</f>
        <v>836217</v>
      </c>
      <c r="D38" s="16">
        <f>SUM(D39:D65)</f>
        <v>959685</v>
      </c>
      <c r="E38" s="16">
        <f>SUM(E39:E65)</f>
        <v>1010674</v>
      </c>
      <c r="F38" s="16">
        <f>SUM(F39:F65)</f>
        <v>1050668</v>
      </c>
      <c r="G38" s="88">
        <f t="shared" ref="G38:G65" si="4">(((D38/C38)^(1/(($D$5-$C$5)/365))-1)*100)</f>
        <v>1.3859315752139167</v>
      </c>
      <c r="H38" s="17">
        <f t="shared" ref="H38:H65" si="5">(((E38/D38)^(1/(($E$5-$D$5)/365))-1)*100)</f>
        <v>0.99001858030758338</v>
      </c>
      <c r="I38" s="17">
        <f t="shared" ref="I38:I65" si="6">(((F38/E38)^(1/(($F$5-$E$5)/365))-1)*100)</f>
        <v>0.81977892858868806</v>
      </c>
      <c r="J38" s="17">
        <f t="shared" ref="J38:J65" si="7">(((F38/D38)^(1/(($F$5-$D$5)/365))-1)*100)</f>
        <v>0.90912708875505732</v>
      </c>
      <c r="M38" s="8"/>
      <c r="N38" s="22"/>
      <c r="O38" s="22"/>
      <c r="P38" s="22"/>
      <c r="Q38" s="42"/>
      <c r="R38" s="42"/>
      <c r="S38" s="42"/>
    </row>
    <row r="39" spans="1:28" x14ac:dyDescent="0.2">
      <c r="A39" s="21" t="s">
        <v>1180</v>
      </c>
      <c r="C39" s="87">
        <v>42820</v>
      </c>
      <c r="D39" s="12">
        <v>48434</v>
      </c>
      <c r="E39" s="12">
        <v>50755</v>
      </c>
      <c r="F39" s="12">
        <v>52995</v>
      </c>
      <c r="G39" s="13">
        <f t="shared" si="4"/>
        <v>1.2389045717283942</v>
      </c>
      <c r="H39" s="20">
        <f t="shared" si="5"/>
        <v>0.89474831065738947</v>
      </c>
      <c r="I39" s="20">
        <f t="shared" si="6"/>
        <v>0.91269397301914079</v>
      </c>
      <c r="J39" s="20">
        <f t="shared" si="7"/>
        <v>0.90327124262610248</v>
      </c>
      <c r="K39" s="15"/>
      <c r="L39" s="15"/>
      <c r="Q39" s="42"/>
      <c r="R39" s="42"/>
      <c r="S39" s="42"/>
      <c r="T39" s="15"/>
      <c r="U39" s="15"/>
      <c r="V39" s="15"/>
      <c r="W39" s="15"/>
      <c r="X39" s="15"/>
      <c r="Y39" s="15"/>
      <c r="Z39" s="15"/>
      <c r="AB39" s="15"/>
    </row>
    <row r="40" spans="1:28" x14ac:dyDescent="0.2">
      <c r="A40" s="21" t="s">
        <v>837</v>
      </c>
      <c r="C40" s="87">
        <v>26248</v>
      </c>
      <c r="D40" s="12">
        <v>30048</v>
      </c>
      <c r="E40" s="12">
        <v>33591</v>
      </c>
      <c r="F40" s="12">
        <v>34519</v>
      </c>
      <c r="G40" s="13">
        <f t="shared" si="4"/>
        <v>1.3604942532820186</v>
      </c>
      <c r="H40" s="20">
        <f t="shared" si="5"/>
        <v>2.1438062350530585</v>
      </c>
      <c r="I40" s="20">
        <f t="shared" si="6"/>
        <v>0.57495369427513765</v>
      </c>
      <c r="J40" s="20">
        <f t="shared" si="7"/>
        <v>1.3956482554308813</v>
      </c>
      <c r="K40" s="15"/>
      <c r="L40" s="15"/>
      <c r="M40" s="15"/>
      <c r="N40" s="18"/>
      <c r="O40" s="18"/>
      <c r="P40" s="18"/>
      <c r="Q40" s="41"/>
      <c r="R40" s="41"/>
      <c r="S40" s="41"/>
      <c r="T40" s="15"/>
      <c r="U40" s="15"/>
      <c r="V40" s="15"/>
      <c r="W40" s="15"/>
      <c r="X40" s="15"/>
      <c r="Y40" s="15"/>
      <c r="Z40" s="15"/>
      <c r="AB40" s="15"/>
    </row>
    <row r="41" spans="1:28" x14ac:dyDescent="0.2">
      <c r="A41" s="21" t="s">
        <v>838</v>
      </c>
      <c r="C41" s="87">
        <v>25843</v>
      </c>
      <c r="D41" s="12">
        <v>27715</v>
      </c>
      <c r="E41" s="12">
        <v>30081</v>
      </c>
      <c r="F41" s="12">
        <v>31340</v>
      </c>
      <c r="G41" s="13">
        <f t="shared" si="4"/>
        <v>0.70140553247843851</v>
      </c>
      <c r="H41" s="20">
        <f t="shared" si="5"/>
        <v>1.57117161267053</v>
      </c>
      <c r="I41" s="20">
        <f t="shared" si="6"/>
        <v>0.86629827936330894</v>
      </c>
      <c r="J41" s="20">
        <f t="shared" si="7"/>
        <v>1.2357784691791496</v>
      </c>
      <c r="K41" s="15"/>
      <c r="L41" s="15"/>
      <c r="N41" s="18"/>
      <c r="O41" s="18"/>
      <c r="P41" s="18"/>
      <c r="Q41" s="41"/>
      <c r="R41" s="41"/>
      <c r="S41" s="41"/>
      <c r="T41" s="15"/>
      <c r="U41" s="15"/>
      <c r="V41" s="15"/>
      <c r="W41" s="15"/>
      <c r="X41" s="15"/>
      <c r="Y41" s="15"/>
      <c r="Z41" s="15"/>
      <c r="AB41" s="15"/>
    </row>
    <row r="42" spans="1:28" x14ac:dyDescent="0.2">
      <c r="A42" s="21" t="s">
        <v>839</v>
      </c>
      <c r="C42" s="87">
        <v>31570</v>
      </c>
      <c r="D42" s="12">
        <v>34768</v>
      </c>
      <c r="E42" s="12">
        <v>35504</v>
      </c>
      <c r="F42" s="12">
        <v>36291</v>
      </c>
      <c r="G42" s="13">
        <f t="shared" si="4"/>
        <v>0.969037844474685</v>
      </c>
      <c r="H42" s="20">
        <f t="shared" si="5"/>
        <v>0.39944001673133389</v>
      </c>
      <c r="I42" s="20">
        <f t="shared" si="6"/>
        <v>0.46229931641144084</v>
      </c>
      <c r="J42" s="20">
        <f t="shared" si="7"/>
        <v>0.42929026719531471</v>
      </c>
      <c r="K42" s="15"/>
      <c r="L42" s="15"/>
      <c r="N42" s="18"/>
      <c r="O42" s="18"/>
      <c r="P42" s="18"/>
      <c r="Q42" s="41"/>
      <c r="R42" s="41"/>
      <c r="S42" s="41"/>
      <c r="T42" s="15"/>
      <c r="U42" s="15"/>
      <c r="V42" s="15"/>
      <c r="W42" s="15"/>
      <c r="X42" s="15"/>
      <c r="Y42" s="15"/>
      <c r="Z42" s="15"/>
      <c r="AB42" s="15"/>
    </row>
    <row r="43" spans="1:28" x14ac:dyDescent="0.2">
      <c r="A43" s="21" t="s">
        <v>840</v>
      </c>
      <c r="C43" s="87">
        <v>26030</v>
      </c>
      <c r="D43" s="12">
        <v>30691</v>
      </c>
      <c r="E43" s="12">
        <v>32013</v>
      </c>
      <c r="F43" s="12">
        <v>32928</v>
      </c>
      <c r="G43" s="13">
        <f t="shared" si="4"/>
        <v>1.6599213632989995</v>
      </c>
      <c r="H43" s="20">
        <f t="shared" si="5"/>
        <v>0.80578414624232764</v>
      </c>
      <c r="I43" s="20">
        <f t="shared" si="6"/>
        <v>0.5946237695638068</v>
      </c>
      <c r="J43" s="20">
        <f t="shared" si="7"/>
        <v>0.70543787272350222</v>
      </c>
      <c r="K43" s="15"/>
      <c r="L43" s="15"/>
      <c r="Q43" s="42"/>
      <c r="R43" s="42"/>
      <c r="S43" s="42"/>
      <c r="T43" s="15"/>
      <c r="U43" s="15"/>
      <c r="V43" s="15"/>
      <c r="W43" s="15"/>
      <c r="X43" s="15"/>
      <c r="Y43" s="15"/>
      <c r="Z43" s="15"/>
      <c r="AB43" s="15"/>
    </row>
    <row r="44" spans="1:28" x14ac:dyDescent="0.2">
      <c r="A44" s="21" t="s">
        <v>841</v>
      </c>
      <c r="C44" s="87">
        <v>42203</v>
      </c>
      <c r="D44" s="12">
        <v>46500</v>
      </c>
      <c r="E44" s="12">
        <v>47485</v>
      </c>
      <c r="F44" s="12">
        <v>48881</v>
      </c>
      <c r="G44" s="13">
        <f t="shared" si="4"/>
        <v>0.97378981375479956</v>
      </c>
      <c r="H44" s="20">
        <f t="shared" si="5"/>
        <v>0.39970017595454266</v>
      </c>
      <c r="I44" s="20">
        <f t="shared" si="6"/>
        <v>0.61142002877190293</v>
      </c>
      <c r="J44" s="20">
        <f t="shared" si="7"/>
        <v>0.50020135452757408</v>
      </c>
      <c r="K44" s="15"/>
      <c r="L44" s="15"/>
      <c r="Q44" s="42"/>
      <c r="R44" s="42"/>
      <c r="S44" s="42"/>
      <c r="T44" s="15"/>
      <c r="U44" s="15"/>
      <c r="V44" s="15"/>
      <c r="W44" s="15"/>
      <c r="X44" s="15"/>
      <c r="Y44" s="15"/>
      <c r="Z44" s="15"/>
      <c r="AB44" s="15"/>
    </row>
    <row r="45" spans="1:28" x14ac:dyDescent="0.2">
      <c r="A45" s="21" t="s">
        <v>1342</v>
      </c>
      <c r="C45" s="87">
        <v>24926</v>
      </c>
      <c r="D45" s="12">
        <v>28210</v>
      </c>
      <c r="E45" s="12">
        <v>28469</v>
      </c>
      <c r="F45" s="12">
        <v>29479</v>
      </c>
      <c r="G45" s="13">
        <f t="shared" si="4"/>
        <v>1.2446552576180769</v>
      </c>
      <c r="H45" s="20">
        <f t="shared" si="5"/>
        <v>0.17407347005864438</v>
      </c>
      <c r="I45" s="20">
        <f t="shared" si="6"/>
        <v>0.73611192284108729</v>
      </c>
      <c r="J45" s="20">
        <f t="shared" si="7"/>
        <v>0.44062274401019952</v>
      </c>
      <c r="K45" s="15"/>
      <c r="L45" s="15"/>
      <c r="Q45" s="42"/>
      <c r="R45" s="42"/>
      <c r="S45" s="42"/>
      <c r="T45" s="15"/>
      <c r="U45" s="15"/>
      <c r="V45" s="15"/>
      <c r="W45" s="15"/>
      <c r="X45" s="15"/>
      <c r="Y45" s="15"/>
      <c r="Z45" s="15"/>
      <c r="AB45" s="15"/>
    </row>
    <row r="46" spans="1:28" x14ac:dyDescent="0.2">
      <c r="A46" s="21" t="s">
        <v>1343</v>
      </c>
      <c r="C46" s="87">
        <v>34530</v>
      </c>
      <c r="D46" s="12">
        <v>39168</v>
      </c>
      <c r="E46" s="12">
        <v>41790</v>
      </c>
      <c r="F46" s="12">
        <v>44262</v>
      </c>
      <c r="G46" s="13">
        <f t="shared" si="4"/>
        <v>1.2675922467636713</v>
      </c>
      <c r="H46" s="20">
        <f t="shared" si="5"/>
        <v>1.2407363040878749</v>
      </c>
      <c r="I46" s="20">
        <f t="shared" si="6"/>
        <v>1.2163494574606082</v>
      </c>
      <c r="J46" s="20">
        <f t="shared" si="7"/>
        <v>1.2291529876778506</v>
      </c>
      <c r="K46" s="15"/>
      <c r="L46" s="15"/>
      <c r="Q46" s="42"/>
      <c r="R46" s="42"/>
      <c r="S46" s="42"/>
      <c r="T46" s="15"/>
      <c r="U46" s="15"/>
      <c r="V46" s="15"/>
      <c r="W46" s="15"/>
      <c r="X46" s="15"/>
      <c r="Y46" s="15"/>
      <c r="Z46" s="15"/>
      <c r="AB46" s="15"/>
    </row>
    <row r="47" spans="1:28" x14ac:dyDescent="0.2">
      <c r="A47" s="21" t="s">
        <v>1344</v>
      </c>
      <c r="C47" s="87">
        <v>24366</v>
      </c>
      <c r="D47" s="12">
        <v>26175</v>
      </c>
      <c r="E47" s="12">
        <v>27264</v>
      </c>
      <c r="F47" s="12">
        <v>27737</v>
      </c>
      <c r="G47" s="13">
        <f t="shared" si="4"/>
        <v>0.7183359296888403</v>
      </c>
      <c r="H47" s="20">
        <f t="shared" si="5"/>
        <v>0.77873461977684411</v>
      </c>
      <c r="I47" s="20">
        <f t="shared" si="6"/>
        <v>0.36250217770834592</v>
      </c>
      <c r="J47" s="20">
        <f t="shared" si="7"/>
        <v>0.58082934942356168</v>
      </c>
      <c r="K47" s="15"/>
      <c r="L47" s="15"/>
      <c r="Q47" s="42"/>
      <c r="R47" s="42"/>
      <c r="S47" s="42"/>
      <c r="T47" s="15"/>
      <c r="U47" s="15"/>
      <c r="V47" s="15"/>
      <c r="W47" s="15"/>
      <c r="X47" s="15"/>
      <c r="Y47" s="15"/>
      <c r="Z47" s="15"/>
      <c r="AB47" s="15"/>
    </row>
    <row r="48" spans="1:28" x14ac:dyDescent="0.2">
      <c r="A48" s="21" t="s">
        <v>1345</v>
      </c>
      <c r="C48" s="87">
        <v>42462</v>
      </c>
      <c r="D48" s="12">
        <v>45015</v>
      </c>
      <c r="E48" s="12">
        <v>46516</v>
      </c>
      <c r="F48" s="12">
        <v>48258</v>
      </c>
      <c r="G48" s="13">
        <f t="shared" si="4"/>
        <v>0.5852482681401705</v>
      </c>
      <c r="H48" s="20">
        <f t="shared" si="5"/>
        <v>0.62615495451152636</v>
      </c>
      <c r="I48" s="20">
        <f t="shared" si="6"/>
        <v>0.77644704275190435</v>
      </c>
      <c r="J48" s="20">
        <f t="shared" si="7"/>
        <v>0.69750852925798412</v>
      </c>
      <c r="K48" s="15"/>
      <c r="L48" s="15"/>
      <c r="Q48" s="42"/>
      <c r="R48" s="42"/>
      <c r="S48" s="42"/>
      <c r="T48" s="15"/>
      <c r="U48" s="15"/>
      <c r="V48" s="15"/>
      <c r="W48" s="15"/>
      <c r="X48" s="15"/>
      <c r="Y48" s="15"/>
      <c r="Z48" s="15"/>
      <c r="AB48" s="15"/>
    </row>
    <row r="49" spans="1:28" x14ac:dyDescent="0.2">
      <c r="A49" s="21" t="s">
        <v>1346</v>
      </c>
      <c r="C49" s="87">
        <v>34461</v>
      </c>
      <c r="D49" s="12">
        <v>35596</v>
      </c>
      <c r="E49" s="12">
        <v>37873</v>
      </c>
      <c r="F49" s="12">
        <v>38660</v>
      </c>
      <c r="G49" s="13">
        <f t="shared" si="4"/>
        <v>0.32439779158346393</v>
      </c>
      <c r="H49" s="20">
        <f t="shared" si="5"/>
        <v>1.1869626953165513</v>
      </c>
      <c r="I49" s="20">
        <f t="shared" si="6"/>
        <v>0.43361527356220453</v>
      </c>
      <c r="J49" s="20">
        <f t="shared" si="7"/>
        <v>0.8284567661891451</v>
      </c>
      <c r="K49" s="15"/>
      <c r="L49" s="15"/>
      <c r="Q49" s="42"/>
      <c r="R49" s="42"/>
      <c r="S49" s="42"/>
      <c r="T49" s="15"/>
      <c r="U49" s="15"/>
      <c r="V49" s="15"/>
      <c r="W49" s="15"/>
      <c r="X49" s="15"/>
      <c r="Y49" s="15"/>
      <c r="Z49" s="15"/>
      <c r="AB49" s="15"/>
    </row>
    <row r="50" spans="1:28" x14ac:dyDescent="0.2">
      <c r="A50" s="21" t="s">
        <v>1347</v>
      </c>
      <c r="C50" s="87">
        <v>28909</v>
      </c>
      <c r="D50" s="12">
        <v>31467</v>
      </c>
      <c r="E50" s="12">
        <v>32075</v>
      </c>
      <c r="F50" s="12">
        <v>33711</v>
      </c>
      <c r="G50" s="13">
        <f t="shared" si="4"/>
        <v>0.85100038994594396</v>
      </c>
      <c r="H50" s="20">
        <f t="shared" si="5"/>
        <v>0.36485582432483898</v>
      </c>
      <c r="I50" s="20">
        <f t="shared" si="6"/>
        <v>1.0520522350313088</v>
      </c>
      <c r="J50" s="20">
        <f t="shared" si="7"/>
        <v>0.69065655523137259</v>
      </c>
      <c r="K50" s="15"/>
      <c r="L50" s="15"/>
      <c r="Q50" s="42"/>
      <c r="R50" s="42"/>
      <c r="S50" s="42"/>
      <c r="T50" s="15"/>
      <c r="U50" s="15"/>
      <c r="V50" s="15"/>
      <c r="W50" s="15"/>
      <c r="X50" s="15"/>
      <c r="Y50" s="15"/>
      <c r="Z50" s="15"/>
      <c r="AB50" s="15"/>
    </row>
    <row r="51" spans="1:28" x14ac:dyDescent="0.2">
      <c r="A51" s="21" t="s">
        <v>1348</v>
      </c>
      <c r="C51" s="87">
        <v>45082</v>
      </c>
      <c r="D51" s="12">
        <v>48939</v>
      </c>
      <c r="E51" s="12">
        <v>52006</v>
      </c>
      <c r="F51" s="12">
        <v>53140</v>
      </c>
      <c r="G51" s="13">
        <f t="shared" si="4"/>
        <v>0.82384118561702468</v>
      </c>
      <c r="H51" s="20">
        <f t="shared" si="5"/>
        <v>1.1634592226819951</v>
      </c>
      <c r="I51" s="20">
        <f t="shared" si="6"/>
        <v>0.4548270618490502</v>
      </c>
      <c r="J51" s="20">
        <f t="shared" si="7"/>
        <v>0.82627175694665045</v>
      </c>
      <c r="K51" s="15"/>
      <c r="L51" s="15"/>
      <c r="Q51" s="42"/>
      <c r="R51" s="42"/>
      <c r="S51" s="42"/>
      <c r="T51" s="15"/>
      <c r="U51" s="15"/>
      <c r="V51" s="15"/>
      <c r="W51" s="15"/>
      <c r="X51" s="15"/>
      <c r="Y51" s="15"/>
      <c r="Z51" s="15"/>
      <c r="AB51" s="15"/>
    </row>
    <row r="52" spans="1:28" x14ac:dyDescent="0.2">
      <c r="A52" s="21" t="s">
        <v>1508</v>
      </c>
      <c r="C52" s="87">
        <v>142585</v>
      </c>
      <c r="D52" s="12">
        <v>186852</v>
      </c>
      <c r="E52" s="12">
        <v>199060</v>
      </c>
      <c r="F52" s="12">
        <v>210452</v>
      </c>
      <c r="G52" s="13">
        <f t="shared" si="4"/>
        <v>2.7391481300669707</v>
      </c>
      <c r="H52" s="20">
        <f t="shared" si="5"/>
        <v>1.2116952378616652</v>
      </c>
      <c r="I52" s="20">
        <f t="shared" si="6"/>
        <v>1.1776427152412561</v>
      </c>
      <c r="J52" s="20">
        <f t="shared" si="7"/>
        <v>1.1955204921660023</v>
      </c>
      <c r="K52" s="15"/>
      <c r="L52" s="15"/>
      <c r="Q52" s="42"/>
      <c r="R52" s="42"/>
      <c r="S52" s="42"/>
      <c r="T52" s="15"/>
      <c r="U52" s="15"/>
      <c r="V52" s="15"/>
      <c r="W52" s="15"/>
      <c r="X52" s="15"/>
      <c r="Y52" s="15"/>
      <c r="Z52" s="15"/>
      <c r="AB52" s="15"/>
    </row>
    <row r="53" spans="1:28" x14ac:dyDescent="0.2">
      <c r="A53" s="21" t="s">
        <v>1349</v>
      </c>
      <c r="C53" s="87">
        <v>23323</v>
      </c>
      <c r="D53" s="12">
        <v>26194</v>
      </c>
      <c r="E53" s="12">
        <v>26606</v>
      </c>
      <c r="F53" s="12">
        <v>27280</v>
      </c>
      <c r="G53" s="13">
        <f t="shared" si="4"/>
        <v>1.1670252423888083</v>
      </c>
      <c r="H53" s="20">
        <f t="shared" si="5"/>
        <v>0.29743456543054325</v>
      </c>
      <c r="I53" s="20">
        <f t="shared" si="6"/>
        <v>0.52768326189762682</v>
      </c>
      <c r="J53" s="20">
        <f t="shared" si="7"/>
        <v>0.40672583705223531</v>
      </c>
      <c r="K53" s="15"/>
      <c r="L53" s="15"/>
      <c r="Q53" s="42"/>
      <c r="R53" s="42"/>
      <c r="S53" s="42"/>
      <c r="T53" s="15"/>
      <c r="U53" s="15"/>
      <c r="V53" s="15"/>
      <c r="W53" s="15"/>
      <c r="X53" s="15"/>
      <c r="Y53" s="15"/>
      <c r="Z53" s="15"/>
      <c r="AB53" s="15"/>
    </row>
    <row r="54" spans="1:28" x14ac:dyDescent="0.2">
      <c r="A54" s="21" t="s">
        <v>1060</v>
      </c>
      <c r="C54" s="87">
        <v>15269</v>
      </c>
      <c r="D54" s="12">
        <v>18258</v>
      </c>
      <c r="E54" s="12">
        <v>19205</v>
      </c>
      <c r="F54" s="12">
        <v>19838</v>
      </c>
      <c r="G54" s="13">
        <f t="shared" si="4"/>
        <v>1.8028669560814059</v>
      </c>
      <c r="H54" s="20">
        <f t="shared" si="5"/>
        <v>0.96695333276013429</v>
      </c>
      <c r="I54" s="20">
        <f t="shared" si="6"/>
        <v>0.68454849947661156</v>
      </c>
      <c r="J54" s="20">
        <f t="shared" si="7"/>
        <v>0.83272593740935097</v>
      </c>
      <c r="K54" s="15"/>
      <c r="L54" s="15"/>
      <c r="Q54" s="42"/>
      <c r="R54" s="42"/>
      <c r="S54" s="42"/>
      <c r="T54" s="15"/>
      <c r="U54" s="15"/>
      <c r="V54" s="15"/>
      <c r="W54" s="15"/>
      <c r="X54" s="15"/>
      <c r="Y54" s="15"/>
      <c r="Z54" s="15"/>
      <c r="AB54" s="15"/>
    </row>
    <row r="55" spans="1:28" x14ac:dyDescent="0.2">
      <c r="A55" s="21" t="s">
        <v>462</v>
      </c>
      <c r="C55" s="87">
        <v>23450</v>
      </c>
      <c r="D55" s="12">
        <v>26500</v>
      </c>
      <c r="E55" s="12">
        <v>26106</v>
      </c>
      <c r="F55" s="12">
        <v>26648</v>
      </c>
      <c r="G55" s="13">
        <f t="shared" si="4"/>
        <v>1.2295705729625572</v>
      </c>
      <c r="H55" s="20">
        <f t="shared" si="5"/>
        <v>-0.28465869650068365</v>
      </c>
      <c r="I55" s="20">
        <f t="shared" si="6"/>
        <v>0.43323308381990611</v>
      </c>
      <c r="J55" s="20">
        <f t="shared" si="7"/>
        <v>5.5663427297503176E-2</v>
      </c>
      <c r="K55" s="15"/>
      <c r="L55" s="15"/>
      <c r="Q55" s="42"/>
      <c r="R55" s="42"/>
      <c r="S55" s="42"/>
      <c r="T55" s="15"/>
      <c r="U55" s="15"/>
      <c r="V55" s="15"/>
      <c r="W55" s="15"/>
      <c r="X55" s="15"/>
      <c r="Y55" s="15"/>
      <c r="Z55" s="15"/>
      <c r="AB55" s="15"/>
    </row>
    <row r="56" spans="1:28" x14ac:dyDescent="0.2">
      <c r="A56" s="21" t="s">
        <v>1350</v>
      </c>
      <c r="C56" s="87">
        <v>21882</v>
      </c>
      <c r="D56" s="12">
        <v>24110</v>
      </c>
      <c r="E56" s="12">
        <v>25061</v>
      </c>
      <c r="F56" s="12">
        <v>25734</v>
      </c>
      <c r="G56" s="13">
        <f t="shared" si="4"/>
        <v>0.97380300488998373</v>
      </c>
      <c r="H56" s="20">
        <f t="shared" si="5"/>
        <v>0.73892358229556976</v>
      </c>
      <c r="I56" s="20">
        <f t="shared" si="6"/>
        <v>0.55905437178878081</v>
      </c>
      <c r="J56" s="20">
        <f t="shared" si="7"/>
        <v>0.65345424391938245</v>
      </c>
      <c r="K56" s="15"/>
      <c r="L56" s="15"/>
      <c r="Q56" s="42"/>
      <c r="R56" s="42"/>
      <c r="S56" s="42"/>
      <c r="T56" s="15"/>
      <c r="U56" s="15"/>
      <c r="V56" s="15"/>
      <c r="W56" s="15"/>
      <c r="X56" s="15"/>
      <c r="Y56" s="15"/>
      <c r="Z56" s="15"/>
      <c r="AB56" s="15"/>
    </row>
    <row r="57" spans="1:28" x14ac:dyDescent="0.2">
      <c r="A57" s="21" t="s">
        <v>1351</v>
      </c>
      <c r="C57" s="87">
        <v>31399</v>
      </c>
      <c r="D57" s="12">
        <v>34883</v>
      </c>
      <c r="E57" s="12">
        <v>36160</v>
      </c>
      <c r="F57" s="12">
        <v>37480</v>
      </c>
      <c r="G57" s="13">
        <f t="shared" si="4"/>
        <v>1.0572087140233943</v>
      </c>
      <c r="H57" s="20">
        <f t="shared" si="5"/>
        <v>0.686558007504523</v>
      </c>
      <c r="I57" s="20">
        <f t="shared" si="6"/>
        <v>0.75712741329041489</v>
      </c>
      <c r="J57" s="20">
        <f t="shared" si="7"/>
        <v>0.72006892967479974</v>
      </c>
      <c r="K57" s="15"/>
      <c r="L57" s="15"/>
      <c r="Q57" s="42"/>
      <c r="R57" s="42"/>
      <c r="S57" s="42"/>
      <c r="T57" s="15"/>
      <c r="U57" s="15"/>
      <c r="V57" s="15"/>
      <c r="W57" s="15"/>
      <c r="X57" s="15"/>
      <c r="Y57" s="15"/>
      <c r="Z57" s="15"/>
      <c r="AB57" s="15"/>
    </row>
    <row r="58" spans="1:28" x14ac:dyDescent="0.2">
      <c r="A58" s="21" t="s">
        <v>1352</v>
      </c>
      <c r="C58" s="87">
        <v>33747</v>
      </c>
      <c r="D58" s="12">
        <v>37883</v>
      </c>
      <c r="E58" s="12">
        <v>39820</v>
      </c>
      <c r="F58" s="12">
        <v>42429</v>
      </c>
      <c r="G58" s="13">
        <f t="shared" si="4"/>
        <v>1.1621776569783027</v>
      </c>
      <c r="H58" s="20">
        <f t="shared" si="5"/>
        <v>0.95349492073095732</v>
      </c>
      <c r="I58" s="20">
        <f t="shared" si="6"/>
        <v>1.3440484072205328</v>
      </c>
      <c r="J58" s="20">
        <f t="shared" si="7"/>
        <v>1.138801096365083</v>
      </c>
      <c r="K58" s="15"/>
      <c r="L58" s="15"/>
      <c r="Q58" s="42"/>
      <c r="R58" s="42"/>
      <c r="S58" s="42"/>
      <c r="T58" s="15"/>
      <c r="U58" s="15"/>
      <c r="V58" s="15"/>
      <c r="W58" s="15"/>
      <c r="X58" s="15"/>
      <c r="Y58" s="15"/>
      <c r="Z58" s="15"/>
      <c r="AB58" s="15"/>
    </row>
    <row r="59" spans="1:28" x14ac:dyDescent="0.2">
      <c r="A59" s="21" t="s">
        <v>1353</v>
      </c>
      <c r="C59" s="87">
        <v>16317</v>
      </c>
      <c r="D59" s="12">
        <v>19645</v>
      </c>
      <c r="E59" s="12">
        <v>20374</v>
      </c>
      <c r="F59" s="12">
        <v>21559</v>
      </c>
      <c r="G59" s="13">
        <f t="shared" si="4"/>
        <v>1.872451494621008</v>
      </c>
      <c r="H59" s="20">
        <f t="shared" si="5"/>
        <v>0.69580919975860134</v>
      </c>
      <c r="I59" s="20">
        <f t="shared" si="6"/>
        <v>1.1964280781296077</v>
      </c>
      <c r="J59" s="20">
        <f t="shared" si="7"/>
        <v>0.93326963767219606</v>
      </c>
      <c r="K59" s="15"/>
      <c r="L59" s="15"/>
      <c r="Q59" s="42"/>
      <c r="R59" s="42"/>
      <c r="S59" s="42"/>
      <c r="T59" s="15"/>
      <c r="U59" s="15"/>
      <c r="V59" s="15"/>
      <c r="W59" s="15"/>
      <c r="X59" s="15"/>
      <c r="Y59" s="15"/>
      <c r="Z59" s="15"/>
      <c r="AB59" s="15"/>
    </row>
    <row r="60" spans="1:28" x14ac:dyDescent="0.2">
      <c r="A60" s="21" t="s">
        <v>1354</v>
      </c>
      <c r="C60" s="87">
        <v>8758</v>
      </c>
      <c r="D60" s="12">
        <v>10826</v>
      </c>
      <c r="E60" s="12">
        <v>11799</v>
      </c>
      <c r="F60" s="12">
        <v>12205</v>
      </c>
      <c r="G60" s="13">
        <f t="shared" si="4"/>
        <v>2.1412730418857606</v>
      </c>
      <c r="H60" s="20">
        <f t="shared" si="5"/>
        <v>1.6513069199467489</v>
      </c>
      <c r="I60" s="20">
        <f t="shared" si="6"/>
        <v>0.71425552040440543</v>
      </c>
      <c r="J60" s="20">
        <f t="shared" si="7"/>
        <v>1.2051702767796435</v>
      </c>
      <c r="K60" s="15"/>
      <c r="L60" s="15"/>
      <c r="N60" s="18"/>
      <c r="O60" s="18"/>
      <c r="P60" s="18"/>
      <c r="Q60" s="41"/>
      <c r="R60" s="41"/>
      <c r="S60" s="41"/>
      <c r="T60" s="15"/>
      <c r="U60" s="15"/>
      <c r="V60" s="15"/>
      <c r="W60" s="15"/>
      <c r="X60" s="15"/>
      <c r="Y60" s="15"/>
      <c r="Z60" s="15"/>
      <c r="AB60" s="15"/>
    </row>
    <row r="61" spans="1:28" x14ac:dyDescent="0.2">
      <c r="A61" s="21" t="s">
        <v>606</v>
      </c>
      <c r="C61" s="87">
        <v>21064</v>
      </c>
      <c r="D61" s="12">
        <v>25502</v>
      </c>
      <c r="E61" s="12">
        <v>27057</v>
      </c>
      <c r="F61" s="12">
        <v>27516</v>
      </c>
      <c r="G61" s="13">
        <f t="shared" si="4"/>
        <v>1.9292414527565027</v>
      </c>
      <c r="H61" s="20">
        <f t="shared" si="5"/>
        <v>1.1327459447395549</v>
      </c>
      <c r="I61" s="20">
        <f t="shared" si="6"/>
        <v>0.35451708392917336</v>
      </c>
      <c r="J61" s="20">
        <f t="shared" si="7"/>
        <v>0.76237489018213811</v>
      </c>
      <c r="K61" s="15"/>
      <c r="L61" s="15"/>
      <c r="Q61" s="42"/>
      <c r="R61" s="42"/>
      <c r="S61" s="42"/>
      <c r="T61" s="15"/>
      <c r="U61" s="15"/>
      <c r="V61" s="15"/>
      <c r="W61" s="15"/>
      <c r="X61" s="15"/>
      <c r="Y61" s="15"/>
      <c r="Z61" s="15"/>
      <c r="AB61" s="15"/>
    </row>
    <row r="62" spans="1:28" x14ac:dyDescent="0.2">
      <c r="A62" s="21" t="s">
        <v>525</v>
      </c>
      <c r="C62" s="87">
        <v>14815</v>
      </c>
      <c r="D62" s="12">
        <v>16652</v>
      </c>
      <c r="E62" s="12">
        <v>18537</v>
      </c>
      <c r="F62" s="12">
        <v>19061</v>
      </c>
      <c r="G62" s="13">
        <f t="shared" si="4"/>
        <v>1.1751121651846885</v>
      </c>
      <c r="H62" s="20">
        <f t="shared" si="5"/>
        <v>2.0617387187527481</v>
      </c>
      <c r="I62" s="20">
        <f t="shared" si="6"/>
        <v>0.5881554015859658</v>
      </c>
      <c r="J62" s="20">
        <f t="shared" si="7"/>
        <v>1.3591847824071523</v>
      </c>
      <c r="K62" s="15"/>
      <c r="L62" s="15"/>
      <c r="Q62" s="42"/>
      <c r="R62" s="42"/>
      <c r="S62" s="42"/>
      <c r="T62" s="15"/>
      <c r="U62" s="15"/>
      <c r="V62" s="15"/>
      <c r="W62" s="15"/>
      <c r="X62" s="15"/>
      <c r="Y62" s="15"/>
      <c r="Z62" s="15"/>
      <c r="AB62" s="15"/>
    </row>
    <row r="63" spans="1:28" x14ac:dyDescent="0.2">
      <c r="A63" s="21" t="s">
        <v>526</v>
      </c>
      <c r="C63" s="87">
        <v>19072</v>
      </c>
      <c r="D63" s="12">
        <v>20583</v>
      </c>
      <c r="E63" s="12">
        <v>23759</v>
      </c>
      <c r="F63" s="12">
        <v>24852</v>
      </c>
      <c r="G63" s="13">
        <f t="shared" si="4"/>
        <v>0.76493526268985867</v>
      </c>
      <c r="H63" s="20">
        <f t="shared" si="5"/>
        <v>2.7683886691675985</v>
      </c>
      <c r="I63" s="20">
        <f t="shared" si="6"/>
        <v>0.95068896846768336</v>
      </c>
      <c r="J63" s="20">
        <f t="shared" si="7"/>
        <v>1.9010232394438553</v>
      </c>
      <c r="K63" s="15"/>
      <c r="L63" s="15"/>
      <c r="Q63" s="42"/>
      <c r="R63" s="42"/>
      <c r="S63" s="42"/>
      <c r="T63" s="15"/>
      <c r="U63" s="15"/>
      <c r="V63" s="15"/>
      <c r="W63" s="15"/>
      <c r="X63" s="15"/>
      <c r="Y63" s="15"/>
      <c r="Z63" s="15"/>
      <c r="AB63" s="15"/>
    </row>
    <row r="64" spans="1:28" x14ac:dyDescent="0.2">
      <c r="A64" s="21" t="s">
        <v>527</v>
      </c>
      <c r="C64" s="87">
        <v>18172</v>
      </c>
      <c r="D64" s="12">
        <v>19771</v>
      </c>
      <c r="E64" s="12">
        <v>20729</v>
      </c>
      <c r="F64" s="12">
        <v>21738</v>
      </c>
      <c r="G64" s="13">
        <f t="shared" si="4"/>
        <v>0.84644308647932043</v>
      </c>
      <c r="H64" s="20">
        <f t="shared" si="5"/>
        <v>0.90452913463634488</v>
      </c>
      <c r="I64" s="20">
        <f t="shared" si="6"/>
        <v>1.004888121842451</v>
      </c>
      <c r="J64" s="20">
        <f t="shared" si="7"/>
        <v>0.95218240633014872</v>
      </c>
      <c r="K64" s="15"/>
      <c r="L64" s="15"/>
      <c r="Q64" s="42"/>
      <c r="R64" s="42"/>
      <c r="S64" s="42"/>
      <c r="T64" s="15"/>
      <c r="U64" s="15"/>
      <c r="V64" s="15"/>
      <c r="W64" s="15"/>
      <c r="X64" s="15"/>
      <c r="Y64" s="15"/>
      <c r="Z64" s="15"/>
      <c r="AB64" s="15"/>
    </row>
    <row r="65" spans="1:28" x14ac:dyDescent="0.2">
      <c r="A65" s="21" t="s">
        <v>528</v>
      </c>
      <c r="C65" s="87">
        <v>16914</v>
      </c>
      <c r="D65" s="12">
        <v>19300</v>
      </c>
      <c r="E65" s="12">
        <v>20979</v>
      </c>
      <c r="F65" s="12">
        <v>21675</v>
      </c>
      <c r="G65" s="13">
        <f t="shared" si="4"/>
        <v>1.3276474558805651</v>
      </c>
      <c r="H65" s="20">
        <f t="shared" si="5"/>
        <v>1.6001093052412596</v>
      </c>
      <c r="I65" s="20">
        <f t="shared" si="6"/>
        <v>0.68897460908359243</v>
      </c>
      <c r="J65" s="20">
        <f t="shared" si="7"/>
        <v>1.1663405003781824</v>
      </c>
      <c r="K65" s="15"/>
      <c r="L65" s="15"/>
      <c r="Q65" s="42"/>
      <c r="R65" s="42"/>
      <c r="S65" s="42"/>
      <c r="T65" s="15"/>
      <c r="U65" s="15"/>
      <c r="V65" s="15"/>
      <c r="W65" s="15"/>
      <c r="X65" s="15"/>
      <c r="Y65" s="15"/>
      <c r="Z65" s="15"/>
      <c r="AB65" s="15"/>
    </row>
    <row r="66" spans="1:28" x14ac:dyDescent="0.2">
      <c r="A66" s="21"/>
      <c r="C66" s="87"/>
      <c r="D66" s="12"/>
      <c r="E66" s="12"/>
      <c r="F66" s="12"/>
      <c r="G66" s="13"/>
      <c r="H66" s="20"/>
      <c r="I66" s="20"/>
      <c r="J66" s="20"/>
      <c r="K66" s="15"/>
      <c r="L66" s="15"/>
      <c r="T66" s="15"/>
      <c r="U66" s="15"/>
      <c r="V66" s="15"/>
      <c r="W66" s="15"/>
      <c r="X66" s="15"/>
      <c r="Y66" s="15"/>
      <c r="Z66" s="15"/>
      <c r="AB66" s="15"/>
    </row>
    <row r="67" spans="1:28" s="15" customFormat="1" x14ac:dyDescent="0.2">
      <c r="A67" s="14" t="s">
        <v>1459</v>
      </c>
      <c r="C67" s="89">
        <v>601794</v>
      </c>
      <c r="D67" s="16">
        <v>807129</v>
      </c>
      <c r="E67" s="16">
        <v>861799</v>
      </c>
      <c r="F67" s="16">
        <v>977234</v>
      </c>
      <c r="G67" s="88">
        <f t="shared" ref="G67:G84" si="8">(((D67/C67)^(1/(($D$5-$C$5)/365))-1)*100)</f>
        <v>2.9775434947950652</v>
      </c>
      <c r="H67" s="17">
        <f t="shared" ref="H67:H84" si="9">(((E67/D67)^(1/(($E$5-$D$5)/365))-1)*100)</f>
        <v>1.255024633280688</v>
      </c>
      <c r="I67" s="17">
        <f t="shared" ref="I67:I84" si="10">(((F67/E67)^(1/(($F$5-$E$5)/365))-1)*100)</f>
        <v>2.6797718298536388</v>
      </c>
      <c r="J67" s="17">
        <f t="shared" ref="J67:J84" si="11">(((F67/D67)^(1/(($F$5-$D$5)/365))-1)*100)</f>
        <v>1.9292293786289827</v>
      </c>
      <c r="M67" s="8"/>
      <c r="N67" s="22"/>
      <c r="O67" s="22"/>
      <c r="P67" s="22"/>
      <c r="Q67" s="42"/>
      <c r="R67" s="42"/>
      <c r="S67" s="42"/>
    </row>
    <row r="68" spans="1:28" s="15" customFormat="1" x14ac:dyDescent="0.2">
      <c r="A68" s="14" t="s">
        <v>405</v>
      </c>
      <c r="C68" s="16">
        <f>SUM(C69:C84)</f>
        <v>497239</v>
      </c>
      <c r="D68" s="16">
        <f>SUM(D69:D84)</f>
        <v>584685</v>
      </c>
      <c r="E68" s="16">
        <f>SUM(E69:E84)</f>
        <v>633129</v>
      </c>
      <c r="F68" s="16">
        <f>SUM(F69:F84)</f>
        <v>669840</v>
      </c>
      <c r="G68" s="88">
        <f t="shared" si="8"/>
        <v>1.6323163101331861</v>
      </c>
      <c r="H68" s="17">
        <f t="shared" si="9"/>
        <v>1.5263568424696894</v>
      </c>
      <c r="I68" s="17">
        <f t="shared" si="10"/>
        <v>1.1928281541640828</v>
      </c>
      <c r="J68" s="17">
        <f t="shared" si="11"/>
        <v>1.3678098473689282</v>
      </c>
      <c r="M68" s="8"/>
      <c r="N68" s="22"/>
      <c r="O68" s="22"/>
      <c r="P68" s="22"/>
      <c r="Q68" s="42"/>
      <c r="R68" s="42"/>
      <c r="S68" s="42"/>
    </row>
    <row r="69" spans="1:28" x14ac:dyDescent="0.2">
      <c r="A69" s="21" t="s">
        <v>438</v>
      </c>
      <c r="C69" s="87">
        <v>29954</v>
      </c>
      <c r="D69" s="12">
        <v>34895</v>
      </c>
      <c r="E69" s="12">
        <v>36013</v>
      </c>
      <c r="F69" s="12">
        <v>39456</v>
      </c>
      <c r="G69" s="13">
        <f t="shared" si="8"/>
        <v>1.5376730421661877</v>
      </c>
      <c r="H69" s="20">
        <f t="shared" si="9"/>
        <v>0.60195034611096876</v>
      </c>
      <c r="I69" s="20">
        <f t="shared" si="10"/>
        <v>1.9394166942947377</v>
      </c>
      <c r="J69" s="20">
        <f t="shared" si="11"/>
        <v>1.2349805849242612</v>
      </c>
      <c r="K69" s="15"/>
      <c r="L69" s="15"/>
      <c r="Q69" s="42"/>
      <c r="R69" s="42"/>
      <c r="S69" s="42"/>
      <c r="T69" s="15"/>
      <c r="U69" s="15"/>
      <c r="V69" s="15"/>
      <c r="W69" s="15"/>
      <c r="X69" s="15"/>
      <c r="Y69" s="15"/>
      <c r="Z69" s="15"/>
      <c r="AB69" s="15"/>
    </row>
    <row r="70" spans="1:28" x14ac:dyDescent="0.2">
      <c r="A70" s="21" t="s">
        <v>529</v>
      </c>
      <c r="C70" s="87">
        <v>33623</v>
      </c>
      <c r="D70" s="12">
        <v>35969</v>
      </c>
      <c r="E70" s="12">
        <v>36634</v>
      </c>
      <c r="F70" s="12">
        <v>38425</v>
      </c>
      <c r="G70" s="13">
        <f t="shared" si="8"/>
        <v>0.67637880598827582</v>
      </c>
      <c r="H70" s="20">
        <f t="shared" si="9"/>
        <v>0.34922933931595956</v>
      </c>
      <c r="I70" s="20">
        <f t="shared" si="10"/>
        <v>1.0092086053333782</v>
      </c>
      <c r="J70" s="20">
        <f t="shared" si="11"/>
        <v>0.66214846643826153</v>
      </c>
      <c r="K70" s="15"/>
      <c r="L70" s="15"/>
      <c r="M70" s="15"/>
      <c r="Q70" s="42"/>
      <c r="R70" s="42"/>
      <c r="S70" s="42"/>
      <c r="T70" s="15"/>
      <c r="U70" s="15"/>
      <c r="V70" s="15"/>
      <c r="W70" s="15"/>
      <c r="X70" s="15"/>
      <c r="Y70" s="15"/>
      <c r="Z70" s="15"/>
      <c r="AB70" s="15"/>
    </row>
    <row r="71" spans="1:28" x14ac:dyDescent="0.2">
      <c r="A71" s="21" t="s">
        <v>530</v>
      </c>
      <c r="C71" s="87">
        <v>23909</v>
      </c>
      <c r="D71" s="12">
        <v>31215</v>
      </c>
      <c r="E71" s="12">
        <v>32428</v>
      </c>
      <c r="F71" s="12">
        <v>32585</v>
      </c>
      <c r="G71" s="13">
        <f t="shared" si="8"/>
        <v>2.7008057440825572</v>
      </c>
      <c r="H71" s="20">
        <f t="shared" si="9"/>
        <v>0.72813744418507298</v>
      </c>
      <c r="I71" s="20">
        <f t="shared" si="10"/>
        <v>0.10165864723645779</v>
      </c>
      <c r="J71" s="20">
        <f t="shared" si="11"/>
        <v>0.43010265960701233</v>
      </c>
      <c r="K71" s="15"/>
      <c r="L71" s="15"/>
      <c r="M71" s="15"/>
      <c r="Q71" s="42"/>
      <c r="R71" s="42"/>
      <c r="S71" s="42"/>
      <c r="T71" s="15"/>
      <c r="U71" s="15"/>
      <c r="V71" s="15"/>
      <c r="W71" s="15"/>
      <c r="X71" s="15"/>
      <c r="Y71" s="15"/>
      <c r="Z71" s="15"/>
      <c r="AB71" s="15"/>
    </row>
    <row r="72" spans="1:28" x14ac:dyDescent="0.2">
      <c r="A72" s="21" t="s">
        <v>531</v>
      </c>
      <c r="C72" s="87">
        <v>21534</v>
      </c>
      <c r="D72" s="12">
        <v>27903</v>
      </c>
      <c r="E72" s="12">
        <v>28018</v>
      </c>
      <c r="F72" s="12">
        <v>26020</v>
      </c>
      <c r="G72" s="13">
        <f t="shared" si="8"/>
        <v>2.623413585954304</v>
      </c>
      <c r="H72" s="20">
        <f t="shared" si="9"/>
        <v>7.830108031452454E-2</v>
      </c>
      <c r="I72" s="20">
        <f t="shared" si="10"/>
        <v>-1.5443379771260646</v>
      </c>
      <c r="J72" s="20">
        <f t="shared" si="11"/>
        <v>-0.69568242432272998</v>
      </c>
      <c r="K72" s="15"/>
      <c r="L72" s="15"/>
      <c r="M72" s="15"/>
      <c r="Q72" s="42"/>
      <c r="R72" s="42"/>
      <c r="S72" s="42"/>
      <c r="T72" s="15"/>
      <c r="U72" s="15"/>
      <c r="V72" s="15"/>
      <c r="W72" s="15"/>
      <c r="X72" s="15"/>
      <c r="Y72" s="15"/>
      <c r="Z72" s="15"/>
      <c r="AB72" s="15"/>
    </row>
    <row r="73" spans="1:28" x14ac:dyDescent="0.2">
      <c r="A73" s="21" t="s">
        <v>1117</v>
      </c>
      <c r="C73" s="87">
        <v>52481</v>
      </c>
      <c r="D73" s="12">
        <v>64939</v>
      </c>
      <c r="E73" s="12">
        <v>74656</v>
      </c>
      <c r="F73" s="12">
        <v>89401</v>
      </c>
      <c r="G73" s="13">
        <f t="shared" si="8"/>
        <v>2.1516259220029088</v>
      </c>
      <c r="H73" s="20">
        <f t="shared" si="9"/>
        <v>2.6891468865629875</v>
      </c>
      <c r="I73" s="20">
        <f t="shared" si="10"/>
        <v>3.8646194963869007</v>
      </c>
      <c r="J73" s="20">
        <f t="shared" si="11"/>
        <v>3.2457720379414745</v>
      </c>
      <c r="K73" s="15"/>
      <c r="L73" s="15"/>
      <c r="Q73" s="42"/>
      <c r="R73" s="42"/>
      <c r="S73" s="42"/>
      <c r="T73" s="15"/>
      <c r="U73" s="15"/>
      <c r="V73" s="15"/>
      <c r="W73" s="15"/>
      <c r="X73" s="15"/>
      <c r="Y73" s="15"/>
      <c r="Z73" s="15"/>
      <c r="AB73" s="15"/>
    </row>
    <row r="74" spans="1:28" x14ac:dyDescent="0.2">
      <c r="A74" s="21" t="s">
        <v>1118</v>
      </c>
      <c r="C74" s="87">
        <v>37619</v>
      </c>
      <c r="D74" s="12">
        <v>41421</v>
      </c>
      <c r="E74" s="12">
        <v>44336</v>
      </c>
      <c r="F74" s="12">
        <v>46884</v>
      </c>
      <c r="G74" s="13">
        <f t="shared" si="8"/>
        <v>0.96690491118924804</v>
      </c>
      <c r="H74" s="20">
        <f t="shared" si="9"/>
        <v>1.3026387521718918</v>
      </c>
      <c r="I74" s="20">
        <f t="shared" si="10"/>
        <v>1.1824993918192916</v>
      </c>
      <c r="J74" s="20">
        <f t="shared" si="11"/>
        <v>1.245560535522916</v>
      </c>
      <c r="K74" s="15"/>
      <c r="L74" s="15"/>
      <c r="Q74" s="42"/>
      <c r="R74" s="42"/>
      <c r="S74" s="42"/>
      <c r="T74" s="15"/>
      <c r="U74" s="15"/>
      <c r="V74" s="15"/>
      <c r="W74" s="15"/>
      <c r="X74" s="15"/>
      <c r="Y74" s="15"/>
      <c r="Z74" s="15"/>
      <c r="AB74" s="15"/>
    </row>
    <row r="75" spans="1:28" x14ac:dyDescent="0.2">
      <c r="A75" s="21" t="s">
        <v>1119</v>
      </c>
      <c r="C75" s="87">
        <v>25199</v>
      </c>
      <c r="D75" s="12">
        <v>33093</v>
      </c>
      <c r="E75" s="12">
        <v>36870</v>
      </c>
      <c r="F75" s="12">
        <v>37390</v>
      </c>
      <c r="G75" s="13">
        <f t="shared" si="8"/>
        <v>2.7611135448972313</v>
      </c>
      <c r="H75" s="20">
        <f t="shared" si="9"/>
        <v>2.0780166780326015</v>
      </c>
      <c r="I75" s="20">
        <f t="shared" si="10"/>
        <v>0.29506576206659307</v>
      </c>
      <c r="J75" s="20">
        <f t="shared" si="11"/>
        <v>1.2272825631404638</v>
      </c>
      <c r="K75" s="15"/>
      <c r="L75" s="15"/>
      <c r="Q75" s="42"/>
      <c r="R75" s="42"/>
      <c r="S75" s="42"/>
      <c r="T75" s="15"/>
      <c r="U75" s="15"/>
      <c r="V75" s="15"/>
      <c r="W75" s="15"/>
      <c r="X75" s="15"/>
      <c r="Y75" s="15"/>
      <c r="Z75" s="15"/>
      <c r="AB75" s="15"/>
    </row>
    <row r="76" spans="1:28" x14ac:dyDescent="0.2">
      <c r="A76" s="21" t="s">
        <v>1120</v>
      </c>
      <c r="C76" s="87">
        <v>29770</v>
      </c>
      <c r="D76" s="12">
        <v>31243</v>
      </c>
      <c r="E76" s="12">
        <v>33380</v>
      </c>
      <c r="F76" s="12">
        <v>32022</v>
      </c>
      <c r="G76" s="13">
        <f t="shared" si="8"/>
        <v>0.48384404318964069</v>
      </c>
      <c r="H76" s="20">
        <f t="shared" si="9"/>
        <v>1.2670301538136863</v>
      </c>
      <c r="I76" s="20">
        <f t="shared" si="10"/>
        <v>-0.86995857348131089</v>
      </c>
      <c r="J76" s="20">
        <f t="shared" si="11"/>
        <v>0.24637891596979156</v>
      </c>
      <c r="K76" s="15"/>
      <c r="L76" s="15"/>
      <c r="Q76" s="42"/>
      <c r="R76" s="42"/>
      <c r="S76" s="42"/>
      <c r="T76" s="15"/>
      <c r="U76" s="15"/>
      <c r="V76" s="15"/>
      <c r="W76" s="15"/>
      <c r="X76" s="15"/>
      <c r="Y76" s="15"/>
      <c r="Z76" s="15"/>
      <c r="AB76" s="15"/>
    </row>
    <row r="77" spans="1:28" x14ac:dyDescent="0.2">
      <c r="A77" s="21" t="s">
        <v>1121</v>
      </c>
      <c r="C77" s="87">
        <v>35176</v>
      </c>
      <c r="D77" s="12">
        <v>37814</v>
      </c>
      <c r="E77" s="12">
        <v>38547</v>
      </c>
      <c r="F77" s="12">
        <v>41743</v>
      </c>
      <c r="G77" s="13">
        <f t="shared" si="8"/>
        <v>0.72537589121934865</v>
      </c>
      <c r="H77" s="20">
        <f t="shared" si="9"/>
        <v>0.36602738006201729</v>
      </c>
      <c r="I77" s="20">
        <f t="shared" si="10"/>
        <v>1.6898262972088851</v>
      </c>
      <c r="J77" s="20">
        <f t="shared" si="11"/>
        <v>0.99260583660130131</v>
      </c>
      <c r="K77" s="15"/>
      <c r="L77" s="15"/>
      <c r="Q77" s="42"/>
      <c r="R77" s="42"/>
      <c r="S77" s="42"/>
      <c r="T77" s="15"/>
      <c r="U77" s="15"/>
      <c r="V77" s="15"/>
      <c r="W77" s="15"/>
      <c r="X77" s="15"/>
      <c r="Y77" s="15"/>
      <c r="Z77" s="15"/>
      <c r="AB77" s="15"/>
    </row>
    <row r="78" spans="1:28" x14ac:dyDescent="0.2">
      <c r="A78" s="21" t="s">
        <v>1122</v>
      </c>
      <c r="C78" s="87">
        <v>22624</v>
      </c>
      <c r="D78" s="12">
        <v>28717</v>
      </c>
      <c r="E78" s="12">
        <v>33671</v>
      </c>
      <c r="F78" s="12">
        <v>38438</v>
      </c>
      <c r="G78" s="13">
        <f t="shared" si="8"/>
        <v>2.4121056724563994</v>
      </c>
      <c r="H78" s="20">
        <f t="shared" si="9"/>
        <v>3.0749471269738926</v>
      </c>
      <c r="I78" s="20">
        <f t="shared" si="10"/>
        <v>2.8247221836825931</v>
      </c>
      <c r="J78" s="20">
        <f t="shared" si="11"/>
        <v>2.9560264322670893</v>
      </c>
      <c r="K78" s="15"/>
      <c r="L78" s="15"/>
      <c r="Q78" s="42"/>
      <c r="R78" s="42"/>
      <c r="S78" s="42"/>
      <c r="T78" s="15"/>
      <c r="U78" s="15"/>
      <c r="V78" s="15"/>
      <c r="W78" s="15"/>
      <c r="X78" s="15"/>
      <c r="Y78" s="15"/>
      <c r="Z78" s="15"/>
      <c r="AB78" s="15"/>
    </row>
    <row r="79" spans="1:28" x14ac:dyDescent="0.2">
      <c r="A79" s="21" t="s">
        <v>1123</v>
      </c>
      <c r="C79" s="87">
        <v>27036</v>
      </c>
      <c r="D79" s="12">
        <v>29755</v>
      </c>
      <c r="E79" s="12">
        <v>31686</v>
      </c>
      <c r="F79" s="12">
        <v>34952</v>
      </c>
      <c r="G79" s="13">
        <f t="shared" si="8"/>
        <v>0.96235508244304491</v>
      </c>
      <c r="H79" s="20">
        <f t="shared" si="9"/>
        <v>1.2037664564402029</v>
      </c>
      <c r="I79" s="20">
        <f t="shared" si="10"/>
        <v>2.085234394373181</v>
      </c>
      <c r="J79" s="20">
        <f t="shared" si="11"/>
        <v>1.6214684433444315</v>
      </c>
      <c r="K79" s="15"/>
      <c r="L79" s="15"/>
      <c r="Q79" s="42"/>
      <c r="R79" s="42"/>
      <c r="S79" s="42"/>
      <c r="T79" s="15"/>
      <c r="U79" s="15"/>
      <c r="V79" s="15"/>
      <c r="W79" s="15"/>
      <c r="X79" s="15"/>
      <c r="Y79" s="15"/>
      <c r="Z79" s="15"/>
      <c r="AB79" s="15"/>
    </row>
    <row r="80" spans="1:28" x14ac:dyDescent="0.2">
      <c r="A80" s="21" t="s">
        <v>1124</v>
      </c>
      <c r="C80" s="87">
        <v>34152</v>
      </c>
      <c r="D80" s="12">
        <v>37216</v>
      </c>
      <c r="E80" s="12">
        <v>43646</v>
      </c>
      <c r="F80" s="12">
        <v>43575</v>
      </c>
      <c r="G80" s="13">
        <f t="shared" si="8"/>
        <v>0.86240319873125415</v>
      </c>
      <c r="H80" s="20">
        <f t="shared" si="9"/>
        <v>3.0793648641177063</v>
      </c>
      <c r="I80" s="20">
        <f t="shared" si="10"/>
        <v>-3.424415019429583E-2</v>
      </c>
      <c r="J80" s="20">
        <f t="shared" si="11"/>
        <v>1.5886394865760156</v>
      </c>
      <c r="K80" s="15"/>
      <c r="L80" s="15"/>
      <c r="Q80" s="42"/>
      <c r="R80" s="42"/>
      <c r="S80" s="42"/>
      <c r="T80" s="15"/>
      <c r="U80" s="15"/>
      <c r="V80" s="15"/>
      <c r="W80" s="15"/>
      <c r="X80" s="15"/>
      <c r="Y80" s="15"/>
      <c r="Z80" s="15"/>
      <c r="AB80" s="15"/>
    </row>
    <row r="81" spans="1:28" x14ac:dyDescent="0.2">
      <c r="A81" s="21" t="s">
        <v>1125</v>
      </c>
      <c r="C81" s="87">
        <v>32844</v>
      </c>
      <c r="D81" s="12">
        <v>38229</v>
      </c>
      <c r="E81" s="12">
        <v>41572</v>
      </c>
      <c r="F81" s="12">
        <v>40585</v>
      </c>
      <c r="G81" s="13">
        <f t="shared" si="8"/>
        <v>1.5289929330899454</v>
      </c>
      <c r="H81" s="20">
        <f t="shared" si="9"/>
        <v>1.6081457683229772</v>
      </c>
      <c r="I81" s="20">
        <f t="shared" si="10"/>
        <v>-0.50421951446618651</v>
      </c>
      <c r="J81" s="20">
        <f t="shared" si="11"/>
        <v>0.5993392594656477</v>
      </c>
      <c r="K81" s="15"/>
      <c r="L81" s="15"/>
      <c r="Q81" s="42"/>
      <c r="R81" s="42"/>
      <c r="S81" s="42"/>
      <c r="T81" s="15"/>
      <c r="U81" s="15"/>
      <c r="V81" s="15"/>
      <c r="W81" s="15"/>
      <c r="X81" s="15"/>
      <c r="Y81" s="15"/>
      <c r="Z81" s="15"/>
      <c r="AB81" s="15"/>
    </row>
    <row r="82" spans="1:28" x14ac:dyDescent="0.2">
      <c r="A82" s="21" t="s">
        <v>1126</v>
      </c>
      <c r="C82" s="87">
        <v>18394</v>
      </c>
      <c r="D82" s="12">
        <v>25268</v>
      </c>
      <c r="E82" s="12">
        <v>29969</v>
      </c>
      <c r="F82" s="12">
        <v>27873</v>
      </c>
      <c r="G82" s="13">
        <f t="shared" si="8"/>
        <v>3.2242929688192312</v>
      </c>
      <c r="H82" s="20">
        <f t="shared" si="9"/>
        <v>3.3003209842006109</v>
      </c>
      <c r="I82" s="20">
        <f t="shared" si="10"/>
        <v>-1.5137479626564532</v>
      </c>
      <c r="J82" s="20">
        <f t="shared" si="11"/>
        <v>0.98521283081094424</v>
      </c>
      <c r="K82" s="15"/>
      <c r="L82" s="15"/>
      <c r="Q82" s="42"/>
      <c r="R82" s="42"/>
      <c r="S82" s="42"/>
      <c r="T82" s="15"/>
      <c r="U82" s="15"/>
      <c r="V82" s="15"/>
      <c r="W82" s="15"/>
      <c r="X82" s="15"/>
      <c r="Y82" s="15"/>
      <c r="Z82" s="15"/>
      <c r="AB82" s="15"/>
    </row>
    <row r="83" spans="1:28" x14ac:dyDescent="0.2">
      <c r="A83" s="21" t="s">
        <v>1127</v>
      </c>
      <c r="C83" s="87">
        <v>39730</v>
      </c>
      <c r="D83" s="12">
        <v>46456</v>
      </c>
      <c r="E83" s="12">
        <v>49673</v>
      </c>
      <c r="F83" s="12">
        <v>53994</v>
      </c>
      <c r="G83" s="13">
        <f t="shared" si="8"/>
        <v>1.575414916482587</v>
      </c>
      <c r="H83" s="20">
        <f t="shared" si="9"/>
        <v>1.2823391429760633</v>
      </c>
      <c r="I83" s="20">
        <f t="shared" si="10"/>
        <v>1.7702508346011836</v>
      </c>
      <c r="J83" s="20">
        <f t="shared" si="11"/>
        <v>1.5137814708270358</v>
      </c>
      <c r="K83" s="15"/>
      <c r="L83" s="15"/>
      <c r="Q83" s="42"/>
      <c r="R83" s="42"/>
      <c r="S83" s="42"/>
      <c r="T83" s="15"/>
      <c r="U83" s="15"/>
      <c r="V83" s="15"/>
      <c r="W83" s="15"/>
      <c r="X83" s="15"/>
      <c r="Y83" s="15"/>
      <c r="Z83" s="15"/>
      <c r="AB83" s="15"/>
    </row>
    <row r="84" spans="1:28" x14ac:dyDescent="0.2">
      <c r="A84" s="21" t="s">
        <v>1128</v>
      </c>
      <c r="C84" s="87">
        <v>33194</v>
      </c>
      <c r="D84" s="12">
        <v>40552</v>
      </c>
      <c r="E84" s="12">
        <v>42030</v>
      </c>
      <c r="F84" s="12">
        <v>46497</v>
      </c>
      <c r="G84" s="13">
        <f t="shared" si="8"/>
        <v>2.0212186576797464</v>
      </c>
      <c r="H84" s="20">
        <f t="shared" si="9"/>
        <v>0.68358077133801043</v>
      </c>
      <c r="I84" s="20">
        <f t="shared" si="10"/>
        <v>2.1476072072858177</v>
      </c>
      <c r="J84" s="20">
        <f t="shared" si="11"/>
        <v>1.3762882868494808</v>
      </c>
      <c r="K84" s="15"/>
      <c r="L84" s="15"/>
      <c r="Q84" s="42"/>
      <c r="R84" s="42"/>
      <c r="S84" s="42"/>
      <c r="T84" s="15"/>
      <c r="U84" s="15"/>
      <c r="V84" s="15"/>
      <c r="W84" s="15"/>
      <c r="X84" s="15"/>
      <c r="Y84" s="15"/>
      <c r="Z84" s="15"/>
      <c r="AB84" s="15"/>
    </row>
    <row r="85" spans="1:28" x14ac:dyDescent="0.2">
      <c r="A85" s="21"/>
      <c r="C85" s="87"/>
      <c r="D85" s="12"/>
      <c r="E85" s="12"/>
      <c r="F85" s="12"/>
      <c r="G85" s="13"/>
      <c r="H85" s="20"/>
      <c r="I85" s="20"/>
      <c r="J85" s="20"/>
      <c r="K85" s="15"/>
      <c r="L85" s="15"/>
      <c r="T85" s="15"/>
      <c r="U85" s="15"/>
      <c r="V85" s="15"/>
      <c r="W85" s="15"/>
      <c r="X85" s="15"/>
      <c r="Y85" s="15"/>
      <c r="Z85" s="15"/>
      <c r="AB85" s="15"/>
    </row>
    <row r="86" spans="1:28" s="15" customFormat="1" x14ac:dyDescent="0.2">
      <c r="A86" s="14" t="s">
        <v>1435</v>
      </c>
      <c r="C86" s="89">
        <v>73032</v>
      </c>
      <c r="D86" s="16">
        <v>97857</v>
      </c>
      <c r="E86" s="16">
        <v>112788</v>
      </c>
      <c r="F86" s="16">
        <v>130379</v>
      </c>
      <c r="G86" s="88">
        <f>(((D86/C86)^(1/(($D$5-$C$5)/365))-1)*100)</f>
        <v>2.9676760458555274</v>
      </c>
      <c r="H86" s="17">
        <f>(((E86/D86)^(1/(($E$5-$D$5)/365))-1)*100)</f>
        <v>2.739190344082032</v>
      </c>
      <c r="I86" s="17">
        <f>(((F86/E86)^(1/(($F$5-$E$5)/365))-1)*100)</f>
        <v>3.096038838334958</v>
      </c>
      <c r="J86" s="17">
        <f>(((F86/D86)^(1/(($F$5-$D$5)/365))-1)*100)</f>
        <v>2.9085220126481515</v>
      </c>
      <c r="M86" s="8"/>
      <c r="N86" s="22"/>
      <c r="O86" s="22"/>
      <c r="P86" s="22"/>
      <c r="Q86" s="42"/>
      <c r="R86" s="42"/>
      <c r="S86" s="42"/>
    </row>
    <row r="87" spans="1:28" x14ac:dyDescent="0.2">
      <c r="C87" s="24"/>
      <c r="D87" s="24"/>
      <c r="E87" s="24"/>
      <c r="F87" s="24"/>
      <c r="G87" s="24"/>
      <c r="H87" s="24"/>
      <c r="I87" s="24"/>
      <c r="J87" s="24"/>
    </row>
    <row r="88" spans="1:28" x14ac:dyDescent="0.2">
      <c r="A88" s="25"/>
      <c r="B88" s="25"/>
      <c r="C88" s="21"/>
    </row>
    <row r="89" spans="1:28" x14ac:dyDescent="0.2">
      <c r="A89" s="74" t="s">
        <v>1465</v>
      </c>
      <c r="B89" s="21"/>
      <c r="C89" s="21"/>
    </row>
    <row r="90" spans="1:28" x14ac:dyDescent="0.2">
      <c r="A90" s="78" t="s">
        <v>1509</v>
      </c>
      <c r="B90" s="21"/>
      <c r="C90" s="21"/>
    </row>
    <row r="91" spans="1:28" x14ac:dyDescent="0.2">
      <c r="A91" s="79"/>
      <c r="B91" s="21"/>
      <c r="C91" s="21"/>
    </row>
    <row r="92" spans="1:28" x14ac:dyDescent="0.2">
      <c r="A92" s="64" t="s">
        <v>1439</v>
      </c>
    </row>
    <row r="93" spans="1:28" x14ac:dyDescent="0.2">
      <c r="A93" s="26" t="s">
        <v>1566</v>
      </c>
    </row>
    <row r="94" spans="1:28" x14ac:dyDescent="0.2">
      <c r="A94" s="26" t="s">
        <v>1524</v>
      </c>
    </row>
    <row r="95" spans="1:28" x14ac:dyDescent="0.2">
      <c r="A95" s="26" t="s">
        <v>1525</v>
      </c>
    </row>
    <row r="96" spans="1:28" x14ac:dyDescent="0.2">
      <c r="A96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T7:Z86">
    <cfRule type="containsText" dxfId="7" priority="4" operator="containsText" text="false">
      <formula>NOT(ISERROR(SEARCH("false",T7)))</formula>
    </cfRule>
  </conditionalFormatting>
  <conditionalFormatting sqref="AB7">
    <cfRule type="containsText" dxfId="6" priority="2" operator="containsText" text="false">
      <formula>NOT(ISERROR(SEARCH("false",AB7)))</formula>
    </cfRule>
  </conditionalFormatting>
  <conditionalFormatting sqref="AB8:AB86">
    <cfRule type="containsText" dxfId="5" priority="1" operator="containsText" text="false">
      <formula>NOT(ISERROR(SEARCH("false",AB8)))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23"/>
  <sheetViews>
    <sheetView view="pageBreakPreview" zoomScale="85" zoomScaleSheetLayoutView="85" workbookViewId="0">
      <pane xSplit="2" ySplit="5" topLeftCell="C69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2" width="9.140625" style="8"/>
    <col min="13" max="15" width="9.140625" style="22"/>
    <col min="16" max="18" width="9.140625" style="42"/>
    <col min="19" max="16384" width="9.140625" style="8"/>
  </cols>
  <sheetData>
    <row r="1" spans="1:25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5" ht="12.75" customHeight="1" x14ac:dyDescent="0.2">
      <c r="A2" s="99" t="s">
        <v>1582</v>
      </c>
      <c r="B2" s="99"/>
      <c r="C2" s="99"/>
      <c r="D2" s="99"/>
      <c r="E2" s="99"/>
      <c r="F2" s="99"/>
      <c r="G2" s="99"/>
      <c r="H2" s="99"/>
      <c r="I2" s="99"/>
      <c r="J2" s="99"/>
    </row>
    <row r="4" spans="1:25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5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5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5" s="15" customFormat="1" x14ac:dyDescent="0.2">
      <c r="A7" s="14" t="s">
        <v>28</v>
      </c>
      <c r="C7" s="16">
        <f>SUM(C9,C33,C40,C64,C66,C85,C112)</f>
        <v>3505708</v>
      </c>
      <c r="D7" s="16">
        <f>SUM(D9,D33,D40,D64,D66,D85,D112)</f>
        <v>4297323</v>
      </c>
      <c r="E7" s="16">
        <f>SUM(E9,E33,E40,E64,E66,E85,E112)</f>
        <v>4689302</v>
      </c>
      <c r="F7" s="16">
        <f>SUM(F9,F33,F40,F64,F66,F85,F112)</f>
        <v>5022768</v>
      </c>
      <c r="G7" s="17">
        <f>(((D7/C7)^(1/(($D$5-$C$5)/365))-1)*100)</f>
        <v>2.0557276185414697</v>
      </c>
      <c r="H7" s="17">
        <f>(((E7/D7)^(1/(($E$5-$D$5)/365))-1)*100)</f>
        <v>1.6750519495044802</v>
      </c>
      <c r="I7" s="17">
        <f>(((F7/E7)^(1/(($F$5-$E$5)/365))-1)*100)</f>
        <v>1.4557135450707248</v>
      </c>
      <c r="J7" s="17">
        <f>(((F7/D7)^(1/(($F$5-$D$5)/365))-1)*100)</f>
        <v>1.5708176526877171</v>
      </c>
      <c r="M7" s="18"/>
      <c r="N7" s="18"/>
      <c r="O7" s="18"/>
      <c r="P7" s="41"/>
      <c r="Q7" s="41"/>
      <c r="R7" s="41"/>
    </row>
    <row r="8" spans="1:25" x14ac:dyDescent="0.2">
      <c r="A8" s="21"/>
      <c r="C8" s="12"/>
      <c r="D8" s="12"/>
      <c r="E8" s="12"/>
      <c r="F8" s="12"/>
      <c r="G8" s="20"/>
      <c r="H8" s="20"/>
      <c r="I8" s="20"/>
      <c r="J8" s="20"/>
      <c r="K8" s="15"/>
      <c r="M8" s="8"/>
      <c r="N8" s="8"/>
      <c r="O8" s="8"/>
      <c r="P8" s="8"/>
      <c r="Q8" s="8"/>
      <c r="R8" s="8"/>
      <c r="S8" s="15"/>
      <c r="T8" s="15"/>
      <c r="U8" s="15"/>
      <c r="V8" s="15"/>
      <c r="W8" s="15"/>
      <c r="X8" s="15"/>
      <c r="Y8" s="15"/>
    </row>
    <row r="9" spans="1:25" s="15" customFormat="1" x14ac:dyDescent="0.2">
      <c r="A9" s="14" t="s">
        <v>406</v>
      </c>
      <c r="C9" s="16">
        <f>SUM(C10:C31)</f>
        <v>1060415</v>
      </c>
      <c r="D9" s="16">
        <f>SUM(D10:D31)</f>
        <v>1299192</v>
      </c>
      <c r="E9" s="16">
        <f>SUM(E10:E31)</f>
        <v>1415226</v>
      </c>
      <c r="F9" s="16">
        <f>SUM(F10:F31)</f>
        <v>1541308</v>
      </c>
      <c r="G9" s="17">
        <f>(((D9/C9)^(1/(($D$5-$C$5)/365))-1)*100)</f>
        <v>2.0504484309584958</v>
      </c>
      <c r="H9" s="17">
        <f t="shared" ref="H9:H31" si="0">(((E9/D9)^(1/(($E$5-$D$5)/365))-1)*100)</f>
        <v>1.6412979779793835</v>
      </c>
      <c r="I9" s="17">
        <f t="shared" ref="I9:I31" si="1">(((F9/E9)^(1/(($F$5-$E$5)/365))-1)*100)</f>
        <v>1.8115967327933857</v>
      </c>
      <c r="J9" s="17">
        <f t="shared" ref="J9:J31" si="2">(((F9/D9)^(1/(($F$5-$D$5)/365))-1)*100)</f>
        <v>1.7221461813059502</v>
      </c>
      <c r="L9" s="8"/>
      <c r="M9" s="22"/>
      <c r="N9" s="22"/>
      <c r="O9" s="22"/>
      <c r="P9" s="42"/>
      <c r="Q9" s="42"/>
      <c r="R9" s="42"/>
    </row>
    <row r="10" spans="1:25" x14ac:dyDescent="0.2">
      <c r="A10" s="21" t="s">
        <v>1129</v>
      </c>
      <c r="C10" s="22">
        <v>26695</v>
      </c>
      <c r="D10" s="12">
        <v>32868</v>
      </c>
      <c r="E10" s="12">
        <v>34336</v>
      </c>
      <c r="F10" s="12">
        <v>37111</v>
      </c>
      <c r="G10" s="20">
        <f>(((D10/C10)^(1/(($D$5-$C$5)/365))-1)*100)</f>
        <v>2.1008570653856751</v>
      </c>
      <c r="H10" s="20">
        <f t="shared" si="0"/>
        <v>0.83498978046991912</v>
      </c>
      <c r="I10" s="20">
        <f t="shared" si="1"/>
        <v>1.6484512876000945</v>
      </c>
      <c r="J10" s="20">
        <f t="shared" si="2"/>
        <v>1.2205301239198274</v>
      </c>
      <c r="K10" s="15"/>
      <c r="L10" s="15"/>
      <c r="M10" s="18"/>
      <c r="N10" s="18"/>
      <c r="O10" s="18"/>
      <c r="P10" s="41"/>
      <c r="Q10" s="41"/>
      <c r="R10" s="41"/>
      <c r="S10" s="15"/>
      <c r="T10" s="15"/>
      <c r="U10" s="15"/>
      <c r="V10" s="15"/>
      <c r="W10" s="15"/>
      <c r="X10" s="15"/>
      <c r="Y10" s="15"/>
    </row>
    <row r="11" spans="1:25" x14ac:dyDescent="0.2">
      <c r="A11" s="21" t="s">
        <v>1130</v>
      </c>
      <c r="C11" s="22">
        <v>20332</v>
      </c>
      <c r="D11" s="12">
        <v>25538</v>
      </c>
      <c r="E11" s="12">
        <v>30302</v>
      </c>
      <c r="F11" s="12">
        <v>39322</v>
      </c>
      <c r="G11" s="20">
        <f t="shared" ref="G11:G31" si="3">(((D11/C11)^(1/(($D$5-$C$5)/365))-1)*100)</f>
        <v>2.3046222457367982</v>
      </c>
      <c r="H11" s="20">
        <f t="shared" si="0"/>
        <v>3.3086060489431635</v>
      </c>
      <c r="I11" s="20">
        <f t="shared" si="1"/>
        <v>5.6347721511624149</v>
      </c>
      <c r="J11" s="20">
        <f t="shared" si="2"/>
        <v>4.4069664584637236</v>
      </c>
      <c r="K11" s="15"/>
      <c r="S11" s="15"/>
      <c r="T11" s="15"/>
      <c r="U11" s="15"/>
      <c r="V11" s="15"/>
      <c r="W11" s="15"/>
      <c r="X11" s="15"/>
      <c r="Y11" s="15"/>
    </row>
    <row r="12" spans="1:25" x14ac:dyDescent="0.2">
      <c r="A12" s="21" t="s">
        <v>1131</v>
      </c>
      <c r="C12" s="22">
        <v>18857</v>
      </c>
      <c r="D12" s="12">
        <v>22448</v>
      </c>
      <c r="E12" s="12">
        <v>23723</v>
      </c>
      <c r="F12" s="12">
        <v>26076</v>
      </c>
      <c r="G12" s="20">
        <f t="shared" si="3"/>
        <v>1.7574837662496456</v>
      </c>
      <c r="H12" s="20">
        <f t="shared" si="0"/>
        <v>1.0568429503675869</v>
      </c>
      <c r="I12" s="20">
        <f t="shared" si="1"/>
        <v>2.0094423192607902</v>
      </c>
      <c r="J12" s="20">
        <f t="shared" si="2"/>
        <v>1.5081677213488298</v>
      </c>
      <c r="K12" s="15"/>
      <c r="S12" s="15"/>
      <c r="T12" s="15"/>
      <c r="U12" s="15"/>
      <c r="V12" s="15"/>
      <c r="W12" s="15"/>
      <c r="X12" s="15"/>
      <c r="Y12" s="15"/>
    </row>
    <row r="13" spans="1:25" x14ac:dyDescent="0.2">
      <c r="A13" s="21" t="s">
        <v>1132</v>
      </c>
      <c r="C13" s="22">
        <v>55495</v>
      </c>
      <c r="D13" s="12">
        <v>64334</v>
      </c>
      <c r="E13" s="12">
        <v>66959</v>
      </c>
      <c r="F13" s="12">
        <v>69273</v>
      </c>
      <c r="G13" s="20">
        <f t="shared" si="3"/>
        <v>1.4881076569381202</v>
      </c>
      <c r="H13" s="20">
        <f t="shared" si="0"/>
        <v>0.76396514307506269</v>
      </c>
      <c r="I13" s="20">
        <f t="shared" si="1"/>
        <v>0.71730249657406819</v>
      </c>
      <c r="J13" s="20">
        <f t="shared" si="2"/>
        <v>0.74179992642655623</v>
      </c>
      <c r="K13" s="15"/>
      <c r="S13" s="15"/>
      <c r="T13" s="15"/>
      <c r="U13" s="15"/>
      <c r="V13" s="15"/>
      <c r="W13" s="15"/>
      <c r="X13" s="15"/>
      <c r="Y13" s="15"/>
    </row>
    <row r="14" spans="1:25" x14ac:dyDescent="0.2">
      <c r="A14" s="21" t="s">
        <v>1133</v>
      </c>
      <c r="C14" s="22">
        <v>31173</v>
      </c>
      <c r="D14" s="12">
        <v>43587</v>
      </c>
      <c r="E14" s="12">
        <v>47859</v>
      </c>
      <c r="F14" s="12">
        <v>53863</v>
      </c>
      <c r="G14" s="20">
        <f t="shared" si="3"/>
        <v>3.4069825285113486</v>
      </c>
      <c r="H14" s="20">
        <f t="shared" si="0"/>
        <v>1.7952565526180297</v>
      </c>
      <c r="I14" s="20">
        <f t="shared" si="1"/>
        <v>2.5174705226862049</v>
      </c>
      <c r="J14" s="20">
        <f t="shared" si="2"/>
        <v>2.1376369986795707</v>
      </c>
      <c r="K14" s="15"/>
      <c r="S14" s="15"/>
      <c r="T14" s="15"/>
      <c r="U14" s="15"/>
      <c r="V14" s="15"/>
      <c r="W14" s="15"/>
      <c r="X14" s="15"/>
      <c r="Y14" s="15"/>
    </row>
    <row r="15" spans="1:25" x14ac:dyDescent="0.2">
      <c r="A15" s="21" t="s">
        <v>1134</v>
      </c>
      <c r="C15" s="22">
        <v>25858</v>
      </c>
      <c r="D15" s="12">
        <v>31756</v>
      </c>
      <c r="E15" s="12">
        <v>33778</v>
      </c>
      <c r="F15" s="12">
        <v>33735</v>
      </c>
      <c r="G15" s="20">
        <f t="shared" si="3"/>
        <v>2.0747205270166047</v>
      </c>
      <c r="H15" s="20">
        <f t="shared" si="0"/>
        <v>1.1816256933217639</v>
      </c>
      <c r="I15" s="20">
        <f t="shared" si="1"/>
        <v>-2.6794539562191577E-2</v>
      </c>
      <c r="J15" s="20">
        <f t="shared" si="2"/>
        <v>0.60587345972200612</v>
      </c>
      <c r="K15" s="15"/>
      <c r="S15" s="15"/>
      <c r="T15" s="15"/>
      <c r="U15" s="15"/>
      <c r="V15" s="15"/>
      <c r="W15" s="15"/>
      <c r="X15" s="15"/>
      <c r="Y15" s="15"/>
    </row>
    <row r="16" spans="1:25" x14ac:dyDescent="0.2">
      <c r="A16" s="21" t="s">
        <v>1135</v>
      </c>
      <c r="C16" s="22">
        <v>30592</v>
      </c>
      <c r="D16" s="12">
        <v>39847</v>
      </c>
      <c r="E16" s="12">
        <v>41601</v>
      </c>
      <c r="F16" s="12">
        <v>43711</v>
      </c>
      <c r="G16" s="20">
        <f t="shared" si="3"/>
        <v>2.6768388987346681</v>
      </c>
      <c r="H16" s="20">
        <f t="shared" si="0"/>
        <v>0.82313655779004957</v>
      </c>
      <c r="I16" s="20">
        <f t="shared" si="1"/>
        <v>1.046276347600017</v>
      </c>
      <c r="J16" s="20">
        <f t="shared" si="2"/>
        <v>0.92905576127706446</v>
      </c>
      <c r="K16" s="15"/>
      <c r="S16" s="15"/>
      <c r="T16" s="15"/>
      <c r="U16" s="15"/>
      <c r="V16" s="15"/>
      <c r="W16" s="15"/>
      <c r="X16" s="15"/>
      <c r="Y16" s="15"/>
    </row>
    <row r="17" spans="1:25" x14ac:dyDescent="0.2">
      <c r="A17" s="21" t="s">
        <v>1136</v>
      </c>
      <c r="C17" s="22">
        <v>32955</v>
      </c>
      <c r="D17" s="12">
        <v>35767</v>
      </c>
      <c r="E17" s="12">
        <v>39612</v>
      </c>
      <c r="F17" s="12">
        <v>41897</v>
      </c>
      <c r="G17" s="20">
        <f t="shared" si="3"/>
        <v>0.82173630439643652</v>
      </c>
      <c r="H17" s="20">
        <f t="shared" si="0"/>
        <v>1.9621109491877231</v>
      </c>
      <c r="I17" s="20">
        <f t="shared" si="1"/>
        <v>1.186813030520173</v>
      </c>
      <c r="J17" s="20">
        <f t="shared" si="2"/>
        <v>1.5931436736814186</v>
      </c>
      <c r="K17" s="15"/>
      <c r="S17" s="15"/>
      <c r="T17" s="15"/>
      <c r="U17" s="15"/>
      <c r="V17" s="15"/>
      <c r="W17" s="15"/>
      <c r="X17" s="15"/>
      <c r="Y17" s="15"/>
    </row>
    <row r="18" spans="1:25" x14ac:dyDescent="0.2">
      <c r="A18" s="21" t="s">
        <v>1137</v>
      </c>
      <c r="C18" s="22">
        <v>37733</v>
      </c>
      <c r="D18" s="12">
        <v>49488</v>
      </c>
      <c r="E18" s="12">
        <v>50260</v>
      </c>
      <c r="F18" s="12">
        <v>53796</v>
      </c>
      <c r="G18" s="20">
        <f t="shared" si="3"/>
        <v>2.7475338262125337</v>
      </c>
      <c r="H18" s="20">
        <f t="shared" si="0"/>
        <v>0.29500939800646275</v>
      </c>
      <c r="I18" s="20">
        <f t="shared" si="1"/>
        <v>1.4406065418478997</v>
      </c>
      <c r="J18" s="20">
        <f t="shared" si="2"/>
        <v>0.83749100564887158</v>
      </c>
      <c r="K18" s="15"/>
      <c r="S18" s="15"/>
      <c r="T18" s="15"/>
      <c r="U18" s="15"/>
      <c r="V18" s="15"/>
      <c r="W18" s="15"/>
      <c r="X18" s="15"/>
      <c r="Y18" s="15"/>
    </row>
    <row r="19" spans="1:25" x14ac:dyDescent="0.2">
      <c r="A19" s="21" t="s">
        <v>1138</v>
      </c>
      <c r="C19" s="22">
        <v>42383</v>
      </c>
      <c r="D19" s="12">
        <v>55934</v>
      </c>
      <c r="E19" s="12">
        <v>61776</v>
      </c>
      <c r="F19" s="12">
        <v>65974</v>
      </c>
      <c r="G19" s="20">
        <f t="shared" si="3"/>
        <v>2.8115295120593409</v>
      </c>
      <c r="H19" s="20">
        <f t="shared" si="0"/>
        <v>1.9084952142616185</v>
      </c>
      <c r="I19" s="20">
        <f t="shared" si="1"/>
        <v>1.3927340145311051</v>
      </c>
      <c r="J19" s="20">
        <f t="shared" si="2"/>
        <v>1.6632070462791804</v>
      </c>
      <c r="K19" s="15"/>
      <c r="S19" s="15"/>
      <c r="T19" s="15"/>
      <c r="U19" s="15"/>
      <c r="V19" s="15"/>
      <c r="W19" s="15"/>
      <c r="X19" s="15"/>
      <c r="Y19" s="15"/>
    </row>
    <row r="20" spans="1:25" x14ac:dyDescent="0.2">
      <c r="A20" s="21" t="s">
        <v>1139</v>
      </c>
      <c r="C20" s="22">
        <v>33273</v>
      </c>
      <c r="D20" s="12">
        <v>39393</v>
      </c>
      <c r="E20" s="12">
        <v>43969</v>
      </c>
      <c r="F20" s="12">
        <v>48965</v>
      </c>
      <c r="G20" s="20">
        <f t="shared" si="3"/>
        <v>1.7018127389057058</v>
      </c>
      <c r="H20" s="20">
        <f t="shared" si="0"/>
        <v>2.1133828456301407</v>
      </c>
      <c r="I20" s="20">
        <f t="shared" si="1"/>
        <v>2.2898957837747647</v>
      </c>
      <c r="J20" s="20">
        <f t="shared" si="2"/>
        <v>2.1971800243819395</v>
      </c>
      <c r="K20" s="15"/>
      <c r="S20" s="15"/>
      <c r="T20" s="15"/>
      <c r="U20" s="15"/>
      <c r="V20" s="15"/>
      <c r="W20" s="15"/>
      <c r="X20" s="15"/>
      <c r="Y20" s="15"/>
    </row>
    <row r="21" spans="1:25" x14ac:dyDescent="0.2">
      <c r="A21" s="21" t="s">
        <v>1140</v>
      </c>
      <c r="C21" s="22">
        <v>123672</v>
      </c>
      <c r="D21" s="12">
        <v>153085</v>
      </c>
      <c r="E21" s="12">
        <v>174625</v>
      </c>
      <c r="F21" s="12">
        <v>190712</v>
      </c>
      <c r="G21" s="20">
        <f t="shared" si="3"/>
        <v>2.1553346619375358</v>
      </c>
      <c r="H21" s="20">
        <f t="shared" si="0"/>
        <v>2.5369293467379483</v>
      </c>
      <c r="I21" s="20">
        <f t="shared" si="1"/>
        <v>1.8711888310439573</v>
      </c>
      <c r="J21" s="20">
        <f t="shared" si="2"/>
        <v>2.2201937585596188</v>
      </c>
      <c r="K21" s="15"/>
      <c r="S21" s="15"/>
      <c r="T21" s="15"/>
      <c r="U21" s="15"/>
      <c r="V21" s="15"/>
      <c r="W21" s="15"/>
      <c r="X21" s="15"/>
      <c r="Y21" s="15"/>
    </row>
    <row r="22" spans="1:25" x14ac:dyDescent="0.2">
      <c r="A22" s="21" t="s">
        <v>519</v>
      </c>
      <c r="C22" s="22">
        <v>19465</v>
      </c>
      <c r="D22" s="12">
        <v>22880</v>
      </c>
      <c r="E22" s="12">
        <v>24453</v>
      </c>
      <c r="F22" s="12">
        <v>26741</v>
      </c>
      <c r="G22" s="20">
        <f t="shared" si="3"/>
        <v>1.6286874533203433</v>
      </c>
      <c r="H22" s="20">
        <f t="shared" si="0"/>
        <v>1.2733547126011713</v>
      </c>
      <c r="I22" s="20">
        <f t="shared" si="1"/>
        <v>1.8995127265848177</v>
      </c>
      <c r="J22" s="20">
        <f t="shared" si="2"/>
        <v>1.5702685682172035</v>
      </c>
      <c r="K22" s="15"/>
      <c r="S22" s="15"/>
      <c r="T22" s="15"/>
      <c r="U22" s="15"/>
      <c r="V22" s="15"/>
      <c r="W22" s="15"/>
      <c r="X22" s="15"/>
      <c r="Y22" s="15"/>
    </row>
    <row r="23" spans="1:25" x14ac:dyDescent="0.2">
      <c r="A23" s="21" t="s">
        <v>1141</v>
      </c>
      <c r="C23" s="22">
        <v>74252</v>
      </c>
      <c r="D23" s="12">
        <v>91026</v>
      </c>
      <c r="E23" s="12">
        <v>100210</v>
      </c>
      <c r="F23" s="12">
        <v>113200</v>
      </c>
      <c r="G23" s="20">
        <f t="shared" si="3"/>
        <v>2.0565506911023546</v>
      </c>
      <c r="H23" s="20">
        <f t="shared" si="0"/>
        <v>1.8460730926493918</v>
      </c>
      <c r="I23" s="20">
        <f t="shared" si="1"/>
        <v>2.5973771228513742</v>
      </c>
      <c r="J23" s="20">
        <f t="shared" si="2"/>
        <v>2.2022180502746069</v>
      </c>
      <c r="K23" s="15"/>
      <c r="S23" s="15"/>
      <c r="T23" s="15"/>
      <c r="U23" s="15"/>
      <c r="V23" s="15"/>
      <c r="W23" s="15"/>
      <c r="X23" s="15"/>
      <c r="Y23" s="15"/>
    </row>
    <row r="24" spans="1:25" x14ac:dyDescent="0.2">
      <c r="A24" s="21" t="s">
        <v>1142</v>
      </c>
      <c r="C24" s="22">
        <v>75233</v>
      </c>
      <c r="D24" s="12">
        <v>90901</v>
      </c>
      <c r="E24" s="12">
        <v>102089</v>
      </c>
      <c r="F24" s="12">
        <v>108293</v>
      </c>
      <c r="G24" s="20">
        <f t="shared" si="3"/>
        <v>1.9087626686659975</v>
      </c>
      <c r="H24" s="20">
        <f t="shared" si="0"/>
        <v>2.2334928423734191</v>
      </c>
      <c r="I24" s="20">
        <f t="shared" si="1"/>
        <v>1.2488502501220466</v>
      </c>
      <c r="J24" s="20">
        <f t="shared" si="2"/>
        <v>1.7646465063961836</v>
      </c>
      <c r="K24" s="15"/>
      <c r="S24" s="15"/>
      <c r="T24" s="15"/>
      <c r="U24" s="15"/>
      <c r="V24" s="15"/>
      <c r="W24" s="15"/>
      <c r="X24" s="15"/>
      <c r="Y24" s="15"/>
    </row>
    <row r="25" spans="1:25" x14ac:dyDescent="0.2">
      <c r="A25" s="21" t="s">
        <v>842</v>
      </c>
      <c r="C25" s="22">
        <v>43202</v>
      </c>
      <c r="D25" s="12">
        <v>48775</v>
      </c>
      <c r="E25" s="12">
        <v>53126</v>
      </c>
      <c r="F25" s="12">
        <v>56580</v>
      </c>
      <c r="G25" s="20">
        <f t="shared" si="3"/>
        <v>1.22002886463497</v>
      </c>
      <c r="H25" s="20">
        <f t="shared" si="0"/>
        <v>1.6393997378867819</v>
      </c>
      <c r="I25" s="20">
        <f t="shared" si="1"/>
        <v>1.3339500180262087</v>
      </c>
      <c r="J25" s="20">
        <f t="shared" si="2"/>
        <v>1.4942111232351118</v>
      </c>
      <c r="K25" s="15"/>
      <c r="S25" s="15"/>
      <c r="T25" s="15"/>
      <c r="U25" s="15"/>
      <c r="V25" s="15"/>
      <c r="W25" s="15"/>
      <c r="X25" s="15"/>
      <c r="Y25" s="15"/>
    </row>
    <row r="26" spans="1:25" x14ac:dyDescent="0.2">
      <c r="A26" s="21" t="s">
        <v>1184</v>
      </c>
      <c r="C26" s="22">
        <v>82567</v>
      </c>
      <c r="D26" s="12">
        <v>94584</v>
      </c>
      <c r="E26" s="12">
        <v>104116</v>
      </c>
      <c r="F26" s="12">
        <v>109624</v>
      </c>
      <c r="G26" s="20">
        <f t="shared" si="3"/>
        <v>1.3673015308355518</v>
      </c>
      <c r="H26" s="20">
        <f t="shared" si="0"/>
        <v>1.8440289319709313</v>
      </c>
      <c r="I26" s="20">
        <f t="shared" si="1"/>
        <v>1.090397255151343</v>
      </c>
      <c r="J26" s="20">
        <f t="shared" si="2"/>
        <v>1.4853920140562415</v>
      </c>
      <c r="K26" s="15"/>
      <c r="S26" s="15"/>
      <c r="T26" s="15"/>
      <c r="U26" s="15"/>
      <c r="V26" s="15"/>
      <c r="W26" s="15"/>
      <c r="X26" s="15"/>
      <c r="Y26" s="15"/>
    </row>
    <row r="27" spans="1:25" x14ac:dyDescent="0.2">
      <c r="A27" s="21" t="s">
        <v>651</v>
      </c>
      <c r="C27" s="22">
        <v>40165</v>
      </c>
      <c r="D27" s="12">
        <v>50207</v>
      </c>
      <c r="E27" s="12">
        <v>56138</v>
      </c>
      <c r="F27" s="12">
        <v>63045</v>
      </c>
      <c r="G27" s="20">
        <f t="shared" si="3"/>
        <v>2.255421321888984</v>
      </c>
      <c r="H27" s="20">
        <f t="shared" si="0"/>
        <v>2.1476242616812691</v>
      </c>
      <c r="I27" s="20">
        <f t="shared" si="1"/>
        <v>2.4711379701567671</v>
      </c>
      <c r="J27" s="20">
        <f t="shared" si="2"/>
        <v>2.3011502258943439</v>
      </c>
      <c r="K27" s="15"/>
      <c r="S27" s="15"/>
      <c r="T27" s="15"/>
      <c r="U27" s="15"/>
      <c r="V27" s="15"/>
      <c r="W27" s="15"/>
      <c r="X27" s="15"/>
      <c r="Y27" s="15"/>
    </row>
    <row r="28" spans="1:25" x14ac:dyDescent="0.2">
      <c r="A28" s="21" t="s">
        <v>843</v>
      </c>
      <c r="C28" s="22">
        <v>17958</v>
      </c>
      <c r="D28" s="12">
        <v>25668</v>
      </c>
      <c r="E28" s="12">
        <v>27660</v>
      </c>
      <c r="F28" s="12">
        <v>29531</v>
      </c>
      <c r="G28" s="20">
        <f t="shared" si="3"/>
        <v>3.634632216671041</v>
      </c>
      <c r="H28" s="20">
        <f t="shared" si="0"/>
        <v>1.4325265855162916</v>
      </c>
      <c r="I28" s="20">
        <f t="shared" si="1"/>
        <v>1.3864939232870244</v>
      </c>
      <c r="J28" s="20">
        <f t="shared" si="2"/>
        <v>1.4106606707934066</v>
      </c>
      <c r="K28" s="15"/>
      <c r="S28" s="15"/>
      <c r="T28" s="15"/>
      <c r="U28" s="15"/>
      <c r="V28" s="15"/>
      <c r="W28" s="15"/>
      <c r="X28" s="15"/>
      <c r="Y28" s="15"/>
    </row>
    <row r="29" spans="1:25" x14ac:dyDescent="0.2">
      <c r="A29" s="21" t="s">
        <v>844</v>
      </c>
      <c r="C29" s="22">
        <v>48326</v>
      </c>
      <c r="D29" s="12">
        <v>67123</v>
      </c>
      <c r="E29" s="12">
        <v>71644</v>
      </c>
      <c r="F29" s="12">
        <v>77027</v>
      </c>
      <c r="G29" s="20">
        <f t="shared" si="3"/>
        <v>3.3382818602231357</v>
      </c>
      <c r="H29" s="20">
        <f t="shared" si="0"/>
        <v>1.2481669079094537</v>
      </c>
      <c r="I29" s="20">
        <f t="shared" si="1"/>
        <v>1.5357662475439238</v>
      </c>
      <c r="J29" s="20">
        <f t="shared" si="2"/>
        <v>1.3846611025121858</v>
      </c>
      <c r="K29" s="15"/>
      <c r="S29" s="15"/>
      <c r="T29" s="15"/>
      <c r="U29" s="15"/>
      <c r="V29" s="15"/>
      <c r="W29" s="15"/>
      <c r="X29" s="15"/>
      <c r="Y29" s="15"/>
    </row>
    <row r="30" spans="1:25" x14ac:dyDescent="0.2">
      <c r="A30" s="21" t="s">
        <v>845</v>
      </c>
      <c r="C30" s="22">
        <v>147924</v>
      </c>
      <c r="D30" s="12">
        <v>181556</v>
      </c>
      <c r="E30" s="12">
        <v>192993</v>
      </c>
      <c r="F30" s="12">
        <v>216546</v>
      </c>
      <c r="G30" s="20">
        <f t="shared" si="3"/>
        <v>2.0686390059418747</v>
      </c>
      <c r="H30" s="20">
        <f t="shared" si="0"/>
        <v>1.1693369379666585</v>
      </c>
      <c r="I30" s="20">
        <f t="shared" si="1"/>
        <v>2.452024118135232</v>
      </c>
      <c r="J30" s="20">
        <f t="shared" si="2"/>
        <v>1.776537130074729</v>
      </c>
      <c r="K30" s="15"/>
      <c r="S30" s="15"/>
      <c r="T30" s="15"/>
      <c r="U30" s="15"/>
      <c r="V30" s="15"/>
      <c r="W30" s="15"/>
      <c r="X30" s="15"/>
      <c r="Y30" s="15"/>
    </row>
    <row r="31" spans="1:25" x14ac:dyDescent="0.2">
      <c r="A31" s="21" t="s">
        <v>846</v>
      </c>
      <c r="C31" s="22">
        <v>32305</v>
      </c>
      <c r="D31" s="12">
        <v>32427</v>
      </c>
      <c r="E31" s="12">
        <v>33997</v>
      </c>
      <c r="F31" s="12">
        <v>36286</v>
      </c>
      <c r="G31" s="20">
        <f t="shared" si="3"/>
        <v>3.7680375299009583E-2</v>
      </c>
      <c r="H31" s="20">
        <f t="shared" si="0"/>
        <v>0.90382648194062831</v>
      </c>
      <c r="I31" s="20">
        <f t="shared" si="1"/>
        <v>1.3802334510648606</v>
      </c>
      <c r="J31" s="20">
        <f t="shared" si="2"/>
        <v>1.1298171830675274</v>
      </c>
      <c r="K31" s="15"/>
      <c r="S31" s="15"/>
      <c r="T31" s="15"/>
      <c r="U31" s="15"/>
      <c r="V31" s="15"/>
      <c r="W31" s="15"/>
      <c r="X31" s="15"/>
      <c r="Y31" s="15"/>
    </row>
    <row r="32" spans="1:25" x14ac:dyDescent="0.2">
      <c r="A32" s="21"/>
      <c r="C32" s="22"/>
      <c r="D32" s="12"/>
      <c r="E32" s="12"/>
      <c r="F32" s="12"/>
      <c r="G32" s="12"/>
      <c r="H32" s="20"/>
      <c r="I32" s="20"/>
      <c r="J32" s="20"/>
      <c r="K32" s="15"/>
      <c r="M32" s="8"/>
      <c r="N32" s="8"/>
      <c r="O32" s="8"/>
      <c r="P32" s="8"/>
      <c r="Q32" s="8"/>
      <c r="R32" s="8"/>
      <c r="S32" s="15"/>
      <c r="T32" s="15"/>
      <c r="U32" s="15"/>
      <c r="V32" s="15"/>
      <c r="W32" s="15"/>
      <c r="X32" s="15"/>
      <c r="Y32" s="15"/>
    </row>
    <row r="33" spans="1:25" s="15" customFormat="1" x14ac:dyDescent="0.2">
      <c r="A33" s="14" t="s">
        <v>407</v>
      </c>
      <c r="C33" s="16">
        <f>SUM(C34:C38)</f>
        <v>74232</v>
      </c>
      <c r="D33" s="16">
        <f>SUM(D34:D38)</f>
        <v>83807</v>
      </c>
      <c r="E33" s="16">
        <f>SUM(E34:E38)</f>
        <v>88478</v>
      </c>
      <c r="F33" s="16">
        <f>SUM(F34:F38)</f>
        <v>92808</v>
      </c>
      <c r="G33" s="17">
        <f t="shared" ref="G33:G38" si="4">(((D33/C33)^(1/(($D$5-$C$5)/365))-1)*100)</f>
        <v>1.2199288749495496</v>
      </c>
      <c r="H33" s="17">
        <f t="shared" ref="H33:H38" si="5">(((E33/D33)^(1/(($E$5-$D$5)/365))-1)*100)</f>
        <v>1.0374957278950214</v>
      </c>
      <c r="I33" s="17">
        <f t="shared" ref="I33:I38" si="6">(((F33/E33)^(1/(($F$5-$E$5)/365))-1)*100)</f>
        <v>1.0102156573390753</v>
      </c>
      <c r="J33" s="17">
        <f t="shared" ref="J33:J38" si="7">(((F33/D33)^(1/(($F$5-$D$5)/365))-1)*100)</f>
        <v>1.0245380827393236</v>
      </c>
      <c r="L33" s="8"/>
      <c r="M33" s="22"/>
      <c r="N33" s="22"/>
      <c r="O33" s="22"/>
      <c r="P33" s="42"/>
      <c r="Q33" s="42"/>
      <c r="R33" s="42"/>
    </row>
    <row r="34" spans="1:25" x14ac:dyDescent="0.2">
      <c r="A34" s="21" t="s">
        <v>847</v>
      </c>
      <c r="C34" s="22">
        <v>15386</v>
      </c>
      <c r="D34" s="12">
        <v>16388</v>
      </c>
      <c r="E34" s="12">
        <v>16798</v>
      </c>
      <c r="F34" s="12">
        <v>17569</v>
      </c>
      <c r="G34" s="20">
        <f t="shared" si="4"/>
        <v>0.63256029527938296</v>
      </c>
      <c r="H34" s="20">
        <f t="shared" si="5"/>
        <v>0.47135360153702788</v>
      </c>
      <c r="I34" s="20">
        <f t="shared" si="6"/>
        <v>0.94855096337940203</v>
      </c>
      <c r="J34" s="20">
        <f t="shared" si="7"/>
        <v>0.69771756790131256</v>
      </c>
      <c r="K34" s="15"/>
      <c r="S34" s="15"/>
      <c r="T34" s="15"/>
      <c r="U34" s="15"/>
      <c r="V34" s="15"/>
      <c r="W34" s="15"/>
      <c r="X34" s="15"/>
      <c r="Y34" s="15"/>
    </row>
    <row r="35" spans="1:25" x14ac:dyDescent="0.2">
      <c r="A35" s="21" t="s">
        <v>848</v>
      </c>
      <c r="C35" s="22">
        <v>5092</v>
      </c>
      <c r="D35" s="12">
        <v>5580</v>
      </c>
      <c r="E35" s="12">
        <v>6281</v>
      </c>
      <c r="F35" s="12">
        <v>6685</v>
      </c>
      <c r="G35" s="20">
        <f t="shared" si="4"/>
        <v>0.91887574142963668</v>
      </c>
      <c r="H35" s="20">
        <f t="shared" si="5"/>
        <v>2.2775967200782121</v>
      </c>
      <c r="I35" s="20">
        <f t="shared" si="6"/>
        <v>1.3200492682528431</v>
      </c>
      <c r="J35" s="20">
        <f t="shared" si="7"/>
        <v>1.8216844146092148</v>
      </c>
      <c r="K35" s="15"/>
      <c r="L35" s="15"/>
      <c r="M35" s="18"/>
      <c r="N35" s="18"/>
      <c r="O35" s="18"/>
      <c r="P35" s="41"/>
      <c r="Q35" s="41"/>
      <c r="R35" s="41"/>
      <c r="S35" s="15"/>
      <c r="T35" s="15"/>
      <c r="U35" s="15"/>
      <c r="V35" s="15"/>
      <c r="W35" s="15"/>
      <c r="X35" s="15"/>
      <c r="Y35" s="15"/>
    </row>
    <row r="36" spans="1:25" x14ac:dyDescent="0.2">
      <c r="A36" s="21" t="s">
        <v>849</v>
      </c>
      <c r="C36" s="22">
        <v>12592</v>
      </c>
      <c r="D36" s="12">
        <v>13531</v>
      </c>
      <c r="E36" s="12">
        <v>14038</v>
      </c>
      <c r="F36" s="12">
        <v>14634</v>
      </c>
      <c r="G36" s="20">
        <f t="shared" si="4"/>
        <v>0.72141243246144349</v>
      </c>
      <c r="H36" s="20">
        <f t="shared" si="5"/>
        <v>0.70247541536905267</v>
      </c>
      <c r="I36" s="20">
        <f t="shared" si="6"/>
        <v>0.87856733806015441</v>
      </c>
      <c r="J36" s="20">
        <f t="shared" si="7"/>
        <v>0.78607228342955082</v>
      </c>
      <c r="K36" s="15"/>
      <c r="S36" s="15"/>
      <c r="T36" s="15"/>
      <c r="U36" s="15"/>
      <c r="V36" s="15"/>
      <c r="W36" s="15"/>
      <c r="X36" s="15"/>
      <c r="Y36" s="15"/>
    </row>
    <row r="37" spans="1:25" x14ac:dyDescent="0.2">
      <c r="A37" s="21" t="s">
        <v>850</v>
      </c>
      <c r="C37" s="22">
        <v>30806</v>
      </c>
      <c r="D37" s="12">
        <v>36435</v>
      </c>
      <c r="E37" s="12">
        <v>38735</v>
      </c>
      <c r="F37" s="12">
        <v>41094</v>
      </c>
      <c r="G37" s="20">
        <f t="shared" si="4"/>
        <v>1.6914300842548302</v>
      </c>
      <c r="H37" s="20">
        <f t="shared" si="5"/>
        <v>1.1717235431304651</v>
      </c>
      <c r="I37" s="20">
        <f t="shared" si="6"/>
        <v>1.2514703473546662</v>
      </c>
      <c r="J37" s="20">
        <f t="shared" si="7"/>
        <v>1.2095916202835344</v>
      </c>
      <c r="K37" s="15"/>
      <c r="S37" s="15"/>
      <c r="T37" s="15"/>
      <c r="U37" s="15"/>
      <c r="V37" s="15"/>
      <c r="W37" s="15"/>
      <c r="X37" s="15"/>
      <c r="Y37" s="15"/>
    </row>
    <row r="38" spans="1:25" x14ac:dyDescent="0.2">
      <c r="A38" s="21" t="s">
        <v>851</v>
      </c>
      <c r="C38" s="22">
        <v>10356</v>
      </c>
      <c r="D38" s="12">
        <v>11873</v>
      </c>
      <c r="E38" s="12">
        <v>12626</v>
      </c>
      <c r="F38" s="12">
        <v>12826</v>
      </c>
      <c r="G38" s="20">
        <f t="shared" si="4"/>
        <v>1.3756358742868846</v>
      </c>
      <c r="H38" s="20">
        <f t="shared" si="5"/>
        <v>1.1770670751241497</v>
      </c>
      <c r="I38" s="20">
        <f t="shared" si="6"/>
        <v>0.33117576623069578</v>
      </c>
      <c r="J38" s="20">
        <f t="shared" si="7"/>
        <v>0.77442366772371152</v>
      </c>
      <c r="K38" s="15"/>
      <c r="S38" s="15"/>
      <c r="T38" s="15"/>
      <c r="U38" s="15"/>
      <c r="V38" s="15"/>
      <c r="W38" s="15"/>
      <c r="X38" s="15"/>
      <c r="Y38" s="15"/>
    </row>
    <row r="39" spans="1:25" x14ac:dyDescent="0.2">
      <c r="A39" s="21"/>
      <c r="C39" s="22"/>
      <c r="D39" s="12"/>
      <c r="E39" s="12"/>
      <c r="F39" s="12"/>
      <c r="G39" s="12"/>
      <c r="H39" s="20"/>
      <c r="I39" s="20"/>
      <c r="J39" s="20"/>
      <c r="K39" s="15"/>
      <c r="M39" s="8"/>
      <c r="N39" s="8"/>
      <c r="O39" s="8"/>
      <c r="P39" s="8"/>
      <c r="Q39" s="8"/>
      <c r="R39" s="8"/>
      <c r="S39" s="15"/>
      <c r="T39" s="15"/>
      <c r="U39" s="15"/>
      <c r="V39" s="15"/>
      <c r="W39" s="15"/>
      <c r="X39" s="15"/>
      <c r="Y39" s="15"/>
    </row>
    <row r="40" spans="1:25" s="15" customFormat="1" ht="14.25" x14ac:dyDescent="0.2">
      <c r="A40" s="14" t="s">
        <v>1533</v>
      </c>
      <c r="C40" s="16">
        <f>SUM(C41:C62)</f>
        <v>473062</v>
      </c>
      <c r="D40" s="16">
        <f>SUM(D41:D62)</f>
        <v>607917</v>
      </c>
      <c r="E40" s="16">
        <f>SUM(E41:E62)</f>
        <v>676395</v>
      </c>
      <c r="F40" s="16">
        <f>SUM(F41:F62)</f>
        <v>722902</v>
      </c>
      <c r="G40" s="17">
        <f t="shared" ref="G40:G62" si="8">(((D40/C40)^(1/(($D$5-$C$5)/365))-1)*100)</f>
        <v>2.5384285021879727</v>
      </c>
      <c r="H40" s="17">
        <f t="shared" ref="H40:H62" si="9">(((E40/D40)^(1/(($E$5-$D$5)/365))-1)*100)</f>
        <v>2.0520368178176485</v>
      </c>
      <c r="I40" s="17">
        <f t="shared" ref="I40:I62" si="10">(((F40/E40)^(1/(($F$5-$E$5)/365))-1)*100)</f>
        <v>1.4087471212647529</v>
      </c>
      <c r="J40" s="17">
        <f t="shared" ref="J40:J62" si="11">(((F40/D40)^(1/(($F$5-$D$5)/365))-1)*100)</f>
        <v>1.7459977989342734</v>
      </c>
      <c r="L40" s="8"/>
      <c r="M40" s="22"/>
      <c r="N40" s="22"/>
      <c r="O40" s="22"/>
      <c r="P40" s="42"/>
      <c r="Q40" s="42"/>
      <c r="R40" s="42"/>
    </row>
    <row r="41" spans="1:25" x14ac:dyDescent="0.2">
      <c r="A41" s="21" t="s">
        <v>852</v>
      </c>
      <c r="C41" s="22">
        <v>17020</v>
      </c>
      <c r="D41" s="12">
        <v>21818</v>
      </c>
      <c r="E41" s="12">
        <v>23034</v>
      </c>
      <c r="F41" s="12">
        <v>24367</v>
      </c>
      <c r="G41" s="20">
        <f t="shared" si="8"/>
        <v>2.513162486129783</v>
      </c>
      <c r="H41" s="20">
        <f t="shared" si="9"/>
        <v>1.0374701695053945</v>
      </c>
      <c r="I41" s="20">
        <f t="shared" si="10"/>
        <v>1.1905649579084798</v>
      </c>
      <c r="J41" s="20">
        <f t="shared" si="11"/>
        <v>1.1101539582055953</v>
      </c>
      <c r="K41" s="15"/>
      <c r="S41" s="15"/>
      <c r="T41" s="15"/>
      <c r="U41" s="15"/>
      <c r="V41" s="15"/>
      <c r="W41" s="15"/>
      <c r="X41" s="15"/>
      <c r="Y41" s="15"/>
    </row>
    <row r="42" spans="1:25" x14ac:dyDescent="0.2">
      <c r="A42" s="21" t="s">
        <v>853</v>
      </c>
      <c r="C42" s="22">
        <v>38534</v>
      </c>
      <c r="D42" s="12">
        <v>50387</v>
      </c>
      <c r="E42" s="12">
        <v>58383</v>
      </c>
      <c r="F42" s="12">
        <v>68465</v>
      </c>
      <c r="G42" s="20">
        <f t="shared" si="8"/>
        <v>2.716700924197224</v>
      </c>
      <c r="H42" s="20">
        <f t="shared" si="9"/>
        <v>2.8426469402037302</v>
      </c>
      <c r="I42" s="20">
        <f t="shared" si="10"/>
        <v>3.4080102153656311</v>
      </c>
      <c r="J42" s="20">
        <f t="shared" si="11"/>
        <v>3.1107809650805063</v>
      </c>
      <c r="K42" s="15"/>
      <c r="S42" s="15"/>
      <c r="T42" s="15"/>
      <c r="U42" s="15"/>
      <c r="V42" s="15"/>
      <c r="W42" s="15"/>
      <c r="X42" s="15"/>
      <c r="Y42" s="15"/>
    </row>
    <row r="43" spans="1:25" x14ac:dyDescent="0.2">
      <c r="A43" s="21" t="s">
        <v>854</v>
      </c>
      <c r="C43" s="22">
        <v>20392</v>
      </c>
      <c r="D43" s="12">
        <v>20948</v>
      </c>
      <c r="E43" s="12">
        <v>22600</v>
      </c>
      <c r="F43" s="12">
        <v>24683</v>
      </c>
      <c r="G43" s="20">
        <f t="shared" si="8"/>
        <v>0.26921952074148159</v>
      </c>
      <c r="H43" s="20">
        <f t="shared" si="9"/>
        <v>1.4550069304481328</v>
      </c>
      <c r="I43" s="20">
        <f t="shared" si="10"/>
        <v>1.8720722720543481</v>
      </c>
      <c r="J43" s="20">
        <f t="shared" si="11"/>
        <v>1.6528796601257056</v>
      </c>
      <c r="K43" s="15"/>
      <c r="L43" s="15"/>
      <c r="M43" s="18"/>
      <c r="N43" s="18"/>
      <c r="O43" s="18"/>
      <c r="P43" s="41"/>
      <c r="Q43" s="41"/>
      <c r="R43" s="41"/>
      <c r="S43" s="15"/>
      <c r="T43" s="15"/>
      <c r="U43" s="15"/>
      <c r="V43" s="15"/>
      <c r="W43" s="15"/>
      <c r="X43" s="15"/>
      <c r="Y43" s="15"/>
    </row>
    <row r="44" spans="1:25" x14ac:dyDescent="0.2">
      <c r="A44" s="21" t="s">
        <v>855</v>
      </c>
      <c r="C44" s="22">
        <v>42783</v>
      </c>
      <c r="D44" s="12">
        <v>53916</v>
      </c>
      <c r="E44" s="12">
        <v>62853</v>
      </c>
      <c r="F44" s="12">
        <v>62571</v>
      </c>
      <c r="G44" s="20">
        <f t="shared" si="8"/>
        <v>2.3385223813967349</v>
      </c>
      <c r="H44" s="20">
        <f t="shared" si="9"/>
        <v>2.9617055906031142</v>
      </c>
      <c r="I44" s="20">
        <f t="shared" si="10"/>
        <v>-9.4555581160415958E-2</v>
      </c>
      <c r="J44" s="20">
        <f t="shared" si="11"/>
        <v>1.4986423952939809</v>
      </c>
      <c r="K44" s="15"/>
      <c r="S44" s="15"/>
      <c r="T44" s="15"/>
      <c r="U44" s="15"/>
      <c r="V44" s="15"/>
      <c r="W44" s="15"/>
      <c r="X44" s="15"/>
      <c r="Y44" s="15"/>
    </row>
    <row r="45" spans="1:25" x14ac:dyDescent="0.2">
      <c r="A45" s="21" t="s">
        <v>856</v>
      </c>
      <c r="C45" s="22">
        <v>41865</v>
      </c>
      <c r="D45" s="12">
        <v>52430</v>
      </c>
      <c r="E45" s="12">
        <v>56764</v>
      </c>
      <c r="F45" s="12">
        <v>60904</v>
      </c>
      <c r="G45" s="20">
        <f t="shared" si="8"/>
        <v>2.2745374800906326</v>
      </c>
      <c r="H45" s="20">
        <f t="shared" si="9"/>
        <v>1.5229259908819515</v>
      </c>
      <c r="I45" s="20">
        <f t="shared" si="10"/>
        <v>1.4919851226634417</v>
      </c>
      <c r="J45" s="20">
        <f t="shared" si="11"/>
        <v>1.5082293847814565</v>
      </c>
      <c r="K45" s="15"/>
      <c r="S45" s="15"/>
      <c r="T45" s="15"/>
      <c r="U45" s="15"/>
      <c r="V45" s="15"/>
      <c r="W45" s="15"/>
      <c r="X45" s="15"/>
      <c r="Y45" s="15"/>
    </row>
    <row r="46" spans="1:25" x14ac:dyDescent="0.2">
      <c r="A46" s="21" t="s">
        <v>857</v>
      </c>
      <c r="C46" s="22">
        <v>15364</v>
      </c>
      <c r="D46" s="12">
        <v>24006</v>
      </c>
      <c r="E46" s="12">
        <v>26278</v>
      </c>
      <c r="F46" s="12">
        <v>24193</v>
      </c>
      <c r="G46" s="20">
        <f t="shared" si="8"/>
        <v>4.561290843905752</v>
      </c>
      <c r="H46" s="20">
        <f t="shared" si="9"/>
        <v>1.7357643161355796</v>
      </c>
      <c r="I46" s="20">
        <f t="shared" si="10"/>
        <v>-1.724105129586273</v>
      </c>
      <c r="J46" s="20">
        <f t="shared" si="11"/>
        <v>7.7561699094652603E-2</v>
      </c>
      <c r="K46" s="15"/>
      <c r="S46" s="15"/>
      <c r="T46" s="15"/>
      <c r="U46" s="15"/>
      <c r="V46" s="15"/>
      <c r="W46" s="15"/>
      <c r="X46" s="15"/>
      <c r="Y46" s="15"/>
    </row>
    <row r="47" spans="1:25" x14ac:dyDescent="0.2">
      <c r="A47" s="21" t="s">
        <v>858</v>
      </c>
      <c r="C47" s="22">
        <v>24180</v>
      </c>
      <c r="D47" s="12">
        <v>26445</v>
      </c>
      <c r="E47" s="12">
        <v>27005</v>
      </c>
      <c r="F47" s="12">
        <v>28265</v>
      </c>
      <c r="G47" s="20">
        <f t="shared" si="8"/>
        <v>0.89893862619609965</v>
      </c>
      <c r="H47" s="20">
        <f t="shared" si="9"/>
        <v>0.39957350936670188</v>
      </c>
      <c r="I47" s="20">
        <f t="shared" si="10"/>
        <v>0.96397238884238234</v>
      </c>
      <c r="J47" s="20">
        <f t="shared" si="11"/>
        <v>0.66724146301730958</v>
      </c>
      <c r="K47" s="15"/>
      <c r="S47" s="15"/>
      <c r="T47" s="15"/>
      <c r="U47" s="15"/>
      <c r="V47" s="15"/>
      <c r="W47" s="15"/>
      <c r="X47" s="15"/>
      <c r="Y47" s="15"/>
    </row>
    <row r="48" spans="1:25" x14ac:dyDescent="0.2">
      <c r="A48" s="21" t="s">
        <v>859</v>
      </c>
      <c r="C48" s="22">
        <v>56447</v>
      </c>
      <c r="D48" s="12">
        <v>65355</v>
      </c>
      <c r="E48" s="12">
        <v>67727</v>
      </c>
      <c r="F48" s="12">
        <v>73425</v>
      </c>
      <c r="G48" s="20">
        <f t="shared" si="8"/>
        <v>1.4752921330734914</v>
      </c>
      <c r="H48" s="20">
        <f t="shared" si="9"/>
        <v>0.68075318064055867</v>
      </c>
      <c r="I48" s="20">
        <f t="shared" si="10"/>
        <v>1.7139189455979809</v>
      </c>
      <c r="J48" s="20">
        <f t="shared" si="11"/>
        <v>1.1701423343007944</v>
      </c>
      <c r="K48" s="15"/>
      <c r="S48" s="15"/>
      <c r="T48" s="15"/>
      <c r="U48" s="15"/>
      <c r="V48" s="15"/>
      <c r="W48" s="15"/>
      <c r="X48" s="15"/>
      <c r="Y48" s="15"/>
    </row>
    <row r="49" spans="1:25" x14ac:dyDescent="0.2">
      <c r="A49" s="21" t="s">
        <v>860</v>
      </c>
      <c r="C49" s="22">
        <v>14959</v>
      </c>
      <c r="D49" s="12">
        <v>17484</v>
      </c>
      <c r="E49" s="12">
        <v>20341</v>
      </c>
      <c r="F49" s="12">
        <v>21269</v>
      </c>
      <c r="G49" s="20">
        <f t="shared" si="8"/>
        <v>1.571090198244196</v>
      </c>
      <c r="H49" s="20">
        <f t="shared" si="9"/>
        <v>2.9221529893654452</v>
      </c>
      <c r="I49" s="20">
        <f t="shared" si="10"/>
        <v>0.94294255586671039</v>
      </c>
      <c r="J49" s="20">
        <f t="shared" si="11"/>
        <v>1.9773302572544837</v>
      </c>
      <c r="K49" s="15"/>
      <c r="S49" s="15"/>
      <c r="T49" s="15"/>
      <c r="U49" s="15"/>
      <c r="V49" s="15"/>
      <c r="W49" s="15"/>
      <c r="X49" s="15"/>
      <c r="Y49" s="15"/>
    </row>
    <row r="50" spans="1:25" x14ac:dyDescent="0.2">
      <c r="A50" s="21" t="s">
        <v>861</v>
      </c>
      <c r="C50" s="22">
        <v>11218</v>
      </c>
      <c r="D50" s="12">
        <v>16442</v>
      </c>
      <c r="E50" s="12">
        <v>19019</v>
      </c>
      <c r="F50" s="12">
        <v>20463</v>
      </c>
      <c r="G50" s="20">
        <f t="shared" si="8"/>
        <v>3.8950431439372046</v>
      </c>
      <c r="H50" s="20">
        <f t="shared" si="9"/>
        <v>2.8095357715670621</v>
      </c>
      <c r="I50" s="20">
        <f t="shared" si="10"/>
        <v>1.551431114466939</v>
      </c>
      <c r="J50" s="20">
        <f t="shared" si="11"/>
        <v>2.2100646592976725</v>
      </c>
      <c r="K50" s="15"/>
      <c r="S50" s="15"/>
      <c r="T50" s="15"/>
      <c r="U50" s="15"/>
      <c r="V50" s="15"/>
      <c r="W50" s="15"/>
      <c r="X50" s="15"/>
      <c r="Y50" s="15"/>
    </row>
    <row r="51" spans="1:25" x14ac:dyDescent="0.2">
      <c r="A51" s="21" t="s">
        <v>862</v>
      </c>
      <c r="C51" s="22">
        <v>17826</v>
      </c>
      <c r="D51" s="12">
        <v>20131</v>
      </c>
      <c r="E51" s="12">
        <v>21666</v>
      </c>
      <c r="F51" s="12">
        <v>23337</v>
      </c>
      <c r="G51" s="20">
        <f t="shared" si="8"/>
        <v>1.2227780880485151</v>
      </c>
      <c r="H51" s="20">
        <f t="shared" si="9"/>
        <v>1.4082281628783777</v>
      </c>
      <c r="I51" s="20">
        <f t="shared" si="10"/>
        <v>1.5752754210229369</v>
      </c>
      <c r="J51" s="20">
        <f t="shared" si="11"/>
        <v>1.4875333263815627</v>
      </c>
      <c r="K51" s="15"/>
      <c r="S51" s="15"/>
      <c r="T51" s="15"/>
      <c r="U51" s="15"/>
      <c r="V51" s="15"/>
      <c r="W51" s="15"/>
      <c r="X51" s="15"/>
      <c r="Y51" s="15"/>
    </row>
    <row r="52" spans="1:25" x14ac:dyDescent="0.2">
      <c r="A52" s="21" t="s">
        <v>863</v>
      </c>
      <c r="C52" s="22">
        <v>9266</v>
      </c>
      <c r="D52" s="12">
        <v>12217</v>
      </c>
      <c r="E52" s="12">
        <v>13975</v>
      </c>
      <c r="F52" s="12">
        <v>14756</v>
      </c>
      <c r="G52" s="20">
        <f t="shared" si="8"/>
        <v>2.801784171314825</v>
      </c>
      <c r="H52" s="20">
        <f t="shared" si="9"/>
        <v>2.5914651782764864</v>
      </c>
      <c r="I52" s="20">
        <f t="shared" si="10"/>
        <v>1.150581102444459</v>
      </c>
      <c r="J52" s="20">
        <f t="shared" si="11"/>
        <v>1.9045728113525673</v>
      </c>
      <c r="K52" s="15"/>
      <c r="S52" s="15"/>
      <c r="T52" s="15"/>
      <c r="U52" s="15"/>
      <c r="V52" s="15"/>
      <c r="W52" s="15"/>
      <c r="X52" s="15"/>
      <c r="Y52" s="15"/>
    </row>
    <row r="53" spans="1:25" x14ac:dyDescent="0.2">
      <c r="A53" s="21" t="s">
        <v>864</v>
      </c>
      <c r="C53" s="22">
        <v>15972</v>
      </c>
      <c r="D53" s="12">
        <v>27600</v>
      </c>
      <c r="E53" s="12">
        <v>32973</v>
      </c>
      <c r="F53" s="12">
        <v>35020</v>
      </c>
      <c r="G53" s="20">
        <f t="shared" si="8"/>
        <v>5.6189799318233868</v>
      </c>
      <c r="H53" s="20">
        <f t="shared" si="9"/>
        <v>3.4429130967029486</v>
      </c>
      <c r="I53" s="20">
        <f t="shared" si="10"/>
        <v>1.2751540191303423</v>
      </c>
      <c r="J53" s="20">
        <f t="shared" si="11"/>
        <v>2.4076060130604926</v>
      </c>
      <c r="K53" s="15"/>
      <c r="S53" s="15"/>
      <c r="T53" s="15"/>
      <c r="U53" s="15"/>
      <c r="V53" s="15"/>
      <c r="W53" s="15"/>
      <c r="X53" s="15"/>
      <c r="Y53" s="15"/>
    </row>
    <row r="54" spans="1:25" x14ac:dyDescent="0.2">
      <c r="A54" s="21" t="s">
        <v>865</v>
      </c>
      <c r="C54" s="22">
        <v>12205</v>
      </c>
      <c r="D54" s="12">
        <v>16304</v>
      </c>
      <c r="E54" s="12">
        <v>18367</v>
      </c>
      <c r="F54" s="12">
        <v>18827</v>
      </c>
      <c r="G54" s="20">
        <f t="shared" si="8"/>
        <v>2.9363468429534301</v>
      </c>
      <c r="H54" s="20">
        <f t="shared" si="9"/>
        <v>2.2932598025620754</v>
      </c>
      <c r="I54" s="20">
        <f t="shared" si="10"/>
        <v>0.52174822081203498</v>
      </c>
      <c r="J54" s="20">
        <f t="shared" si="11"/>
        <v>1.4480173693381948</v>
      </c>
      <c r="K54" s="15"/>
      <c r="S54" s="15"/>
      <c r="T54" s="15"/>
      <c r="U54" s="15"/>
      <c r="V54" s="15"/>
      <c r="W54" s="15"/>
      <c r="X54" s="15"/>
      <c r="Y54" s="15"/>
    </row>
    <row r="55" spans="1:25" x14ac:dyDescent="0.2">
      <c r="A55" s="21" t="s">
        <v>866</v>
      </c>
      <c r="C55" s="22">
        <v>16474</v>
      </c>
      <c r="D55" s="12">
        <v>23122</v>
      </c>
      <c r="E55" s="12">
        <v>27866</v>
      </c>
      <c r="F55" s="12">
        <v>30247</v>
      </c>
      <c r="G55" s="20">
        <f t="shared" si="8"/>
        <v>3.4462068721562655</v>
      </c>
      <c r="H55" s="20">
        <f t="shared" si="9"/>
        <v>3.6152940881686302</v>
      </c>
      <c r="I55" s="20">
        <f t="shared" si="10"/>
        <v>1.7398168519907387</v>
      </c>
      <c r="J55" s="20">
        <f t="shared" si="11"/>
        <v>2.7202601404058502</v>
      </c>
      <c r="K55" s="15"/>
      <c r="S55" s="15"/>
      <c r="T55" s="15"/>
      <c r="U55" s="15"/>
      <c r="V55" s="15"/>
      <c r="W55" s="15"/>
      <c r="X55" s="15"/>
      <c r="Y55" s="15"/>
    </row>
    <row r="56" spans="1:25" x14ac:dyDescent="0.2">
      <c r="A56" s="21" t="s">
        <v>867</v>
      </c>
      <c r="C56" s="22">
        <v>16092</v>
      </c>
      <c r="D56" s="12">
        <v>23451</v>
      </c>
      <c r="E56" s="12">
        <v>27018</v>
      </c>
      <c r="F56" s="12">
        <v>29183</v>
      </c>
      <c r="G56" s="20">
        <f t="shared" si="8"/>
        <v>3.8355762608066168</v>
      </c>
      <c r="H56" s="20">
        <f t="shared" si="9"/>
        <v>2.731124714097799</v>
      </c>
      <c r="I56" s="20">
        <f t="shared" si="10"/>
        <v>1.6348514304609818</v>
      </c>
      <c r="J56" s="20">
        <f t="shared" si="11"/>
        <v>2.208980794725357</v>
      </c>
      <c r="K56" s="15"/>
      <c r="S56" s="15"/>
      <c r="T56" s="15"/>
      <c r="U56" s="15"/>
      <c r="V56" s="15"/>
      <c r="W56" s="15"/>
      <c r="X56" s="15"/>
      <c r="Y56" s="15"/>
    </row>
    <row r="57" spans="1:25" x14ac:dyDescent="0.2">
      <c r="A57" s="21" t="s">
        <v>868</v>
      </c>
      <c r="C57" s="22">
        <v>17055</v>
      </c>
      <c r="D57" s="12">
        <v>27348</v>
      </c>
      <c r="E57" s="12">
        <v>31845</v>
      </c>
      <c r="F57" s="12">
        <v>32115</v>
      </c>
      <c r="G57" s="20">
        <f t="shared" si="8"/>
        <v>4.8325509789049148</v>
      </c>
      <c r="H57" s="20">
        <f t="shared" si="9"/>
        <v>2.939480657688831</v>
      </c>
      <c r="I57" s="20">
        <f t="shared" si="10"/>
        <v>0.177773496541489</v>
      </c>
      <c r="J57" s="20">
        <f t="shared" si="11"/>
        <v>1.6184355898582359</v>
      </c>
      <c r="K57" s="15"/>
      <c r="S57" s="15"/>
      <c r="T57" s="15"/>
      <c r="U57" s="15"/>
      <c r="V57" s="15"/>
      <c r="W57" s="15"/>
      <c r="X57" s="15"/>
      <c r="Y57" s="15"/>
    </row>
    <row r="58" spans="1:25" x14ac:dyDescent="0.2">
      <c r="A58" s="21" t="s">
        <v>869</v>
      </c>
      <c r="C58" s="22">
        <v>15167</v>
      </c>
      <c r="D58" s="12">
        <v>19479</v>
      </c>
      <c r="E58" s="12">
        <v>21309</v>
      </c>
      <c r="F58" s="12">
        <v>22974</v>
      </c>
      <c r="G58" s="20">
        <f t="shared" si="8"/>
        <v>2.5323109619132644</v>
      </c>
      <c r="H58" s="20">
        <f t="shared" si="9"/>
        <v>1.7234569403547173</v>
      </c>
      <c r="I58" s="20">
        <f t="shared" si="10"/>
        <v>1.5953160623929374</v>
      </c>
      <c r="J58" s="20">
        <f t="shared" si="11"/>
        <v>1.6625760223985653</v>
      </c>
      <c r="K58" s="15"/>
      <c r="S58" s="15"/>
      <c r="T58" s="15"/>
      <c r="U58" s="15"/>
      <c r="V58" s="15"/>
      <c r="W58" s="15"/>
      <c r="X58" s="15"/>
      <c r="Y58" s="15"/>
    </row>
    <row r="59" spans="1:25" x14ac:dyDescent="0.2">
      <c r="A59" s="21" t="s">
        <v>210</v>
      </c>
      <c r="C59" s="22">
        <v>8233</v>
      </c>
      <c r="D59" s="12">
        <v>11674</v>
      </c>
      <c r="E59" s="12">
        <v>13253</v>
      </c>
      <c r="F59" s="12">
        <v>15091</v>
      </c>
      <c r="G59" s="20">
        <f t="shared" si="8"/>
        <v>3.5518475013349482</v>
      </c>
      <c r="H59" s="20">
        <f t="shared" si="9"/>
        <v>2.4435493943500752</v>
      </c>
      <c r="I59" s="20">
        <f t="shared" si="10"/>
        <v>2.7698999087916398</v>
      </c>
      <c r="J59" s="20">
        <f t="shared" si="11"/>
        <v>2.5984208349549842</v>
      </c>
      <c r="K59" s="15"/>
      <c r="S59" s="15"/>
      <c r="T59" s="15"/>
      <c r="U59" s="15"/>
      <c r="V59" s="15"/>
      <c r="W59" s="15"/>
      <c r="X59" s="15"/>
      <c r="Y59" s="15"/>
    </row>
    <row r="60" spans="1:25" x14ac:dyDescent="0.2">
      <c r="A60" s="21" t="s">
        <v>211</v>
      </c>
      <c r="C60" s="22">
        <v>6117</v>
      </c>
      <c r="D60" s="12">
        <v>12588</v>
      </c>
      <c r="E60" s="12">
        <v>15181</v>
      </c>
      <c r="F60" s="12">
        <v>16075</v>
      </c>
      <c r="G60" s="20">
        <f t="shared" si="8"/>
        <v>7.4792584022463915</v>
      </c>
      <c r="H60" s="20">
        <f t="shared" si="9"/>
        <v>3.6286620296133387</v>
      </c>
      <c r="I60" s="20">
        <f t="shared" si="10"/>
        <v>1.211051373430938</v>
      </c>
      <c r="J60" s="20">
        <f t="shared" si="11"/>
        <v>2.4732956043251875</v>
      </c>
      <c r="K60" s="15"/>
      <c r="S60" s="15"/>
      <c r="T60" s="15"/>
      <c r="U60" s="15"/>
      <c r="V60" s="15"/>
      <c r="W60" s="15"/>
      <c r="X60" s="15"/>
      <c r="Y60" s="15"/>
    </row>
    <row r="61" spans="1:25" x14ac:dyDescent="0.2">
      <c r="A61" s="21" t="s">
        <v>212</v>
      </c>
      <c r="C61" s="22">
        <v>43067</v>
      </c>
      <c r="D61" s="12">
        <v>46332</v>
      </c>
      <c r="E61" s="12">
        <v>47165</v>
      </c>
      <c r="F61" s="12">
        <v>50073</v>
      </c>
      <c r="G61" s="20">
        <f t="shared" si="8"/>
        <v>0.7330316680554505</v>
      </c>
      <c r="H61" s="20">
        <f t="shared" si="9"/>
        <v>0.33967973448942868</v>
      </c>
      <c r="I61" s="20">
        <f t="shared" si="10"/>
        <v>1.2666228519657929</v>
      </c>
      <c r="J61" s="20">
        <f t="shared" si="11"/>
        <v>0.77887058711041401</v>
      </c>
      <c r="K61" s="15"/>
      <c r="S61" s="15"/>
      <c r="T61" s="15"/>
      <c r="U61" s="15"/>
      <c r="V61" s="15"/>
      <c r="W61" s="15"/>
      <c r="X61" s="15"/>
      <c r="Y61" s="15"/>
    </row>
    <row r="62" spans="1:25" x14ac:dyDescent="0.2">
      <c r="A62" s="21" t="s">
        <v>213</v>
      </c>
      <c r="C62" s="22">
        <v>12826</v>
      </c>
      <c r="D62" s="12">
        <v>18440</v>
      </c>
      <c r="E62" s="12">
        <v>21773</v>
      </c>
      <c r="F62" s="12">
        <v>26599</v>
      </c>
      <c r="G62" s="20">
        <f t="shared" si="8"/>
        <v>3.6951235551518247</v>
      </c>
      <c r="H62" s="20">
        <f t="shared" si="9"/>
        <v>3.2123622246299277</v>
      </c>
      <c r="I62" s="20">
        <f t="shared" si="10"/>
        <v>4.3017155075707691</v>
      </c>
      <c r="J62" s="20">
        <f t="shared" si="11"/>
        <v>3.7283268999808827</v>
      </c>
      <c r="K62" s="15"/>
      <c r="S62" s="15"/>
      <c r="T62" s="15"/>
      <c r="U62" s="15"/>
      <c r="V62" s="15"/>
      <c r="W62" s="15"/>
      <c r="X62" s="15"/>
      <c r="Y62" s="15"/>
    </row>
    <row r="63" spans="1:25" x14ac:dyDescent="0.2">
      <c r="A63" s="21"/>
      <c r="C63" s="22"/>
      <c r="D63" s="12"/>
      <c r="E63" s="12"/>
      <c r="F63" s="12"/>
      <c r="G63" s="12"/>
      <c r="H63" s="20"/>
      <c r="I63" s="20"/>
      <c r="J63" s="20"/>
      <c r="K63" s="15"/>
      <c r="M63" s="8"/>
      <c r="N63" s="8"/>
      <c r="O63" s="8"/>
      <c r="P63" s="8"/>
      <c r="Q63" s="8"/>
      <c r="R63" s="8"/>
      <c r="S63" s="15"/>
      <c r="T63" s="15"/>
      <c r="U63" s="15"/>
      <c r="V63" s="15"/>
      <c r="W63" s="15"/>
      <c r="X63" s="15"/>
      <c r="Y63" s="15"/>
    </row>
    <row r="64" spans="1:25" s="15" customFormat="1" x14ac:dyDescent="0.2">
      <c r="A64" s="14" t="s">
        <v>1460</v>
      </c>
      <c r="C64" s="18">
        <v>285061</v>
      </c>
      <c r="D64" s="16">
        <v>322821</v>
      </c>
      <c r="E64" s="16">
        <v>342618</v>
      </c>
      <c r="F64" s="16">
        <v>363115</v>
      </c>
      <c r="G64" s="17">
        <f>(((D64/C64)^(1/(($D$5-$C$5)/365))-1)*100)</f>
        <v>1.2510274233629604</v>
      </c>
      <c r="H64" s="17">
        <f>(((E64/D64)^(1/(($E$5-$D$5)/365))-1)*100)</f>
        <v>1.1390830645096717</v>
      </c>
      <c r="I64" s="17">
        <f>(((F64/E64)^(1/(($F$5-$E$5)/365))-1)*100)</f>
        <v>1.2298507677665604</v>
      </c>
      <c r="J64" s="17">
        <f>(((F64/D64)^(1/(($F$5-$D$5)/365))-1)*100)</f>
        <v>1.1821832229564899</v>
      </c>
      <c r="L64" s="8"/>
      <c r="M64" s="22"/>
      <c r="N64" s="22"/>
      <c r="O64" s="22"/>
      <c r="P64" s="42"/>
      <c r="Q64" s="42"/>
      <c r="R64" s="42"/>
    </row>
    <row r="65" spans="1:25" x14ac:dyDescent="0.2">
      <c r="A65" s="21"/>
      <c r="C65" s="22"/>
      <c r="D65" s="12"/>
      <c r="E65" s="12"/>
      <c r="F65" s="12"/>
      <c r="G65" s="12"/>
      <c r="H65" s="20"/>
      <c r="I65" s="20"/>
      <c r="J65" s="20"/>
      <c r="K65" s="15"/>
      <c r="M65" s="8"/>
      <c r="N65" s="8"/>
      <c r="O65" s="8"/>
      <c r="P65" s="8"/>
      <c r="Q65" s="8"/>
      <c r="R65" s="8"/>
      <c r="S65" s="15"/>
      <c r="T65" s="15"/>
      <c r="U65" s="15"/>
      <c r="V65" s="15"/>
      <c r="W65" s="15"/>
      <c r="X65" s="15"/>
      <c r="Y65" s="15"/>
    </row>
    <row r="66" spans="1:25" s="15" customFormat="1" x14ac:dyDescent="0.2">
      <c r="A66" s="14" t="s">
        <v>408</v>
      </c>
      <c r="C66" s="16">
        <f>SUM(C67:C83)</f>
        <v>486723</v>
      </c>
      <c r="D66" s="16">
        <f>SUM(D67:D83)</f>
        <v>567642</v>
      </c>
      <c r="E66" s="16">
        <f>SUM(E67:E83)</f>
        <v>602126</v>
      </c>
      <c r="F66" s="16">
        <f>SUM(F67:F83)</f>
        <v>617333</v>
      </c>
      <c r="G66" s="17">
        <f t="shared" ref="G66:G83" si="12">(((D66/C66)^(1/(($D$5-$C$5)/365))-1)*100)</f>
        <v>1.548989782330179</v>
      </c>
      <c r="H66" s="17">
        <f t="shared" ref="H66:H83" si="13">(((E66/D66)^(1/(($E$5-$D$5)/365))-1)*100)</f>
        <v>1.1286450554151006</v>
      </c>
      <c r="I66" s="17">
        <f t="shared" ref="I66:I83" si="14">(((F66/E66)^(1/(($F$5-$E$5)/365))-1)*100)</f>
        <v>0.526092531308886</v>
      </c>
      <c r="J66" s="17">
        <f t="shared" ref="J66:J83" si="15">(((F66/D66)^(1/(($F$5-$D$5)/365))-1)*100)</f>
        <v>0.84201246559989507</v>
      </c>
      <c r="L66" s="8"/>
      <c r="M66" s="22"/>
      <c r="N66" s="22"/>
      <c r="O66" s="22"/>
      <c r="P66" s="42"/>
      <c r="Q66" s="42"/>
      <c r="R66" s="42"/>
    </row>
    <row r="67" spans="1:25" x14ac:dyDescent="0.2">
      <c r="A67" s="21" t="s">
        <v>214</v>
      </c>
      <c r="C67" s="22">
        <v>23127</v>
      </c>
      <c r="D67" s="12">
        <v>26630</v>
      </c>
      <c r="E67" s="12">
        <v>27625</v>
      </c>
      <c r="F67" s="12">
        <v>27934</v>
      </c>
      <c r="G67" s="20">
        <f t="shared" si="12"/>
        <v>1.4195857135348877</v>
      </c>
      <c r="H67" s="20">
        <f t="shared" si="13"/>
        <v>0.7005239909227079</v>
      </c>
      <c r="I67" s="20">
        <f t="shared" si="14"/>
        <v>0.23428266764551342</v>
      </c>
      <c r="J67" s="20">
        <f t="shared" si="15"/>
        <v>0.47881190391056982</v>
      </c>
      <c r="K67" s="15"/>
      <c r="S67" s="15"/>
      <c r="T67" s="15"/>
      <c r="U67" s="15"/>
      <c r="V67" s="15"/>
      <c r="W67" s="15"/>
      <c r="X67" s="15"/>
      <c r="Y67" s="15"/>
    </row>
    <row r="68" spans="1:25" x14ac:dyDescent="0.2">
      <c r="A68" s="21" t="s">
        <v>215</v>
      </c>
      <c r="C68" s="22">
        <v>14552</v>
      </c>
      <c r="D68" s="12">
        <v>16155</v>
      </c>
      <c r="E68" s="12">
        <v>17092</v>
      </c>
      <c r="F68" s="12">
        <v>18433</v>
      </c>
      <c r="G68" s="20">
        <f t="shared" si="12"/>
        <v>1.0499125907306617</v>
      </c>
      <c r="H68" s="20">
        <f t="shared" si="13"/>
        <v>1.0787190697743032</v>
      </c>
      <c r="I68" s="20">
        <f t="shared" si="14"/>
        <v>1.6016938969980687</v>
      </c>
      <c r="J68" s="20">
        <f t="shared" si="15"/>
        <v>1.3267705626725412</v>
      </c>
      <c r="K68" s="15"/>
      <c r="S68" s="15"/>
      <c r="T68" s="15"/>
      <c r="U68" s="15"/>
      <c r="V68" s="15"/>
      <c r="W68" s="15"/>
      <c r="X68" s="15"/>
      <c r="Y68" s="15"/>
    </row>
    <row r="69" spans="1:25" x14ac:dyDescent="0.2">
      <c r="A69" s="21" t="s">
        <v>216</v>
      </c>
      <c r="C69" s="22">
        <v>27810</v>
      </c>
      <c r="D69" s="12">
        <v>30904</v>
      </c>
      <c r="E69" s="12">
        <v>32345</v>
      </c>
      <c r="F69" s="12">
        <v>34558</v>
      </c>
      <c r="G69" s="20">
        <f t="shared" si="12"/>
        <v>1.0598994180693211</v>
      </c>
      <c r="H69" s="20">
        <f t="shared" si="13"/>
        <v>0.87105257938280278</v>
      </c>
      <c r="I69" s="20">
        <f t="shared" si="14"/>
        <v>1.4019883774115449</v>
      </c>
      <c r="J69" s="20">
        <f t="shared" si="15"/>
        <v>1.1228741311989143</v>
      </c>
      <c r="K69" s="15"/>
      <c r="L69" s="15"/>
      <c r="M69" s="18"/>
      <c r="N69" s="18"/>
      <c r="O69" s="18"/>
      <c r="P69" s="41"/>
      <c r="Q69" s="41"/>
      <c r="R69" s="41"/>
      <c r="S69" s="15"/>
      <c r="T69" s="15"/>
      <c r="U69" s="15"/>
      <c r="V69" s="15"/>
      <c r="W69" s="15"/>
      <c r="X69" s="15"/>
      <c r="Y69" s="15"/>
    </row>
    <row r="70" spans="1:25" x14ac:dyDescent="0.2">
      <c r="A70" s="21" t="s">
        <v>217</v>
      </c>
      <c r="C70" s="22">
        <v>17594</v>
      </c>
      <c r="D70" s="12">
        <v>21005</v>
      </c>
      <c r="E70" s="12">
        <v>21676</v>
      </c>
      <c r="F70" s="12">
        <v>23227</v>
      </c>
      <c r="G70" s="20">
        <f t="shared" si="12"/>
        <v>1.7868314376257022</v>
      </c>
      <c r="H70" s="20">
        <f t="shared" si="13"/>
        <v>0.60020284702255733</v>
      </c>
      <c r="I70" s="20">
        <f t="shared" si="14"/>
        <v>1.4645140514969679</v>
      </c>
      <c r="J70" s="20">
        <f t="shared" si="15"/>
        <v>1.0097873939807434</v>
      </c>
      <c r="K70" s="15"/>
      <c r="S70" s="15"/>
      <c r="T70" s="15"/>
      <c r="U70" s="15"/>
      <c r="V70" s="15"/>
      <c r="W70" s="15"/>
      <c r="X70" s="15"/>
      <c r="Y70" s="15"/>
    </row>
    <row r="71" spans="1:25" x14ac:dyDescent="0.2">
      <c r="A71" s="21" t="s">
        <v>206</v>
      </c>
      <c r="C71" s="22">
        <v>29712</v>
      </c>
      <c r="D71" s="12">
        <v>35573</v>
      </c>
      <c r="E71" s="12">
        <v>37548</v>
      </c>
      <c r="F71" s="12">
        <v>39356</v>
      </c>
      <c r="G71" s="20">
        <f t="shared" si="12"/>
        <v>1.8156594842910545</v>
      </c>
      <c r="H71" s="20">
        <f t="shared" si="13"/>
        <v>1.0335693972718829</v>
      </c>
      <c r="I71" s="20">
        <f t="shared" si="14"/>
        <v>0.99426703904086366</v>
      </c>
      <c r="J71" s="20">
        <f t="shared" si="15"/>
        <v>1.0149007532515242</v>
      </c>
      <c r="K71" s="15"/>
      <c r="L71" s="15"/>
      <c r="M71" s="18"/>
      <c r="N71" s="18"/>
      <c r="O71" s="18"/>
      <c r="P71" s="41"/>
      <c r="Q71" s="41"/>
      <c r="R71" s="41"/>
      <c r="S71" s="15"/>
      <c r="T71" s="15"/>
      <c r="U71" s="15"/>
      <c r="V71" s="15"/>
      <c r="W71" s="15"/>
      <c r="X71" s="15"/>
      <c r="Y71" s="15"/>
    </row>
    <row r="72" spans="1:25" x14ac:dyDescent="0.2">
      <c r="A72" s="21" t="s">
        <v>103</v>
      </c>
      <c r="C72" s="22">
        <v>6900</v>
      </c>
      <c r="D72" s="12">
        <v>7410</v>
      </c>
      <c r="E72" s="12">
        <v>10937</v>
      </c>
      <c r="F72" s="12">
        <v>9324</v>
      </c>
      <c r="G72" s="20">
        <f t="shared" si="12"/>
        <v>0.715245505604023</v>
      </c>
      <c r="H72" s="20">
        <f t="shared" si="13"/>
        <v>7.6902363944629348</v>
      </c>
      <c r="I72" s="20">
        <f t="shared" si="14"/>
        <v>-3.3010206738703696</v>
      </c>
      <c r="J72" s="20">
        <f t="shared" si="15"/>
        <v>2.3222805257860246</v>
      </c>
      <c r="K72" s="15"/>
      <c r="S72" s="15"/>
      <c r="T72" s="15"/>
      <c r="U72" s="15"/>
      <c r="V72" s="15"/>
      <c r="W72" s="15"/>
      <c r="X72" s="15"/>
      <c r="Y72" s="15"/>
    </row>
    <row r="73" spans="1:25" x14ac:dyDescent="0.2">
      <c r="A73" s="21" t="s">
        <v>218</v>
      </c>
      <c r="C73" s="22">
        <v>23212</v>
      </c>
      <c r="D73" s="12">
        <v>25234</v>
      </c>
      <c r="E73" s="12">
        <v>27654</v>
      </c>
      <c r="F73" s="12">
        <v>28909</v>
      </c>
      <c r="G73" s="20">
        <f t="shared" si="12"/>
        <v>0.83826557648556399</v>
      </c>
      <c r="H73" s="20">
        <f t="shared" si="13"/>
        <v>1.7580275883384955</v>
      </c>
      <c r="I73" s="20">
        <f t="shared" si="14"/>
        <v>0.93806952594348569</v>
      </c>
      <c r="J73" s="20">
        <f t="shared" si="15"/>
        <v>1.3677595757203953</v>
      </c>
      <c r="K73" s="15"/>
      <c r="S73" s="15"/>
      <c r="T73" s="15"/>
      <c r="U73" s="15"/>
      <c r="V73" s="15"/>
      <c r="W73" s="15"/>
      <c r="X73" s="15"/>
      <c r="Y73" s="15"/>
    </row>
    <row r="74" spans="1:25" x14ac:dyDescent="0.2">
      <c r="A74" s="21" t="s">
        <v>219</v>
      </c>
      <c r="C74" s="22">
        <v>20948</v>
      </c>
      <c r="D74" s="12">
        <v>23767</v>
      </c>
      <c r="E74" s="12">
        <v>25055</v>
      </c>
      <c r="F74" s="12">
        <v>25507</v>
      </c>
      <c r="G74" s="20">
        <f t="shared" si="12"/>
        <v>1.2698524603225403</v>
      </c>
      <c r="H74" s="20">
        <f t="shared" si="13"/>
        <v>1.0093877580733324</v>
      </c>
      <c r="I74" s="20">
        <f t="shared" si="14"/>
        <v>0.37684796441095347</v>
      </c>
      <c r="J74" s="20">
        <f t="shared" si="15"/>
        <v>0.708466187122192</v>
      </c>
      <c r="K74" s="15"/>
      <c r="S74" s="15"/>
      <c r="T74" s="15"/>
      <c r="U74" s="15"/>
      <c r="V74" s="15"/>
      <c r="W74" s="15"/>
      <c r="X74" s="15"/>
      <c r="Y74" s="15"/>
    </row>
    <row r="75" spans="1:25" x14ac:dyDescent="0.2">
      <c r="A75" s="21" t="s">
        <v>1510</v>
      </c>
      <c r="C75" s="22">
        <v>59843</v>
      </c>
      <c r="D75" s="12">
        <v>68945</v>
      </c>
      <c r="E75" s="12">
        <v>70757</v>
      </c>
      <c r="F75" s="12">
        <v>72301</v>
      </c>
      <c r="G75" s="20">
        <f t="shared" si="12"/>
        <v>1.4251303314469554</v>
      </c>
      <c r="H75" s="20">
        <f t="shared" si="13"/>
        <v>0.49491048864096499</v>
      </c>
      <c r="I75" s="20">
        <f t="shared" si="14"/>
        <v>0.45515769003210416</v>
      </c>
      <c r="J75" s="20">
        <f t="shared" si="15"/>
        <v>0.4760278526030115</v>
      </c>
      <c r="K75" s="15"/>
      <c r="S75" s="15"/>
      <c r="T75" s="15"/>
      <c r="U75" s="15"/>
      <c r="V75" s="15"/>
      <c r="W75" s="15"/>
      <c r="X75" s="15"/>
      <c r="Y75" s="15"/>
    </row>
    <row r="76" spans="1:25" x14ac:dyDescent="0.2">
      <c r="A76" s="21" t="s">
        <v>1511</v>
      </c>
      <c r="C76" s="22">
        <v>110420</v>
      </c>
      <c r="D76" s="12">
        <v>131527</v>
      </c>
      <c r="E76" s="12">
        <v>141828</v>
      </c>
      <c r="F76" s="12">
        <v>140334</v>
      </c>
      <c r="G76" s="20">
        <f t="shared" si="12"/>
        <v>1.7636221737798996</v>
      </c>
      <c r="H76" s="20">
        <f t="shared" si="13"/>
        <v>1.4452799277700157</v>
      </c>
      <c r="I76" s="20">
        <f t="shared" si="14"/>
        <v>-0.2225337249337267</v>
      </c>
      <c r="J76" s="20">
        <f t="shared" si="15"/>
        <v>0.64970060249542883</v>
      </c>
      <c r="K76" s="15"/>
      <c r="S76" s="15"/>
      <c r="T76" s="15"/>
      <c r="U76" s="15"/>
      <c r="V76" s="15"/>
      <c r="W76" s="15"/>
      <c r="X76" s="15"/>
      <c r="Y76" s="15"/>
    </row>
    <row r="77" spans="1:25" x14ac:dyDescent="0.2">
      <c r="A77" s="21" t="s">
        <v>220</v>
      </c>
      <c r="C77" s="22">
        <v>7441</v>
      </c>
      <c r="D77" s="12">
        <v>10176</v>
      </c>
      <c r="E77" s="12">
        <v>10209</v>
      </c>
      <c r="F77" s="12">
        <v>10797</v>
      </c>
      <c r="G77" s="20">
        <f t="shared" si="12"/>
        <v>3.1780069151288837</v>
      </c>
      <c r="H77" s="20">
        <f t="shared" si="13"/>
        <v>6.1632766212271761E-2</v>
      </c>
      <c r="I77" s="20">
        <f t="shared" si="14"/>
        <v>1.1850358024009466</v>
      </c>
      <c r="J77" s="20">
        <f t="shared" si="15"/>
        <v>0.59363168836468194</v>
      </c>
      <c r="K77" s="15"/>
      <c r="S77" s="15"/>
      <c r="T77" s="15"/>
      <c r="U77" s="15"/>
      <c r="V77" s="15"/>
      <c r="W77" s="15"/>
      <c r="X77" s="15"/>
      <c r="Y77" s="15"/>
    </row>
    <row r="78" spans="1:25" x14ac:dyDescent="0.2">
      <c r="A78" s="21" t="s">
        <v>1057</v>
      </c>
      <c r="C78" s="22">
        <v>29279</v>
      </c>
      <c r="D78" s="12">
        <v>35251</v>
      </c>
      <c r="E78" s="12">
        <v>38900</v>
      </c>
      <c r="F78" s="12">
        <v>39840</v>
      </c>
      <c r="G78" s="20">
        <f t="shared" si="12"/>
        <v>1.8725331337404283</v>
      </c>
      <c r="H78" s="20">
        <f t="shared" si="13"/>
        <v>1.8921641064051586</v>
      </c>
      <c r="I78" s="20">
        <f t="shared" si="14"/>
        <v>0.5035790767913717</v>
      </c>
      <c r="J78" s="20">
        <f t="shared" si="15"/>
        <v>1.2302767345421461</v>
      </c>
      <c r="K78" s="15"/>
      <c r="S78" s="15"/>
      <c r="T78" s="15"/>
      <c r="U78" s="15"/>
      <c r="V78" s="15"/>
      <c r="W78" s="15"/>
      <c r="X78" s="15"/>
      <c r="Y78" s="15"/>
    </row>
    <row r="79" spans="1:25" x14ac:dyDescent="0.2">
      <c r="A79" s="21" t="s">
        <v>221</v>
      </c>
      <c r="C79" s="22">
        <v>17794</v>
      </c>
      <c r="D79" s="12">
        <v>19431</v>
      </c>
      <c r="E79" s="12">
        <v>19983</v>
      </c>
      <c r="F79" s="12">
        <v>20490</v>
      </c>
      <c r="G79" s="20">
        <f t="shared" si="12"/>
        <v>0.88348196340712892</v>
      </c>
      <c r="H79" s="20">
        <f t="shared" si="13"/>
        <v>0.53450195704702885</v>
      </c>
      <c r="I79" s="20">
        <f t="shared" si="14"/>
        <v>0.52848630312043454</v>
      </c>
      <c r="J79" s="20">
        <f t="shared" si="15"/>
        <v>0.53164476473372968</v>
      </c>
      <c r="K79" s="15"/>
      <c r="S79" s="15"/>
      <c r="T79" s="15"/>
      <c r="U79" s="15"/>
      <c r="V79" s="15"/>
      <c r="W79" s="15"/>
      <c r="X79" s="15"/>
      <c r="Y79" s="15"/>
    </row>
    <row r="80" spans="1:25" x14ac:dyDescent="0.2">
      <c r="A80" s="21" t="s">
        <v>222</v>
      </c>
      <c r="C80" s="22">
        <v>16030</v>
      </c>
      <c r="D80" s="12">
        <v>18597</v>
      </c>
      <c r="E80" s="12">
        <v>18391</v>
      </c>
      <c r="F80" s="12">
        <v>19671</v>
      </c>
      <c r="G80" s="20">
        <f t="shared" si="12"/>
        <v>1.4956441148715527</v>
      </c>
      <c r="H80" s="20">
        <f t="shared" si="13"/>
        <v>-0.21175072307241249</v>
      </c>
      <c r="I80" s="20">
        <f t="shared" si="14"/>
        <v>1.4255513294884725</v>
      </c>
      <c r="J80" s="20">
        <f t="shared" si="15"/>
        <v>0.56256733748363263</v>
      </c>
      <c r="K80" s="15"/>
      <c r="S80" s="15"/>
      <c r="T80" s="15"/>
      <c r="U80" s="15"/>
      <c r="V80" s="15"/>
      <c r="W80" s="15"/>
      <c r="X80" s="15"/>
      <c r="Y80" s="15"/>
    </row>
    <row r="81" spans="1:25" x14ac:dyDescent="0.2">
      <c r="A81" s="21" t="s">
        <v>1512</v>
      </c>
      <c r="C81" s="22">
        <v>49695</v>
      </c>
      <c r="D81" s="12">
        <v>59892</v>
      </c>
      <c r="E81" s="12">
        <v>63011</v>
      </c>
      <c r="F81" s="12">
        <v>68389</v>
      </c>
      <c r="G81" s="20">
        <f t="shared" si="12"/>
        <v>1.8828706408218432</v>
      </c>
      <c r="H81" s="20">
        <f t="shared" si="13"/>
        <v>0.9707780483388051</v>
      </c>
      <c r="I81" s="20">
        <f t="shared" si="14"/>
        <v>1.7379543458022173</v>
      </c>
      <c r="J81" s="20">
        <f t="shared" si="15"/>
        <v>1.3344260337894376</v>
      </c>
      <c r="K81" s="15"/>
      <c r="S81" s="15"/>
      <c r="T81" s="15"/>
      <c r="U81" s="15"/>
      <c r="V81" s="15"/>
      <c r="W81" s="15"/>
      <c r="X81" s="15"/>
      <c r="Y81" s="15"/>
    </row>
    <row r="82" spans="1:25" x14ac:dyDescent="0.2">
      <c r="A82" s="21" t="s">
        <v>1428</v>
      </c>
      <c r="C82" s="22">
        <v>23047</v>
      </c>
      <c r="D82" s="12">
        <v>27371</v>
      </c>
      <c r="E82" s="12">
        <v>28932</v>
      </c>
      <c r="F82" s="12">
        <v>28599</v>
      </c>
      <c r="G82" s="20">
        <f t="shared" si="12"/>
        <v>1.7333947328684651</v>
      </c>
      <c r="H82" s="20">
        <f t="shared" si="13"/>
        <v>1.061086860675764</v>
      </c>
      <c r="I82" s="20">
        <f t="shared" si="14"/>
        <v>-0.24324381618113788</v>
      </c>
      <c r="J82" s="20">
        <f t="shared" si="15"/>
        <v>0.43947940048940648</v>
      </c>
      <c r="K82" s="15"/>
      <c r="S82" s="15"/>
      <c r="T82" s="15"/>
      <c r="U82" s="15"/>
      <c r="V82" s="15"/>
      <c r="W82" s="15"/>
      <c r="X82" s="15"/>
      <c r="Y82" s="15"/>
    </row>
    <row r="83" spans="1:25" x14ac:dyDescent="0.2">
      <c r="A83" s="21" t="s">
        <v>223</v>
      </c>
      <c r="C83" s="22">
        <v>9319</v>
      </c>
      <c r="D83" s="12">
        <v>9774</v>
      </c>
      <c r="E83" s="12">
        <v>10183</v>
      </c>
      <c r="F83" s="12">
        <v>9664</v>
      </c>
      <c r="G83" s="20">
        <f t="shared" si="12"/>
        <v>0.47758045289452156</v>
      </c>
      <c r="H83" s="20">
        <f t="shared" si="13"/>
        <v>0.78317395853173544</v>
      </c>
      <c r="I83" s="20">
        <f t="shared" si="14"/>
        <v>-1.0944787953077961</v>
      </c>
      <c r="J83" s="20">
        <f t="shared" si="15"/>
        <v>-0.11302470590891511</v>
      </c>
      <c r="K83" s="15"/>
      <c r="S83" s="15"/>
      <c r="T83" s="15"/>
      <c r="U83" s="15"/>
      <c r="V83" s="15"/>
      <c r="W83" s="15"/>
      <c r="X83" s="15"/>
      <c r="Y83" s="15"/>
    </row>
    <row r="84" spans="1:25" x14ac:dyDescent="0.2">
      <c r="A84" s="21"/>
      <c r="C84" s="22"/>
      <c r="D84" s="12"/>
      <c r="E84" s="12"/>
      <c r="F84" s="12"/>
      <c r="G84" s="12"/>
      <c r="H84" s="20"/>
      <c r="I84" s="20"/>
      <c r="J84" s="20"/>
      <c r="K84" s="15"/>
      <c r="M84" s="8"/>
      <c r="N84" s="8"/>
      <c r="O84" s="8"/>
      <c r="P84" s="8"/>
      <c r="Q84" s="8"/>
      <c r="R84" s="8"/>
      <c r="S84" s="15"/>
      <c r="T84" s="15"/>
      <c r="U84" s="15"/>
      <c r="V84" s="15"/>
      <c r="W84" s="15"/>
      <c r="X84" s="15"/>
      <c r="Y84" s="15"/>
    </row>
    <row r="85" spans="1:25" s="15" customFormat="1" ht="14.25" x14ac:dyDescent="0.2">
      <c r="A85" s="14" t="s">
        <v>1559</v>
      </c>
      <c r="C85" s="16">
        <f>SUM(C86:C110)</f>
        <v>664338</v>
      </c>
      <c r="D85" s="16">
        <f>SUM(D86:D110)</f>
        <v>813856</v>
      </c>
      <c r="E85" s="16">
        <f>SUM(E86:E110)</f>
        <v>888509</v>
      </c>
      <c r="F85" s="16">
        <f>SUM(F86:F110)</f>
        <v>956900</v>
      </c>
      <c r="G85" s="17">
        <f t="shared" ref="G85:G110" si="16">(((D85/C85)^(1/(($D$5-$C$5)/365))-1)*100)</f>
        <v>2.0495325059340042</v>
      </c>
      <c r="H85" s="17">
        <f t="shared" ref="H85:H110" si="17">(((E85/D85)^(1/(($E$5-$D$5)/365))-1)*100)</f>
        <v>1.6841436297039714</v>
      </c>
      <c r="I85" s="17">
        <f t="shared" ref="I85:I110" si="18">(((F85/E85)^(1/(($F$5-$E$5)/365))-1)*100)</f>
        <v>1.5722462898430933</v>
      </c>
      <c r="J85" s="17">
        <f t="shared" ref="J85:J110" si="19">(((F85/D85)^(1/(($F$5-$D$5)/365))-1)*100)</f>
        <v>1.6309823917938004</v>
      </c>
      <c r="L85" s="8"/>
      <c r="M85" s="22"/>
      <c r="N85" s="22"/>
      <c r="O85" s="22"/>
      <c r="P85" s="42"/>
      <c r="Q85" s="42"/>
      <c r="R85" s="42"/>
    </row>
    <row r="86" spans="1:25" x14ac:dyDescent="0.2">
      <c r="A86" s="21" t="s">
        <v>1191</v>
      </c>
      <c r="C86" s="22">
        <v>23397</v>
      </c>
      <c r="D86" s="12">
        <v>26648</v>
      </c>
      <c r="E86" s="12">
        <v>29724</v>
      </c>
      <c r="F86" s="12">
        <v>32163</v>
      </c>
      <c r="G86" s="20">
        <f t="shared" si="16"/>
        <v>1.3088417194970337</v>
      </c>
      <c r="H86" s="20">
        <f t="shared" si="17"/>
        <v>2.1006358715343065</v>
      </c>
      <c r="I86" s="20">
        <f t="shared" si="18"/>
        <v>1.6728936096004787</v>
      </c>
      <c r="J86" s="20">
        <f t="shared" si="19"/>
        <v>1.8972548745949336</v>
      </c>
      <c r="K86" s="15"/>
      <c r="S86" s="15"/>
      <c r="T86" s="15"/>
      <c r="U86" s="15"/>
      <c r="V86" s="15"/>
      <c r="W86" s="15"/>
      <c r="X86" s="15"/>
      <c r="Y86" s="15"/>
    </row>
    <row r="87" spans="1:25" x14ac:dyDescent="0.2">
      <c r="A87" s="21" t="s">
        <v>1192</v>
      </c>
      <c r="C87" s="22">
        <v>51782</v>
      </c>
      <c r="D87" s="12">
        <v>65876</v>
      </c>
      <c r="E87" s="12">
        <v>67059</v>
      </c>
      <c r="F87" s="12">
        <v>74385</v>
      </c>
      <c r="G87" s="20">
        <f t="shared" si="16"/>
        <v>2.4351751852137893</v>
      </c>
      <c r="H87" s="20">
        <f t="shared" si="17"/>
        <v>0.33928670271472505</v>
      </c>
      <c r="I87" s="20">
        <f t="shared" si="18"/>
        <v>2.205157363023158</v>
      </c>
      <c r="J87" s="20">
        <f t="shared" si="19"/>
        <v>1.2212000607239704</v>
      </c>
      <c r="K87" s="15"/>
      <c r="S87" s="15"/>
      <c r="T87" s="15"/>
      <c r="U87" s="15"/>
      <c r="V87" s="15"/>
      <c r="W87" s="15"/>
      <c r="X87" s="15"/>
      <c r="Y87" s="15"/>
    </row>
    <row r="88" spans="1:25" x14ac:dyDescent="0.2">
      <c r="A88" s="21" t="s">
        <v>1193</v>
      </c>
      <c r="C88" s="22">
        <v>8197</v>
      </c>
      <c r="D88" s="12">
        <v>10175</v>
      </c>
      <c r="E88" s="12">
        <v>11051</v>
      </c>
      <c r="F88" s="12">
        <v>11020</v>
      </c>
      <c r="G88" s="20">
        <f t="shared" si="16"/>
        <v>2.1839783181181405</v>
      </c>
      <c r="H88" s="20">
        <f t="shared" si="17"/>
        <v>1.5840694775234754</v>
      </c>
      <c r="I88" s="20">
        <f t="shared" si="18"/>
        <v>-5.907925757695498E-2</v>
      </c>
      <c r="J88" s="20">
        <f t="shared" si="19"/>
        <v>0.80031105653539658</v>
      </c>
      <c r="K88" s="15"/>
      <c r="S88" s="15"/>
      <c r="T88" s="15"/>
      <c r="U88" s="15"/>
      <c r="V88" s="15"/>
      <c r="W88" s="15"/>
      <c r="X88" s="15"/>
      <c r="Y88" s="15"/>
    </row>
    <row r="89" spans="1:25" x14ac:dyDescent="0.2">
      <c r="A89" s="21" t="s">
        <v>1194</v>
      </c>
      <c r="C89" s="22">
        <v>5924</v>
      </c>
      <c r="D89" s="12">
        <v>6765</v>
      </c>
      <c r="E89" s="12">
        <v>7515</v>
      </c>
      <c r="F89" s="12">
        <v>7441</v>
      </c>
      <c r="G89" s="20">
        <f t="shared" si="16"/>
        <v>1.3356173883562583</v>
      </c>
      <c r="H89" s="20">
        <f t="shared" si="17"/>
        <v>2.0209663359776586</v>
      </c>
      <c r="I89" s="20">
        <f t="shared" si="18"/>
        <v>-0.20796545722494564</v>
      </c>
      <c r="J89" s="20">
        <f t="shared" si="19"/>
        <v>0.95619025668811641</v>
      </c>
      <c r="K89" s="15"/>
      <c r="S89" s="15"/>
      <c r="T89" s="15"/>
      <c r="U89" s="15"/>
      <c r="V89" s="15"/>
      <c r="W89" s="15"/>
      <c r="X89" s="15"/>
      <c r="Y89" s="15"/>
    </row>
    <row r="90" spans="1:25" x14ac:dyDescent="0.2">
      <c r="A90" s="21" t="s">
        <v>969</v>
      </c>
      <c r="C90" s="22">
        <v>41109</v>
      </c>
      <c r="D90" s="12">
        <v>44544</v>
      </c>
      <c r="E90" s="12">
        <v>48906</v>
      </c>
      <c r="F90" s="12">
        <v>52478</v>
      </c>
      <c r="G90" s="20">
        <f t="shared" si="16"/>
        <v>0.80528955682594994</v>
      </c>
      <c r="H90" s="20">
        <f t="shared" si="17"/>
        <v>1.7937528485226339</v>
      </c>
      <c r="I90" s="20">
        <f t="shared" si="18"/>
        <v>1.494065058727756</v>
      </c>
      <c r="J90" s="20">
        <f t="shared" si="19"/>
        <v>1.6513053293130353</v>
      </c>
      <c r="K90" s="15"/>
      <c r="L90" s="15"/>
      <c r="S90" s="15"/>
      <c r="T90" s="15"/>
      <c r="U90" s="15"/>
      <c r="V90" s="15"/>
      <c r="W90" s="15"/>
      <c r="X90" s="15"/>
      <c r="Y90" s="15"/>
    </row>
    <row r="91" spans="1:25" x14ac:dyDescent="0.2">
      <c r="A91" s="21" t="s">
        <v>1092</v>
      </c>
      <c r="C91" s="22">
        <v>34650</v>
      </c>
      <c r="D91" s="12">
        <v>44848</v>
      </c>
      <c r="E91" s="12">
        <v>50204</v>
      </c>
      <c r="F91" s="12">
        <v>58771</v>
      </c>
      <c r="G91" s="20">
        <f t="shared" si="16"/>
        <v>2.6119281394543448</v>
      </c>
      <c r="H91" s="20">
        <f t="shared" si="17"/>
        <v>2.1701219541438999</v>
      </c>
      <c r="I91" s="20">
        <f t="shared" si="18"/>
        <v>3.3700756548226796</v>
      </c>
      <c r="J91" s="20">
        <f t="shared" si="19"/>
        <v>2.738295680701075</v>
      </c>
      <c r="K91" s="15"/>
      <c r="M91" s="18"/>
      <c r="N91" s="18"/>
      <c r="O91" s="18"/>
      <c r="P91" s="41"/>
      <c r="Q91" s="41"/>
      <c r="R91" s="41"/>
      <c r="S91" s="15"/>
      <c r="T91" s="15"/>
      <c r="U91" s="15"/>
      <c r="V91" s="15"/>
      <c r="W91" s="15"/>
      <c r="X91" s="15"/>
      <c r="Y91" s="15"/>
    </row>
    <row r="92" spans="1:25" x14ac:dyDescent="0.2">
      <c r="A92" s="21" t="s">
        <v>1513</v>
      </c>
      <c r="C92" s="22">
        <v>102379</v>
      </c>
      <c r="D92" s="12">
        <v>117908</v>
      </c>
      <c r="E92" s="12">
        <v>124648</v>
      </c>
      <c r="F92" s="12">
        <v>136698</v>
      </c>
      <c r="G92" s="20">
        <f t="shared" si="16"/>
        <v>1.4214651442416404</v>
      </c>
      <c r="H92" s="20">
        <f t="shared" si="17"/>
        <v>1.0634892813946806</v>
      </c>
      <c r="I92" s="20">
        <f t="shared" si="18"/>
        <v>1.9603111289479891</v>
      </c>
      <c r="J92" s="20">
        <f t="shared" si="19"/>
        <v>1.4884488614004932</v>
      </c>
      <c r="K92" s="15"/>
      <c r="S92" s="15"/>
      <c r="T92" s="15"/>
      <c r="U92" s="15"/>
      <c r="V92" s="15"/>
      <c r="W92" s="15"/>
      <c r="X92" s="15"/>
      <c r="Y92" s="15"/>
    </row>
    <row r="93" spans="1:25" x14ac:dyDescent="0.2">
      <c r="A93" s="21" t="s">
        <v>1195</v>
      </c>
      <c r="C93" s="22">
        <v>13522</v>
      </c>
      <c r="D93" s="12">
        <v>16098</v>
      </c>
      <c r="E93" s="12">
        <v>16373</v>
      </c>
      <c r="F93" s="12">
        <v>17920</v>
      </c>
      <c r="G93" s="20">
        <f t="shared" si="16"/>
        <v>1.7580911959184986</v>
      </c>
      <c r="H93" s="20">
        <f t="shared" si="17"/>
        <v>0.32286563597676565</v>
      </c>
      <c r="I93" s="20">
        <f t="shared" si="18"/>
        <v>1.9174938121156337</v>
      </c>
      <c r="J93" s="20">
        <f t="shared" si="19"/>
        <v>1.0771025424711533</v>
      </c>
      <c r="K93" s="15"/>
      <c r="S93" s="15"/>
      <c r="T93" s="15"/>
      <c r="U93" s="15"/>
      <c r="V93" s="15"/>
      <c r="W93" s="15"/>
      <c r="X93" s="15"/>
      <c r="Y93" s="15"/>
    </row>
    <row r="94" spans="1:25" x14ac:dyDescent="0.2">
      <c r="A94" s="21" t="s">
        <v>1196</v>
      </c>
      <c r="C94" s="22">
        <v>27035</v>
      </c>
      <c r="D94" s="12">
        <v>29331</v>
      </c>
      <c r="E94" s="12">
        <v>32370</v>
      </c>
      <c r="F94" s="12">
        <v>33902</v>
      </c>
      <c r="G94" s="20">
        <f t="shared" si="16"/>
        <v>0.81800769233431048</v>
      </c>
      <c r="H94" s="20">
        <f t="shared" si="17"/>
        <v>1.8938459937251739</v>
      </c>
      <c r="I94" s="20">
        <f t="shared" si="18"/>
        <v>0.97756039275216366</v>
      </c>
      <c r="J94" s="20">
        <f t="shared" si="19"/>
        <v>1.4576221219990693</v>
      </c>
      <c r="K94" s="15"/>
      <c r="S94" s="15"/>
      <c r="T94" s="15"/>
      <c r="U94" s="15"/>
      <c r="V94" s="15"/>
      <c r="W94" s="15"/>
      <c r="X94" s="15"/>
      <c r="Y94" s="15"/>
    </row>
    <row r="95" spans="1:25" x14ac:dyDescent="0.2">
      <c r="A95" s="21" t="s">
        <v>1197</v>
      </c>
      <c r="C95" s="22">
        <v>39969</v>
      </c>
      <c r="D95" s="12">
        <v>50121</v>
      </c>
      <c r="E95" s="12">
        <v>54478</v>
      </c>
      <c r="F95" s="12">
        <v>57055</v>
      </c>
      <c r="G95" s="20">
        <f t="shared" si="16"/>
        <v>2.287899718600217</v>
      </c>
      <c r="H95" s="20">
        <f t="shared" si="17"/>
        <v>1.5989497497137961</v>
      </c>
      <c r="I95" s="20">
        <f t="shared" si="18"/>
        <v>0.97706803542469967</v>
      </c>
      <c r="J95" s="20">
        <f t="shared" si="19"/>
        <v>1.3031096256659103</v>
      </c>
      <c r="K95" s="15"/>
      <c r="S95" s="15"/>
      <c r="T95" s="15"/>
      <c r="U95" s="15"/>
      <c r="V95" s="15"/>
      <c r="W95" s="15"/>
      <c r="X95" s="15"/>
      <c r="Y95" s="15"/>
    </row>
    <row r="96" spans="1:25" x14ac:dyDescent="0.2">
      <c r="A96" s="21" t="s">
        <v>1198</v>
      </c>
      <c r="C96" s="22">
        <v>10519</v>
      </c>
      <c r="D96" s="12">
        <v>12761</v>
      </c>
      <c r="E96" s="12">
        <v>14391</v>
      </c>
      <c r="F96" s="12">
        <v>14091</v>
      </c>
      <c r="G96" s="20">
        <f t="shared" si="16"/>
        <v>1.9498121866893259</v>
      </c>
      <c r="H96" s="20">
        <f t="shared" si="17"/>
        <v>2.3139796122757739</v>
      </c>
      <c r="I96" s="20">
        <f t="shared" si="18"/>
        <v>-0.44220962908493311</v>
      </c>
      <c r="J96" s="20">
        <f t="shared" si="19"/>
        <v>0.99553511331378353</v>
      </c>
      <c r="K96" s="15"/>
      <c r="S96" s="15"/>
      <c r="T96" s="15"/>
      <c r="U96" s="15"/>
      <c r="V96" s="15"/>
      <c r="W96" s="15"/>
      <c r="X96" s="15"/>
      <c r="Y96" s="15"/>
    </row>
    <row r="97" spans="1:25" x14ac:dyDescent="0.2">
      <c r="A97" s="21" t="s">
        <v>1199</v>
      </c>
      <c r="C97" s="22">
        <v>16882</v>
      </c>
      <c r="D97" s="12">
        <v>19303</v>
      </c>
      <c r="E97" s="12">
        <v>21659</v>
      </c>
      <c r="F97" s="12">
        <v>24190</v>
      </c>
      <c r="G97" s="20">
        <f t="shared" si="16"/>
        <v>1.3484017054724129</v>
      </c>
      <c r="H97" s="20">
        <f t="shared" si="17"/>
        <v>2.215723323796448</v>
      </c>
      <c r="I97" s="20">
        <f t="shared" si="18"/>
        <v>2.3522631235643576</v>
      </c>
      <c r="J97" s="20">
        <f t="shared" si="19"/>
        <v>2.2805504615396766</v>
      </c>
      <c r="K97" s="15"/>
      <c r="S97" s="15"/>
      <c r="T97" s="15"/>
      <c r="U97" s="15"/>
      <c r="V97" s="15"/>
      <c r="W97" s="15"/>
      <c r="X97" s="15"/>
      <c r="Y97" s="15"/>
    </row>
    <row r="98" spans="1:25" x14ac:dyDescent="0.2">
      <c r="A98" s="21" t="s">
        <v>1200</v>
      </c>
      <c r="C98" s="22">
        <v>18451</v>
      </c>
      <c r="D98" s="12">
        <v>21822</v>
      </c>
      <c r="E98" s="12">
        <v>24405</v>
      </c>
      <c r="F98" s="12">
        <v>26363</v>
      </c>
      <c r="G98" s="20">
        <f t="shared" si="16"/>
        <v>1.6912236699328842</v>
      </c>
      <c r="H98" s="20">
        <f t="shared" si="17"/>
        <v>2.1517241760822037</v>
      </c>
      <c r="I98" s="20">
        <f t="shared" si="18"/>
        <v>1.6367852937329896</v>
      </c>
      <c r="J98" s="20">
        <f t="shared" si="19"/>
        <v>1.9068283869476899</v>
      </c>
      <c r="K98" s="15"/>
      <c r="S98" s="15"/>
      <c r="T98" s="15"/>
      <c r="U98" s="15"/>
      <c r="V98" s="15"/>
      <c r="W98" s="15"/>
      <c r="X98" s="15"/>
      <c r="Y98" s="15"/>
    </row>
    <row r="99" spans="1:25" x14ac:dyDescent="0.2">
      <c r="A99" s="21" t="s">
        <v>45</v>
      </c>
      <c r="C99" s="22">
        <v>10231</v>
      </c>
      <c r="D99" s="12">
        <v>11586</v>
      </c>
      <c r="E99" s="12">
        <v>12354</v>
      </c>
      <c r="F99" s="12">
        <v>12948</v>
      </c>
      <c r="G99" s="20">
        <f t="shared" si="16"/>
        <v>1.2508285559306609</v>
      </c>
      <c r="H99" s="20">
        <f t="shared" si="17"/>
        <v>1.2288965695974152</v>
      </c>
      <c r="I99" s="20">
        <f t="shared" si="18"/>
        <v>0.99284590983812482</v>
      </c>
      <c r="J99" s="20">
        <f t="shared" si="19"/>
        <v>1.1167151012518195</v>
      </c>
      <c r="K99" s="15"/>
      <c r="S99" s="15"/>
      <c r="T99" s="15"/>
      <c r="U99" s="15"/>
      <c r="V99" s="15"/>
      <c r="W99" s="15"/>
      <c r="X99" s="15"/>
      <c r="Y99" s="15"/>
    </row>
    <row r="100" spans="1:25" x14ac:dyDescent="0.2">
      <c r="A100" s="21" t="s">
        <v>1201</v>
      </c>
      <c r="C100" s="22">
        <v>14704</v>
      </c>
      <c r="D100" s="12">
        <v>18639</v>
      </c>
      <c r="E100" s="12">
        <v>19758</v>
      </c>
      <c r="F100" s="12">
        <v>20559</v>
      </c>
      <c r="G100" s="20">
        <f t="shared" si="16"/>
        <v>2.3983765762040754</v>
      </c>
      <c r="H100" s="20">
        <f t="shared" si="17"/>
        <v>1.1156848524464857</v>
      </c>
      <c r="I100" s="20">
        <f t="shared" si="18"/>
        <v>0.83954027071486692</v>
      </c>
      <c r="J100" s="20">
        <f t="shared" si="19"/>
        <v>0.98443524281217609</v>
      </c>
      <c r="K100" s="15"/>
      <c r="S100" s="15"/>
      <c r="T100" s="15"/>
      <c r="U100" s="15"/>
      <c r="V100" s="15"/>
      <c r="W100" s="15"/>
      <c r="X100" s="15"/>
      <c r="Y100" s="15"/>
    </row>
    <row r="101" spans="1:25" x14ac:dyDescent="0.2">
      <c r="A101" s="21" t="s">
        <v>1202</v>
      </c>
      <c r="C101" s="22">
        <v>24550</v>
      </c>
      <c r="D101" s="12">
        <v>33047</v>
      </c>
      <c r="E101" s="12">
        <v>34605</v>
      </c>
      <c r="F101" s="12">
        <v>36803</v>
      </c>
      <c r="G101" s="20">
        <f t="shared" si="16"/>
        <v>3.0151229877634966</v>
      </c>
      <c r="H101" s="20">
        <f t="shared" si="17"/>
        <v>0.88052751009544128</v>
      </c>
      <c r="I101" s="20">
        <f t="shared" si="18"/>
        <v>1.3039400374271093</v>
      </c>
      <c r="J101" s="20">
        <f t="shared" si="19"/>
        <v>1.0814070639712625</v>
      </c>
      <c r="K101" s="15"/>
      <c r="S101" s="15"/>
      <c r="T101" s="15"/>
      <c r="U101" s="15"/>
      <c r="V101" s="15"/>
      <c r="W101" s="15"/>
      <c r="X101" s="15"/>
      <c r="Y101" s="15"/>
    </row>
    <row r="102" spans="1:25" x14ac:dyDescent="0.2">
      <c r="A102" s="21" t="s">
        <v>1203</v>
      </c>
      <c r="C102" s="22">
        <v>24072</v>
      </c>
      <c r="D102" s="12">
        <v>26786</v>
      </c>
      <c r="E102" s="12">
        <v>28422</v>
      </c>
      <c r="F102" s="12">
        <v>29469</v>
      </c>
      <c r="G102" s="20">
        <f t="shared" si="16"/>
        <v>1.0734356066922635</v>
      </c>
      <c r="H102" s="20">
        <f t="shared" si="17"/>
        <v>1.1345792938381782</v>
      </c>
      <c r="I102" s="20">
        <f t="shared" si="18"/>
        <v>0.76394130208099487</v>
      </c>
      <c r="J102" s="20">
        <f t="shared" si="19"/>
        <v>0.95837432406338241</v>
      </c>
      <c r="K102" s="15"/>
      <c r="S102" s="15"/>
      <c r="T102" s="15"/>
      <c r="U102" s="15"/>
      <c r="V102" s="15"/>
      <c r="W102" s="15"/>
      <c r="X102" s="15"/>
      <c r="Y102" s="15"/>
    </row>
    <row r="103" spans="1:25" x14ac:dyDescent="0.2">
      <c r="A103" s="21" t="s">
        <v>1204</v>
      </c>
      <c r="C103" s="22">
        <v>25810</v>
      </c>
      <c r="D103" s="12">
        <v>31154</v>
      </c>
      <c r="E103" s="12">
        <v>32907</v>
      </c>
      <c r="F103" s="12">
        <v>35612</v>
      </c>
      <c r="G103" s="20">
        <f t="shared" si="16"/>
        <v>1.8985737723467455</v>
      </c>
      <c r="H103" s="20">
        <f t="shared" si="17"/>
        <v>1.0472130149983938</v>
      </c>
      <c r="I103" s="20">
        <f t="shared" si="18"/>
        <v>1.6757883928898654</v>
      </c>
      <c r="J103" s="20">
        <f t="shared" si="19"/>
        <v>1.3452702040174902</v>
      </c>
      <c r="K103" s="15"/>
      <c r="S103" s="15"/>
      <c r="T103" s="15"/>
      <c r="U103" s="15"/>
      <c r="V103" s="15"/>
      <c r="W103" s="15"/>
      <c r="X103" s="15"/>
      <c r="Y103" s="15"/>
    </row>
    <row r="104" spans="1:25" x14ac:dyDescent="0.2">
      <c r="A104" s="21" t="s">
        <v>1205</v>
      </c>
      <c r="C104" s="22">
        <v>16173</v>
      </c>
      <c r="D104" s="12">
        <v>18895</v>
      </c>
      <c r="E104" s="12">
        <v>21213</v>
      </c>
      <c r="F104" s="12">
        <v>22444</v>
      </c>
      <c r="G104" s="20">
        <f t="shared" si="16"/>
        <v>1.566837804980592</v>
      </c>
      <c r="H104" s="20">
        <f t="shared" si="17"/>
        <v>2.2265453037645599</v>
      </c>
      <c r="I104" s="20">
        <f t="shared" si="18"/>
        <v>1.193774035470585</v>
      </c>
      <c r="J104" s="20">
        <f t="shared" si="19"/>
        <v>1.7347207445678636</v>
      </c>
      <c r="K104" s="15"/>
      <c r="S104" s="15"/>
      <c r="T104" s="15"/>
      <c r="U104" s="15"/>
      <c r="V104" s="15"/>
      <c r="W104" s="15"/>
      <c r="X104" s="15"/>
      <c r="Y104" s="15"/>
    </row>
    <row r="105" spans="1:25" x14ac:dyDescent="0.2">
      <c r="A105" s="21" t="s">
        <v>1206</v>
      </c>
      <c r="C105" s="22">
        <v>36389</v>
      </c>
      <c r="D105" s="12">
        <v>52108</v>
      </c>
      <c r="E105" s="12">
        <v>61503</v>
      </c>
      <c r="F105" s="12">
        <v>66327</v>
      </c>
      <c r="G105" s="20">
        <f t="shared" si="16"/>
        <v>3.6537189735210029</v>
      </c>
      <c r="H105" s="20">
        <f t="shared" si="17"/>
        <v>3.2048793430429656</v>
      </c>
      <c r="I105" s="20">
        <f t="shared" si="18"/>
        <v>1.6012467722317014</v>
      </c>
      <c r="J105" s="20">
        <f t="shared" si="19"/>
        <v>2.4400990037470871</v>
      </c>
      <c r="K105" s="15"/>
      <c r="S105" s="15"/>
      <c r="T105" s="15"/>
      <c r="U105" s="15"/>
      <c r="V105" s="15"/>
      <c r="W105" s="15"/>
      <c r="X105" s="15"/>
      <c r="Y105" s="15"/>
    </row>
    <row r="106" spans="1:25" x14ac:dyDescent="0.2">
      <c r="A106" s="21" t="s">
        <v>1207</v>
      </c>
      <c r="C106" s="22">
        <v>19664</v>
      </c>
      <c r="D106" s="12">
        <v>27591</v>
      </c>
      <c r="E106" s="12">
        <v>28705</v>
      </c>
      <c r="F106" s="12">
        <v>29998</v>
      </c>
      <c r="G106" s="20">
        <f t="shared" si="16"/>
        <v>3.4430940148936662</v>
      </c>
      <c r="H106" s="20">
        <f t="shared" si="17"/>
        <v>0.75609313061328898</v>
      </c>
      <c r="I106" s="20">
        <f t="shared" si="18"/>
        <v>0.93120681299039276</v>
      </c>
      <c r="J106" s="20">
        <f t="shared" si="19"/>
        <v>0.83922582638080723</v>
      </c>
      <c r="K106" s="15"/>
      <c r="S106" s="15"/>
      <c r="T106" s="15"/>
      <c r="U106" s="15"/>
      <c r="V106" s="15"/>
      <c r="W106" s="15"/>
      <c r="X106" s="15"/>
      <c r="Y106" s="15"/>
    </row>
    <row r="107" spans="1:25" x14ac:dyDescent="0.2">
      <c r="A107" s="21" t="s">
        <v>1208</v>
      </c>
      <c r="C107" s="22">
        <v>7362</v>
      </c>
      <c r="D107" s="12">
        <v>8745</v>
      </c>
      <c r="E107" s="12">
        <v>9226</v>
      </c>
      <c r="F107" s="12">
        <v>9764</v>
      </c>
      <c r="G107" s="20">
        <f t="shared" si="16"/>
        <v>1.7354488858041917</v>
      </c>
      <c r="H107" s="20">
        <f t="shared" si="17"/>
        <v>1.0241541260580966</v>
      </c>
      <c r="I107" s="20">
        <f t="shared" si="18"/>
        <v>1.1994678496833666</v>
      </c>
      <c r="J107" s="20">
        <f t="shared" si="19"/>
        <v>1.1073818459455209</v>
      </c>
      <c r="K107" s="15"/>
      <c r="S107" s="15"/>
      <c r="T107" s="15"/>
      <c r="U107" s="15"/>
      <c r="V107" s="15"/>
      <c r="W107" s="15"/>
      <c r="X107" s="15"/>
      <c r="Y107" s="15"/>
    </row>
    <row r="108" spans="1:25" x14ac:dyDescent="0.2">
      <c r="A108" s="21" t="s">
        <v>210</v>
      </c>
      <c r="C108" s="22">
        <v>46649</v>
      </c>
      <c r="D108" s="12">
        <v>63850</v>
      </c>
      <c r="E108" s="12">
        <v>73150</v>
      </c>
      <c r="F108" s="12">
        <v>80319</v>
      </c>
      <c r="G108" s="20">
        <f t="shared" si="16"/>
        <v>3.1868585583534115</v>
      </c>
      <c r="H108" s="20">
        <f t="shared" si="17"/>
        <v>2.6214174793108613</v>
      </c>
      <c r="I108" s="20">
        <f t="shared" si="18"/>
        <v>1.9863487976240934</v>
      </c>
      <c r="J108" s="20">
        <f t="shared" si="19"/>
        <v>2.3192987019838629</v>
      </c>
      <c r="K108" s="15"/>
      <c r="S108" s="15"/>
      <c r="T108" s="15"/>
      <c r="U108" s="15"/>
      <c r="V108" s="15"/>
      <c r="W108" s="15"/>
      <c r="X108" s="15"/>
      <c r="Y108" s="15"/>
    </row>
    <row r="109" spans="1:25" x14ac:dyDescent="0.2">
      <c r="A109" s="21" t="s">
        <v>1209</v>
      </c>
      <c r="C109" s="22">
        <v>19959</v>
      </c>
      <c r="D109" s="12">
        <v>23289</v>
      </c>
      <c r="E109" s="12">
        <v>24505</v>
      </c>
      <c r="F109" s="12">
        <v>25761</v>
      </c>
      <c r="G109" s="20">
        <f t="shared" si="16"/>
        <v>1.5541174698873395</v>
      </c>
      <c r="H109" s="20">
        <f t="shared" si="17"/>
        <v>0.97326945934903542</v>
      </c>
      <c r="I109" s="20">
        <f t="shared" si="18"/>
        <v>1.0570961979261106</v>
      </c>
      <c r="J109" s="20">
        <f t="shared" si="19"/>
        <v>1.0130744708865214</v>
      </c>
      <c r="K109" s="15"/>
      <c r="S109" s="15"/>
      <c r="T109" s="15"/>
      <c r="U109" s="15"/>
      <c r="V109" s="15"/>
      <c r="W109" s="15"/>
      <c r="X109" s="15"/>
      <c r="Y109" s="15"/>
    </row>
    <row r="110" spans="1:25" x14ac:dyDescent="0.2">
      <c r="A110" s="21" t="s">
        <v>1210</v>
      </c>
      <c r="C110" s="22">
        <v>24959</v>
      </c>
      <c r="D110" s="12">
        <v>31966</v>
      </c>
      <c r="E110" s="12">
        <v>39378</v>
      </c>
      <c r="F110" s="12">
        <v>40419</v>
      </c>
      <c r="G110" s="20">
        <f t="shared" si="16"/>
        <v>2.5038615043465828</v>
      </c>
      <c r="H110" s="20">
        <f t="shared" si="17"/>
        <v>4.0482559809716046</v>
      </c>
      <c r="I110" s="20">
        <f t="shared" si="18"/>
        <v>0.55043330499280341</v>
      </c>
      <c r="J110" s="20">
        <f t="shared" si="19"/>
        <v>2.3720402361279369</v>
      </c>
      <c r="K110" s="15"/>
      <c r="S110" s="15"/>
      <c r="T110" s="15"/>
      <c r="U110" s="15"/>
      <c r="V110" s="15"/>
      <c r="W110" s="15"/>
      <c r="X110" s="15"/>
      <c r="Y110" s="15"/>
    </row>
    <row r="111" spans="1:25" x14ac:dyDescent="0.2">
      <c r="A111" s="21"/>
      <c r="C111" s="22"/>
      <c r="D111" s="12"/>
      <c r="E111" s="12"/>
      <c r="F111" s="12"/>
      <c r="G111" s="12"/>
      <c r="H111" s="20"/>
      <c r="I111" s="20"/>
      <c r="J111" s="20"/>
      <c r="K111" s="15"/>
      <c r="M111" s="8"/>
      <c r="N111" s="8"/>
      <c r="O111" s="8"/>
      <c r="P111" s="8"/>
      <c r="Q111" s="8"/>
      <c r="R111" s="8"/>
      <c r="S111" s="15"/>
      <c r="T111" s="15"/>
      <c r="U111" s="15"/>
      <c r="V111" s="15"/>
      <c r="W111" s="15"/>
      <c r="X111" s="15"/>
      <c r="Y111" s="15"/>
    </row>
    <row r="112" spans="1:25" s="15" customFormat="1" x14ac:dyDescent="0.2">
      <c r="A112" s="14" t="s">
        <v>1461</v>
      </c>
      <c r="C112" s="18">
        <v>461877</v>
      </c>
      <c r="D112" s="16">
        <v>602088</v>
      </c>
      <c r="E112" s="16">
        <v>675950</v>
      </c>
      <c r="F112" s="16">
        <v>728402</v>
      </c>
      <c r="G112" s="17">
        <f>(((D112/C112)^(1/(($D$5-$C$5)/365))-1)*100)</f>
        <v>2.6850120209451767</v>
      </c>
      <c r="H112" s="17">
        <f>(((E112/D112)^(1/(($E$5-$D$5)/365))-1)*100)</f>
        <v>2.2265186575668672</v>
      </c>
      <c r="I112" s="17">
        <f>(((F112/E112)^(1/(($F$5-$E$5)/365))-1)*100)</f>
        <v>1.5846378161764152</v>
      </c>
      <c r="J112" s="17">
        <f>(((F112/D112)^(1/(($F$5-$D$5)/365))-1)*100)</f>
        <v>1.9211518649894677</v>
      </c>
      <c r="L112" s="8"/>
      <c r="M112" s="22"/>
      <c r="N112" s="22"/>
      <c r="O112" s="22"/>
      <c r="P112" s="42"/>
      <c r="Q112" s="42"/>
      <c r="R112" s="42"/>
    </row>
    <row r="113" spans="1:18" x14ac:dyDescent="0.2">
      <c r="C113" s="24"/>
      <c r="D113" s="24"/>
      <c r="E113" s="24"/>
      <c r="F113" s="24"/>
      <c r="G113" s="24"/>
      <c r="H113" s="24"/>
      <c r="I113" s="24"/>
      <c r="J113" s="24"/>
    </row>
    <row r="114" spans="1:18" x14ac:dyDescent="0.2">
      <c r="A114" s="25"/>
      <c r="B114" s="25"/>
      <c r="C114" s="21"/>
    </row>
    <row r="115" spans="1:18" x14ac:dyDescent="0.2">
      <c r="A115" s="74" t="s">
        <v>1518</v>
      </c>
      <c r="B115" s="21"/>
      <c r="C115" s="21"/>
      <c r="P115" s="8"/>
      <c r="Q115" s="8"/>
      <c r="R115" s="8"/>
    </row>
    <row r="116" spans="1:18" ht="14.25" x14ac:dyDescent="0.2">
      <c r="A116" s="78" t="s">
        <v>1563</v>
      </c>
      <c r="B116" s="21"/>
      <c r="C116" s="21"/>
      <c r="P116" s="8"/>
      <c r="Q116" s="8"/>
      <c r="R116" s="8"/>
    </row>
    <row r="117" spans="1:18" ht="14.25" x14ac:dyDescent="0.2">
      <c r="A117" s="78" t="s">
        <v>1564</v>
      </c>
      <c r="B117" s="21"/>
      <c r="C117" s="21"/>
      <c r="P117" s="8"/>
      <c r="Q117" s="8"/>
      <c r="R117" s="8"/>
    </row>
    <row r="118" spans="1:18" x14ac:dyDescent="0.2">
      <c r="A118" s="79"/>
      <c r="B118" s="21"/>
      <c r="C118" s="21"/>
      <c r="P118" s="8"/>
      <c r="Q118" s="8"/>
      <c r="R118" s="8"/>
    </row>
    <row r="119" spans="1:18" x14ac:dyDescent="0.2">
      <c r="A119" s="64" t="s">
        <v>1439</v>
      </c>
    </row>
    <row r="120" spans="1:18" x14ac:dyDescent="0.2">
      <c r="A120" s="26" t="s">
        <v>1566</v>
      </c>
    </row>
    <row r="121" spans="1:18" x14ac:dyDescent="0.2">
      <c r="A121" s="26" t="s">
        <v>1524</v>
      </c>
    </row>
    <row r="122" spans="1:18" x14ac:dyDescent="0.2">
      <c r="A122" s="26" t="s">
        <v>1525</v>
      </c>
    </row>
    <row r="123" spans="1:18" x14ac:dyDescent="0.2">
      <c r="A123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S7:Y112">
    <cfRule type="containsText" dxfId="4" priority="1" operator="containsText" text="FALSE">
      <formula>NOT(ISERROR(SEARCH("FALSE",S7)))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  <rowBreaks count="1" manualBreakCount="1">
    <brk id="65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U81"/>
  <sheetViews>
    <sheetView view="pageBreakPreview" zoomScale="85" zoomScaleNormal="100" zoomScaleSheetLayoutView="85" workbookViewId="0">
      <pane xSplit="2" ySplit="6" topLeftCell="C28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2" width="9.140625" style="8"/>
    <col min="13" max="15" width="9.140625" style="22"/>
    <col min="16" max="16384" width="9.140625" style="8"/>
  </cols>
  <sheetData>
    <row r="1" spans="1:25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5" ht="12.75" customHeight="1" x14ac:dyDescent="0.2">
      <c r="A2" s="99" t="s">
        <v>1583</v>
      </c>
      <c r="B2" s="99"/>
      <c r="C2" s="99"/>
      <c r="D2" s="99"/>
      <c r="E2" s="99"/>
      <c r="F2" s="99"/>
      <c r="G2" s="99"/>
      <c r="H2" s="99"/>
      <c r="I2" s="99"/>
      <c r="J2" s="99"/>
    </row>
    <row r="4" spans="1:25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5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5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5" s="15" customFormat="1" x14ac:dyDescent="0.2">
      <c r="A7" s="14" t="s">
        <v>29</v>
      </c>
      <c r="C7" s="16">
        <f>SUM(C22,C35,C47,C56,C9,C49)</f>
        <v>3676163</v>
      </c>
      <c r="D7" s="16">
        <f>SUM(D22,D35,D47,D56,D9,D49)</f>
        <v>4468563</v>
      </c>
      <c r="E7" s="16">
        <f>SUM(E22,E35,E47,E56,E9,E49)</f>
        <v>4893318</v>
      </c>
      <c r="F7" s="16">
        <f>SUM(F22,F35,F47,F56,F9,F49)</f>
        <v>5243536</v>
      </c>
      <c r="G7" s="17">
        <f>(((D7/C7)^(1/(($D$5-$C$5)/365))-1)*100)</f>
        <v>1.9700588621482051</v>
      </c>
      <c r="H7" s="17">
        <f>(((E7/D7)^(1/(($E$5-$D$5)/365))-1)*100)</f>
        <v>1.743033158271734</v>
      </c>
      <c r="I7" s="17">
        <f>(((F7/E7)^(1/(($F$5-$E$5)/365))-1)*100)</f>
        <v>1.4648500637067574</v>
      </c>
      <c r="J7" s="17">
        <f>(((F7/D7)^(1/(($F$5-$D$5)/365))-1)*100)</f>
        <v>1.6108145464004853</v>
      </c>
      <c r="M7" s="18"/>
      <c r="N7" s="18"/>
      <c r="O7" s="18"/>
      <c r="P7" s="41"/>
      <c r="Q7" s="41"/>
      <c r="R7" s="41"/>
    </row>
    <row r="8" spans="1:25" x14ac:dyDescent="0.2">
      <c r="A8" s="21"/>
      <c r="C8" s="12"/>
      <c r="D8" s="12"/>
      <c r="E8" s="12"/>
      <c r="F8" s="12"/>
      <c r="G8" s="20"/>
      <c r="H8" s="20"/>
      <c r="I8" s="20"/>
      <c r="J8" s="20"/>
      <c r="K8" s="15"/>
      <c r="S8" s="15"/>
      <c r="T8" s="15"/>
      <c r="U8" s="15"/>
      <c r="V8" s="15"/>
      <c r="W8" s="15"/>
      <c r="X8" s="15"/>
      <c r="Y8" s="15"/>
    </row>
    <row r="9" spans="1:25" s="15" customFormat="1" ht="14.25" x14ac:dyDescent="0.2">
      <c r="A9" s="14" t="s">
        <v>1549</v>
      </c>
      <c r="C9" s="16">
        <f>SUM(C10:C20)</f>
        <v>580244</v>
      </c>
      <c r="D9" s="16">
        <f>SUM(D10:D20)</f>
        <v>687195</v>
      </c>
      <c r="E9" s="16">
        <f>SUM(E10:E20)</f>
        <v>736107</v>
      </c>
      <c r="F9" s="16">
        <f>SUM(F10:F20)</f>
        <v>767547</v>
      </c>
      <c r="G9" s="17">
        <f>(((D9/C9)^(1/(($D$5-$C$5)/365))-1)*100)</f>
        <v>1.7051418231987414</v>
      </c>
      <c r="H9" s="17">
        <f t="shared" ref="H9:H20" si="0">(((E9/D9)^(1/(($E$5-$D$5)/365))-1)*100)</f>
        <v>1.3170676195784603</v>
      </c>
      <c r="I9" s="17">
        <f t="shared" ref="I9:I20" si="1">(((F9/E9)^(1/(($F$5-$E$5)/365))-1)*100)</f>
        <v>0.88375794812329822</v>
      </c>
      <c r="J9" s="17">
        <f t="shared" ref="J9:J20" si="2">(((F9/D9)^(1/(($F$5-$D$5)/365))-1)*100)</f>
        <v>1.1110347156579881</v>
      </c>
      <c r="L9" s="8"/>
      <c r="M9" s="22"/>
      <c r="N9" s="22"/>
      <c r="O9" s="22"/>
      <c r="P9" s="42"/>
      <c r="Q9" s="42"/>
      <c r="R9" s="42"/>
    </row>
    <row r="10" spans="1:25" x14ac:dyDescent="0.2">
      <c r="A10" s="21" t="s">
        <v>304</v>
      </c>
      <c r="C10" s="22">
        <v>61667</v>
      </c>
      <c r="D10" s="12">
        <v>81934</v>
      </c>
      <c r="E10" s="12">
        <v>87474</v>
      </c>
      <c r="F10" s="12">
        <v>89884</v>
      </c>
      <c r="G10" s="20">
        <f>(((D10/C10)^(1/(($D$5-$C$5)/365))-1)*100)</f>
        <v>2.8808100461552133</v>
      </c>
      <c r="H10" s="20">
        <f t="shared" si="0"/>
        <v>1.2528858503264129</v>
      </c>
      <c r="I10" s="20">
        <f t="shared" si="1"/>
        <v>0.57340111461232635</v>
      </c>
      <c r="J10" s="20">
        <f t="shared" si="2"/>
        <v>0.9295926515980657</v>
      </c>
      <c r="K10" s="15"/>
      <c r="P10" s="42"/>
      <c r="Q10" s="42"/>
      <c r="R10" s="42"/>
      <c r="S10" s="15"/>
      <c r="T10" s="15"/>
      <c r="U10" s="15"/>
      <c r="V10" s="15"/>
      <c r="W10" s="15"/>
      <c r="X10" s="15"/>
      <c r="Y10" s="15"/>
    </row>
    <row r="11" spans="1:25" x14ac:dyDescent="0.2">
      <c r="A11" s="21" t="s">
        <v>741</v>
      </c>
      <c r="C11" s="22">
        <v>59450</v>
      </c>
      <c r="D11" s="12">
        <v>70856</v>
      </c>
      <c r="E11" s="12">
        <v>73874</v>
      </c>
      <c r="F11" s="12">
        <v>79744</v>
      </c>
      <c r="G11" s="20">
        <f t="shared" ref="G11:G20" si="3">(((D11/C11)^(1/(($D$5-$C$5)/365))-1)*100)</f>
        <v>1.7696551408538097</v>
      </c>
      <c r="H11" s="20">
        <f t="shared" si="0"/>
        <v>0.79693461959899903</v>
      </c>
      <c r="I11" s="20">
        <f t="shared" si="1"/>
        <v>1.6215429619617527</v>
      </c>
      <c r="J11" s="20">
        <f t="shared" si="2"/>
        <v>1.1877464215418243</v>
      </c>
      <c r="K11" s="15"/>
      <c r="P11" s="42"/>
      <c r="Q11" s="42"/>
      <c r="R11" s="42"/>
      <c r="S11" s="15"/>
      <c r="T11" s="15"/>
      <c r="U11" s="15"/>
      <c r="V11" s="15"/>
      <c r="W11" s="15"/>
      <c r="X11" s="15"/>
      <c r="Y11" s="15"/>
    </row>
    <row r="12" spans="1:25" x14ac:dyDescent="0.2">
      <c r="A12" s="21" t="s">
        <v>742</v>
      </c>
      <c r="C12" s="22">
        <v>32058</v>
      </c>
      <c r="D12" s="12">
        <v>36807</v>
      </c>
      <c r="E12" s="12">
        <v>41102</v>
      </c>
      <c r="F12" s="12">
        <v>43552</v>
      </c>
      <c r="G12" s="20">
        <f t="shared" si="3"/>
        <v>1.3902313733548777</v>
      </c>
      <c r="H12" s="20">
        <f t="shared" si="0"/>
        <v>2.1225560025384116</v>
      </c>
      <c r="I12" s="20">
        <f t="shared" si="1"/>
        <v>1.2254932294416543</v>
      </c>
      <c r="J12" s="20">
        <f t="shared" si="2"/>
        <v>1.6955072249655867</v>
      </c>
      <c r="K12" s="15"/>
      <c r="L12" s="15"/>
      <c r="M12" s="18"/>
      <c r="N12" s="18"/>
      <c r="O12" s="18"/>
      <c r="P12" s="41"/>
      <c r="Q12" s="41"/>
      <c r="R12" s="41"/>
      <c r="S12" s="15"/>
      <c r="T12" s="15"/>
      <c r="U12" s="15"/>
      <c r="V12" s="15"/>
      <c r="W12" s="15"/>
      <c r="X12" s="15"/>
      <c r="Y12" s="15"/>
    </row>
    <row r="13" spans="1:25" x14ac:dyDescent="0.2">
      <c r="A13" s="21" t="s">
        <v>743</v>
      </c>
      <c r="C13" s="22">
        <v>65181</v>
      </c>
      <c r="D13" s="12">
        <v>72235</v>
      </c>
      <c r="E13" s="12">
        <v>81277</v>
      </c>
      <c r="F13" s="12">
        <v>83237</v>
      </c>
      <c r="G13" s="20">
        <f t="shared" si="3"/>
        <v>1.0322958201966381</v>
      </c>
      <c r="H13" s="20">
        <f t="shared" si="0"/>
        <v>2.2697717209649637</v>
      </c>
      <c r="I13" s="20">
        <f t="shared" si="1"/>
        <v>0.50255795532050396</v>
      </c>
      <c r="J13" s="20">
        <f t="shared" si="2"/>
        <v>1.4265884408799279</v>
      </c>
      <c r="K13" s="15"/>
      <c r="P13" s="42"/>
      <c r="Q13" s="42"/>
      <c r="R13" s="42"/>
      <c r="S13" s="15"/>
      <c r="T13" s="15"/>
      <c r="U13" s="15"/>
      <c r="V13" s="15"/>
      <c r="W13" s="15"/>
      <c r="X13" s="15"/>
      <c r="Y13" s="15"/>
    </row>
    <row r="14" spans="1:25" x14ac:dyDescent="0.2">
      <c r="A14" s="21" t="s">
        <v>744</v>
      </c>
      <c r="C14" s="22">
        <v>45937</v>
      </c>
      <c r="D14" s="12">
        <v>55503</v>
      </c>
      <c r="E14" s="12">
        <v>60842</v>
      </c>
      <c r="F14" s="12">
        <v>64412</v>
      </c>
      <c r="G14" s="20">
        <f t="shared" si="3"/>
        <v>1.9086113463337995</v>
      </c>
      <c r="H14" s="20">
        <f t="shared" si="0"/>
        <v>1.7631627808566641</v>
      </c>
      <c r="I14" s="20">
        <f t="shared" si="1"/>
        <v>1.2067714476639679</v>
      </c>
      <c r="J14" s="20">
        <f t="shared" si="2"/>
        <v>1.4985231888291706</v>
      </c>
      <c r="K14" s="15"/>
      <c r="L14" s="15"/>
      <c r="M14" s="18"/>
      <c r="N14" s="18"/>
      <c r="O14" s="18"/>
      <c r="P14" s="41"/>
      <c r="Q14" s="41"/>
      <c r="R14" s="41"/>
      <c r="S14" s="15"/>
      <c r="T14" s="15"/>
      <c r="U14" s="15"/>
      <c r="V14" s="15"/>
      <c r="W14" s="15"/>
      <c r="X14" s="15"/>
      <c r="Y14" s="15"/>
    </row>
    <row r="15" spans="1:25" x14ac:dyDescent="0.2">
      <c r="A15" s="21" t="s">
        <v>745</v>
      </c>
      <c r="C15" s="22">
        <v>32003</v>
      </c>
      <c r="D15" s="12">
        <v>35698</v>
      </c>
      <c r="E15" s="12">
        <v>37065</v>
      </c>
      <c r="F15" s="12">
        <v>39631</v>
      </c>
      <c r="G15" s="20">
        <f t="shared" si="3"/>
        <v>1.098036430248972</v>
      </c>
      <c r="H15" s="20">
        <f t="shared" si="0"/>
        <v>0.71769030978920956</v>
      </c>
      <c r="I15" s="20">
        <f t="shared" si="1"/>
        <v>1.4181786154576548</v>
      </c>
      <c r="J15" s="20">
        <f t="shared" si="2"/>
        <v>1.0497833799054446</v>
      </c>
      <c r="K15" s="15"/>
      <c r="P15" s="42"/>
      <c r="Q15" s="42"/>
      <c r="R15" s="42"/>
      <c r="S15" s="15"/>
      <c r="T15" s="15"/>
      <c r="U15" s="15"/>
      <c r="V15" s="15"/>
      <c r="W15" s="15"/>
      <c r="X15" s="15"/>
      <c r="Y15" s="15"/>
    </row>
    <row r="16" spans="1:25" x14ac:dyDescent="0.2">
      <c r="A16" s="21" t="s">
        <v>746</v>
      </c>
      <c r="C16" s="22">
        <v>85830</v>
      </c>
      <c r="D16" s="12">
        <v>94827</v>
      </c>
      <c r="E16" s="12">
        <v>94908</v>
      </c>
      <c r="F16" s="12">
        <v>93937</v>
      </c>
      <c r="G16" s="20">
        <f t="shared" si="3"/>
        <v>1.0012895989713444</v>
      </c>
      <c r="H16" s="20">
        <f t="shared" si="0"/>
        <v>1.6249766861320403E-2</v>
      </c>
      <c r="I16" s="20">
        <f t="shared" si="1"/>
        <v>-0.21610820271804609</v>
      </c>
      <c r="J16" s="20">
        <f t="shared" si="2"/>
        <v>-9.4176524472622258E-2</v>
      </c>
      <c r="K16" s="15"/>
      <c r="P16" s="42"/>
      <c r="Q16" s="42"/>
      <c r="R16" s="42"/>
      <c r="S16" s="15"/>
      <c r="T16" s="15"/>
      <c r="U16" s="15"/>
      <c r="V16" s="15"/>
      <c r="W16" s="15"/>
      <c r="X16" s="15"/>
      <c r="Y16" s="15"/>
    </row>
    <row r="17" spans="1:25" x14ac:dyDescent="0.2">
      <c r="A17" s="21" t="s">
        <v>747</v>
      </c>
      <c r="C17" s="22">
        <v>33225</v>
      </c>
      <c r="D17" s="12">
        <v>39602</v>
      </c>
      <c r="E17" s="12">
        <v>43706</v>
      </c>
      <c r="F17" s="12">
        <v>46558</v>
      </c>
      <c r="G17" s="20">
        <f t="shared" si="3"/>
        <v>1.7702958598742491</v>
      </c>
      <c r="H17" s="20">
        <f t="shared" si="0"/>
        <v>1.8942082051058184</v>
      </c>
      <c r="I17" s="20">
        <f t="shared" si="1"/>
        <v>1.3387326201849126</v>
      </c>
      <c r="J17" s="20">
        <f t="shared" si="2"/>
        <v>1.6300052913340135</v>
      </c>
      <c r="K17" s="15"/>
      <c r="P17" s="42"/>
      <c r="Q17" s="42"/>
      <c r="R17" s="42"/>
      <c r="S17" s="15"/>
      <c r="T17" s="15"/>
      <c r="U17" s="15"/>
      <c r="V17" s="15"/>
      <c r="W17" s="15"/>
      <c r="X17" s="15"/>
      <c r="Y17" s="15"/>
    </row>
    <row r="18" spans="1:25" x14ac:dyDescent="0.2">
      <c r="A18" s="21" t="s">
        <v>748</v>
      </c>
      <c r="C18" s="22">
        <v>60543</v>
      </c>
      <c r="D18" s="12">
        <v>73196</v>
      </c>
      <c r="E18" s="12">
        <v>82234</v>
      </c>
      <c r="F18" s="12">
        <v>84340</v>
      </c>
      <c r="G18" s="20">
        <f t="shared" si="3"/>
        <v>1.9149339278029087</v>
      </c>
      <c r="H18" s="20">
        <f t="shared" si="0"/>
        <v>2.2403819465141916</v>
      </c>
      <c r="I18" s="20">
        <f t="shared" si="1"/>
        <v>0.5334004443368956</v>
      </c>
      <c r="J18" s="20">
        <f t="shared" si="2"/>
        <v>1.4260635460407567</v>
      </c>
      <c r="K18" s="15"/>
      <c r="P18" s="42"/>
      <c r="Q18" s="42"/>
      <c r="R18" s="42"/>
      <c r="S18" s="15"/>
      <c r="T18" s="15"/>
      <c r="U18" s="15"/>
      <c r="V18" s="15"/>
      <c r="W18" s="15"/>
      <c r="X18" s="15"/>
      <c r="Y18" s="15"/>
    </row>
    <row r="19" spans="1:25" x14ac:dyDescent="0.2">
      <c r="A19" s="21" t="s">
        <v>749</v>
      </c>
      <c r="C19" s="22">
        <v>42549</v>
      </c>
      <c r="D19" s="12">
        <v>47470</v>
      </c>
      <c r="E19" s="12">
        <v>47726</v>
      </c>
      <c r="F19" s="12">
        <v>51466</v>
      </c>
      <c r="G19" s="20">
        <f t="shared" si="3"/>
        <v>1.0998204875217299</v>
      </c>
      <c r="H19" s="20">
        <f t="shared" si="0"/>
        <v>0.10240445316225255</v>
      </c>
      <c r="I19" s="20">
        <f t="shared" si="1"/>
        <v>1.5998354930000902</v>
      </c>
      <c r="J19" s="20">
        <f t="shared" si="2"/>
        <v>0.81084052141431329</v>
      </c>
      <c r="K19" s="15"/>
      <c r="P19" s="42"/>
      <c r="Q19" s="42"/>
      <c r="R19" s="42"/>
      <c r="S19" s="15"/>
      <c r="T19" s="15"/>
      <c r="U19" s="15"/>
      <c r="V19" s="15"/>
      <c r="W19" s="15"/>
      <c r="X19" s="15"/>
      <c r="Y19" s="15"/>
    </row>
    <row r="20" spans="1:25" x14ac:dyDescent="0.2">
      <c r="A20" s="21" t="s">
        <v>750</v>
      </c>
      <c r="C20" s="22">
        <v>61801</v>
      </c>
      <c r="D20" s="12">
        <v>79067</v>
      </c>
      <c r="E20" s="12">
        <v>85899</v>
      </c>
      <c r="F20" s="12">
        <v>90786</v>
      </c>
      <c r="G20" s="20">
        <f t="shared" si="3"/>
        <v>2.4929789514195555</v>
      </c>
      <c r="H20" s="20">
        <f t="shared" si="0"/>
        <v>1.5896642793816751</v>
      </c>
      <c r="I20" s="20">
        <f t="shared" si="1"/>
        <v>1.1708655061270612</v>
      </c>
      <c r="J20" s="20">
        <f t="shared" si="2"/>
        <v>1.3905392044162967</v>
      </c>
      <c r="K20" s="15"/>
      <c r="P20" s="42"/>
      <c r="Q20" s="42"/>
      <c r="R20" s="42"/>
      <c r="S20" s="15"/>
      <c r="T20" s="15"/>
      <c r="U20" s="15"/>
      <c r="V20" s="15"/>
      <c r="W20" s="15"/>
      <c r="X20" s="15"/>
      <c r="Y20" s="15"/>
    </row>
    <row r="21" spans="1:25" x14ac:dyDescent="0.2">
      <c r="A21" s="21"/>
      <c r="C21" s="22"/>
      <c r="D21" s="12"/>
      <c r="E21" s="12"/>
      <c r="F21" s="12"/>
      <c r="G21" s="12"/>
      <c r="H21" s="20"/>
      <c r="I21" s="20"/>
      <c r="J21" s="20"/>
      <c r="K21" s="15"/>
      <c r="S21" s="15"/>
      <c r="T21" s="15"/>
      <c r="U21" s="15"/>
      <c r="V21" s="15"/>
      <c r="W21" s="15"/>
      <c r="X21" s="15"/>
      <c r="Y21" s="15"/>
    </row>
    <row r="22" spans="1:25" s="15" customFormat="1" x14ac:dyDescent="0.2">
      <c r="A22" s="14" t="s">
        <v>409</v>
      </c>
      <c r="C22" s="16">
        <f>SUM(C23:C33)</f>
        <v>743811</v>
      </c>
      <c r="D22" s="16">
        <f>SUM(D23:D33)</f>
        <v>945764</v>
      </c>
      <c r="E22" s="16">
        <f>SUM(E23:E33)</f>
        <v>1016332</v>
      </c>
      <c r="F22" s="16">
        <f>SUM(F23:F33)</f>
        <v>1125057</v>
      </c>
      <c r="G22" s="17">
        <f>(((D22/C22)^(1/(($D$5-$C$5)/365))-1)*100)</f>
        <v>2.429795384656086</v>
      </c>
      <c r="H22" s="17">
        <f t="shared" ref="H22:H33" si="4">(((E22/D22)^(1/(($E$5-$D$5)/365))-1)*100)</f>
        <v>1.378879494273999</v>
      </c>
      <c r="I22" s="17">
        <f t="shared" ref="I22:I33" si="5">(((F22/E22)^(1/(($F$5-$E$5)/365))-1)*100)</f>
        <v>2.1611353433390823</v>
      </c>
      <c r="J22" s="17">
        <f t="shared" ref="J22:J33" si="6">(((F22/D22)^(1/(($F$5-$D$5)/365))-1)*100)</f>
        <v>1.7496638776623108</v>
      </c>
      <c r="L22" s="8"/>
      <c r="M22" s="22"/>
      <c r="N22" s="22"/>
      <c r="O22" s="22"/>
      <c r="P22" s="42"/>
      <c r="Q22" s="42"/>
      <c r="R22" s="42"/>
    </row>
    <row r="23" spans="1:25" x14ac:dyDescent="0.2">
      <c r="A23" s="21" t="s">
        <v>1211</v>
      </c>
      <c r="C23" s="22">
        <v>46910</v>
      </c>
      <c r="D23" s="12">
        <v>55844</v>
      </c>
      <c r="E23" s="12">
        <v>59322</v>
      </c>
      <c r="F23" s="12">
        <v>61893</v>
      </c>
      <c r="G23" s="20">
        <f>(((D23/C23)^(1/(($D$5-$C$5)/365))-1)*100)</f>
        <v>1.7576250419942596</v>
      </c>
      <c r="H23" s="20">
        <f t="shared" si="4"/>
        <v>1.1564070331000265</v>
      </c>
      <c r="I23" s="20">
        <f t="shared" si="5"/>
        <v>0.89654858053969111</v>
      </c>
      <c r="J23" s="20">
        <f t="shared" si="6"/>
        <v>1.0329033743289306</v>
      </c>
      <c r="K23" s="15"/>
      <c r="L23" s="15"/>
      <c r="M23" s="18"/>
      <c r="N23" s="18"/>
      <c r="O23" s="18"/>
      <c r="P23" s="41"/>
      <c r="Q23" s="41"/>
      <c r="R23" s="41"/>
      <c r="S23" s="15"/>
      <c r="T23" s="15"/>
      <c r="U23" s="15"/>
      <c r="V23" s="15"/>
      <c r="W23" s="15"/>
      <c r="X23" s="15"/>
      <c r="Y23" s="15"/>
    </row>
    <row r="24" spans="1:25" x14ac:dyDescent="0.2">
      <c r="A24" s="21" t="s">
        <v>204</v>
      </c>
      <c r="C24" s="22">
        <v>55144</v>
      </c>
      <c r="D24" s="12">
        <v>69199</v>
      </c>
      <c r="E24" s="12">
        <v>74679</v>
      </c>
      <c r="F24" s="12">
        <v>82018</v>
      </c>
      <c r="G24" s="20">
        <f t="shared" ref="G24:G33" si="7">(((D24/C24)^(1/(($D$5-$C$5)/365))-1)*100)</f>
        <v>2.2950821466259264</v>
      </c>
      <c r="H24" s="20">
        <f t="shared" si="4"/>
        <v>1.4609109643087814</v>
      </c>
      <c r="I24" s="20">
        <f t="shared" si="5"/>
        <v>1.9916211345923696</v>
      </c>
      <c r="J24" s="20">
        <f t="shared" si="6"/>
        <v>1.7126276619460867</v>
      </c>
      <c r="K24" s="15"/>
      <c r="P24" s="42"/>
      <c r="Q24" s="42"/>
      <c r="R24" s="42"/>
      <c r="S24" s="15"/>
      <c r="T24" s="15"/>
      <c r="U24" s="15"/>
      <c r="V24" s="15"/>
      <c r="W24" s="15"/>
      <c r="X24" s="15"/>
      <c r="Y24" s="15"/>
    </row>
    <row r="25" spans="1:25" x14ac:dyDescent="0.2">
      <c r="A25" s="21" t="s">
        <v>1212</v>
      </c>
      <c r="C25" s="22">
        <v>57966</v>
      </c>
      <c r="D25" s="12">
        <v>68261</v>
      </c>
      <c r="E25" s="12">
        <v>76334</v>
      </c>
      <c r="F25" s="12">
        <v>81068</v>
      </c>
      <c r="G25" s="20">
        <f t="shared" si="7"/>
        <v>1.6473458567255461</v>
      </c>
      <c r="H25" s="20">
        <f t="shared" si="4"/>
        <v>2.1499835804579925</v>
      </c>
      <c r="I25" s="20">
        <f t="shared" si="5"/>
        <v>1.2738666945964372</v>
      </c>
      <c r="J25" s="20">
        <f t="shared" si="6"/>
        <v>1.7329289991590668</v>
      </c>
      <c r="K25" s="15"/>
      <c r="P25" s="42"/>
      <c r="Q25" s="42"/>
      <c r="R25" s="42"/>
      <c r="S25" s="15"/>
      <c r="T25" s="15"/>
      <c r="U25" s="15"/>
      <c r="V25" s="15"/>
      <c r="W25" s="15"/>
      <c r="X25" s="15"/>
      <c r="Y25" s="15"/>
    </row>
    <row r="26" spans="1:25" x14ac:dyDescent="0.2">
      <c r="A26" s="21" t="s">
        <v>1213</v>
      </c>
      <c r="C26" s="22">
        <v>44590</v>
      </c>
      <c r="D26" s="12">
        <v>50699</v>
      </c>
      <c r="E26" s="12">
        <v>54844</v>
      </c>
      <c r="F26" s="12">
        <v>57913</v>
      </c>
      <c r="G26" s="20">
        <f t="shared" si="7"/>
        <v>1.2915316686863854</v>
      </c>
      <c r="H26" s="20">
        <f t="shared" si="4"/>
        <v>1.5067608261591037</v>
      </c>
      <c r="I26" s="20">
        <f t="shared" si="5"/>
        <v>1.1520564696280378</v>
      </c>
      <c r="J26" s="20">
        <f t="shared" si="6"/>
        <v>1.3381384284146813</v>
      </c>
      <c r="K26" s="15"/>
      <c r="P26" s="42"/>
      <c r="Q26" s="42"/>
      <c r="R26" s="42"/>
      <c r="S26" s="15"/>
      <c r="T26" s="15"/>
      <c r="U26" s="15"/>
      <c r="V26" s="15"/>
      <c r="W26" s="15"/>
      <c r="X26" s="15"/>
      <c r="Y26" s="15"/>
    </row>
    <row r="27" spans="1:25" x14ac:dyDescent="0.2">
      <c r="A27" s="21" t="s">
        <v>1214</v>
      </c>
      <c r="C27" s="22">
        <v>133950</v>
      </c>
      <c r="D27" s="12">
        <v>174364</v>
      </c>
      <c r="E27" s="12">
        <v>184599</v>
      </c>
      <c r="F27" s="12">
        <v>209230</v>
      </c>
      <c r="G27" s="20">
        <f t="shared" si="7"/>
        <v>2.6703728642363478</v>
      </c>
      <c r="H27" s="20">
        <f t="shared" si="4"/>
        <v>1.0914137399500534</v>
      </c>
      <c r="I27" s="20">
        <f t="shared" si="5"/>
        <v>2.6699254542995376</v>
      </c>
      <c r="J27" s="20">
        <f t="shared" si="6"/>
        <v>1.8380820756632943</v>
      </c>
      <c r="K27" s="15"/>
      <c r="P27" s="42"/>
      <c r="Q27" s="42"/>
      <c r="R27" s="42"/>
      <c r="S27" s="15"/>
      <c r="T27" s="15"/>
      <c r="U27" s="15"/>
      <c r="V27" s="15"/>
      <c r="W27" s="15"/>
      <c r="X27" s="15"/>
      <c r="Y27" s="15"/>
    </row>
    <row r="28" spans="1:25" x14ac:dyDescent="0.2">
      <c r="A28" s="21" t="s">
        <v>1215</v>
      </c>
      <c r="C28" s="22">
        <v>82609</v>
      </c>
      <c r="D28" s="12">
        <v>95874</v>
      </c>
      <c r="E28" s="12">
        <v>104123</v>
      </c>
      <c r="F28" s="12">
        <v>116771</v>
      </c>
      <c r="G28" s="20">
        <f t="shared" si="7"/>
        <v>1.4994774569114133</v>
      </c>
      <c r="H28" s="20">
        <f t="shared" si="4"/>
        <v>1.583119773080055</v>
      </c>
      <c r="I28" s="20">
        <f t="shared" si="5"/>
        <v>2.4410924776390175</v>
      </c>
      <c r="J28" s="20">
        <f t="shared" si="6"/>
        <v>1.9897160313853801</v>
      </c>
      <c r="K28" s="15"/>
      <c r="P28" s="42"/>
      <c r="Q28" s="42"/>
      <c r="R28" s="42"/>
      <c r="S28" s="15"/>
      <c r="T28" s="15"/>
      <c r="U28" s="15"/>
      <c r="V28" s="15"/>
      <c r="W28" s="15"/>
      <c r="X28" s="15"/>
      <c r="Y28" s="15"/>
    </row>
    <row r="29" spans="1:25" x14ac:dyDescent="0.2">
      <c r="A29" s="21" t="s">
        <v>1367</v>
      </c>
      <c r="C29" s="22">
        <v>84367</v>
      </c>
      <c r="D29" s="12">
        <v>109269</v>
      </c>
      <c r="E29" s="12">
        <v>118750</v>
      </c>
      <c r="F29" s="12">
        <v>128667</v>
      </c>
      <c r="G29" s="20">
        <f t="shared" si="7"/>
        <v>2.6186471262871214</v>
      </c>
      <c r="H29" s="20">
        <f t="shared" si="4"/>
        <v>1.5960659016516221</v>
      </c>
      <c r="I29" s="20">
        <f t="shared" si="5"/>
        <v>1.7016729530449526</v>
      </c>
      <c r="J29" s="20">
        <f t="shared" si="6"/>
        <v>1.6462105114859904</v>
      </c>
      <c r="K29" s="15"/>
      <c r="P29" s="42"/>
      <c r="Q29" s="42"/>
      <c r="R29" s="42"/>
      <c r="S29" s="15"/>
      <c r="T29" s="15"/>
      <c r="U29" s="15"/>
      <c r="V29" s="15"/>
      <c r="W29" s="15"/>
      <c r="X29" s="15"/>
      <c r="Y29" s="15"/>
    </row>
    <row r="30" spans="1:25" x14ac:dyDescent="0.2">
      <c r="A30" s="21" t="s">
        <v>410</v>
      </c>
      <c r="C30" s="22">
        <v>179531</v>
      </c>
      <c r="D30" s="12">
        <v>242801</v>
      </c>
      <c r="E30" s="12">
        <v>259444</v>
      </c>
      <c r="F30" s="12">
        <v>296202</v>
      </c>
      <c r="G30" s="20">
        <f t="shared" si="7"/>
        <v>3.0632709987730378</v>
      </c>
      <c r="H30" s="20">
        <f t="shared" si="4"/>
        <v>1.2696729615882862</v>
      </c>
      <c r="I30" s="20">
        <f t="shared" si="5"/>
        <v>2.8266940079734404</v>
      </c>
      <c r="J30" s="20">
        <f t="shared" si="6"/>
        <v>2.0062215839524722</v>
      </c>
      <c r="K30" s="15"/>
      <c r="P30" s="42"/>
      <c r="Q30" s="42"/>
      <c r="R30" s="42"/>
      <c r="S30" s="15"/>
      <c r="T30" s="15"/>
      <c r="U30" s="15"/>
      <c r="V30" s="15"/>
      <c r="W30" s="15"/>
      <c r="X30" s="15"/>
      <c r="Y30" s="15"/>
    </row>
    <row r="31" spans="1:25" x14ac:dyDescent="0.2">
      <c r="A31" s="21" t="s">
        <v>411</v>
      </c>
      <c r="C31" s="22">
        <v>16594</v>
      </c>
      <c r="D31" s="12">
        <v>25566</v>
      </c>
      <c r="E31" s="12">
        <v>27482</v>
      </c>
      <c r="F31" s="12">
        <v>28333</v>
      </c>
      <c r="G31" s="20">
        <f t="shared" si="7"/>
        <v>4.4145184614571509</v>
      </c>
      <c r="H31" s="20">
        <f t="shared" si="4"/>
        <v>1.3847759071082599</v>
      </c>
      <c r="I31" s="20">
        <f t="shared" si="5"/>
        <v>0.64362000977695732</v>
      </c>
      <c r="J31" s="20">
        <f t="shared" si="6"/>
        <v>1.0320842775198402</v>
      </c>
      <c r="K31" s="15"/>
      <c r="P31" s="42"/>
      <c r="Q31" s="42"/>
      <c r="R31" s="42"/>
      <c r="S31" s="15"/>
      <c r="T31" s="15"/>
      <c r="U31" s="15"/>
      <c r="V31" s="15"/>
      <c r="W31" s="15"/>
      <c r="X31" s="15"/>
      <c r="Y31" s="15"/>
    </row>
    <row r="32" spans="1:25" x14ac:dyDescent="0.2">
      <c r="A32" s="21" t="s">
        <v>412</v>
      </c>
      <c r="C32" s="22">
        <v>18050</v>
      </c>
      <c r="D32" s="12">
        <v>28339</v>
      </c>
      <c r="E32" s="12">
        <v>30104</v>
      </c>
      <c r="F32" s="12">
        <v>35729</v>
      </c>
      <c r="G32" s="20">
        <f t="shared" si="7"/>
        <v>4.6116381044072341</v>
      </c>
      <c r="H32" s="20">
        <f t="shared" si="4"/>
        <v>1.1564255605521323</v>
      </c>
      <c r="I32" s="20">
        <f t="shared" si="5"/>
        <v>3.6695395632098338</v>
      </c>
      <c r="J32" s="20">
        <f t="shared" si="6"/>
        <v>2.3423462818372487</v>
      </c>
      <c r="K32" s="15"/>
      <c r="P32" s="42"/>
      <c r="Q32" s="42"/>
      <c r="R32" s="42"/>
      <c r="S32" s="15"/>
      <c r="T32" s="15"/>
      <c r="U32" s="15"/>
      <c r="V32" s="15"/>
      <c r="W32" s="15"/>
      <c r="X32" s="15"/>
      <c r="Y32" s="15"/>
    </row>
    <row r="33" spans="1:25" x14ac:dyDescent="0.2">
      <c r="A33" s="21" t="s">
        <v>459</v>
      </c>
      <c r="C33" s="22">
        <v>24100</v>
      </c>
      <c r="D33" s="12">
        <v>25548</v>
      </c>
      <c r="E33" s="12">
        <v>26651</v>
      </c>
      <c r="F33" s="12">
        <v>27233</v>
      </c>
      <c r="G33" s="20">
        <f t="shared" si="7"/>
        <v>0.58485606016398517</v>
      </c>
      <c r="H33" s="20">
        <f t="shared" si="4"/>
        <v>0.80760697450132923</v>
      </c>
      <c r="I33" s="20">
        <f t="shared" si="5"/>
        <v>0.45550239647107471</v>
      </c>
      <c r="J33" s="20">
        <f t="shared" si="6"/>
        <v>0.64022055021799584</v>
      </c>
      <c r="K33" s="15"/>
      <c r="P33" s="42"/>
      <c r="Q33" s="42"/>
      <c r="R33" s="42"/>
      <c r="S33" s="15"/>
      <c r="T33" s="15"/>
      <c r="U33" s="15"/>
      <c r="V33" s="15"/>
      <c r="W33" s="15"/>
      <c r="X33" s="15"/>
      <c r="Y33" s="15"/>
    </row>
    <row r="34" spans="1:25" x14ac:dyDescent="0.2">
      <c r="A34" s="21"/>
      <c r="C34" s="22"/>
      <c r="D34" s="12"/>
      <c r="E34" s="12"/>
      <c r="F34" s="12"/>
      <c r="G34" s="12"/>
      <c r="H34" s="20"/>
      <c r="I34" s="20"/>
      <c r="J34" s="20"/>
      <c r="K34" s="15"/>
      <c r="S34" s="15"/>
      <c r="T34" s="15"/>
      <c r="U34" s="15"/>
      <c r="V34" s="15"/>
      <c r="W34" s="15"/>
      <c r="X34" s="15"/>
      <c r="Y34" s="15"/>
    </row>
    <row r="35" spans="1:25" s="15" customFormat="1" ht="14.25" x14ac:dyDescent="0.2">
      <c r="A35" s="14" t="s">
        <v>1548</v>
      </c>
      <c r="C35" s="16">
        <f>SUM(C36:C45)</f>
        <v>504289</v>
      </c>
      <c r="D35" s="16">
        <f>SUM(D36:D45)</f>
        <v>574910</v>
      </c>
      <c r="E35" s="16">
        <f>SUM(E36:E45)</f>
        <v>632588</v>
      </c>
      <c r="F35" s="16">
        <f>SUM(F36:F45)</f>
        <v>680481</v>
      </c>
      <c r="G35" s="17">
        <f>(((D35/C35)^(1/(($D$5-$C$5)/365))-1)*100)</f>
        <v>1.3185392027483811</v>
      </c>
      <c r="H35" s="17">
        <f t="shared" ref="H35:H45" si="8">(((E35/D35)^(1/(($E$5-$D$5)/365))-1)*100)</f>
        <v>1.8360539137892706</v>
      </c>
      <c r="I35" s="17">
        <f t="shared" ref="I35:I45" si="9">(((F35/E35)^(1/(($F$5-$E$5)/365))-1)*100)</f>
        <v>1.5471725743859688</v>
      </c>
      <c r="J35" s="17">
        <f t="shared" ref="J35:J45" si="10">(((F35/D35)^(1/(($F$5-$D$5)/365))-1)*100)</f>
        <v>1.6987467913553322</v>
      </c>
      <c r="L35" s="8"/>
      <c r="M35" s="22"/>
      <c r="N35" s="22"/>
      <c r="O35" s="22"/>
      <c r="P35" s="42"/>
      <c r="Q35" s="42"/>
      <c r="R35" s="42"/>
    </row>
    <row r="36" spans="1:25" x14ac:dyDescent="0.2">
      <c r="A36" s="21" t="s">
        <v>413</v>
      </c>
      <c r="C36" s="22">
        <v>51781</v>
      </c>
      <c r="D36" s="12">
        <v>56496</v>
      </c>
      <c r="E36" s="12">
        <v>60440</v>
      </c>
      <c r="F36" s="12">
        <v>62737</v>
      </c>
      <c r="G36" s="20">
        <f>(((D36/C36)^(1/(($D$5-$C$5)/365))-1)*100)</f>
        <v>0.87479241124870377</v>
      </c>
      <c r="H36" s="20">
        <f t="shared" si="8"/>
        <v>1.2924663587624563</v>
      </c>
      <c r="I36" s="20">
        <f t="shared" si="9"/>
        <v>0.78778947999840199</v>
      </c>
      <c r="J36" s="20">
        <f t="shared" si="10"/>
        <v>1.0524546994405082</v>
      </c>
      <c r="K36" s="15"/>
      <c r="P36" s="42"/>
      <c r="Q36" s="42"/>
      <c r="R36" s="42"/>
      <c r="S36" s="15"/>
      <c r="T36" s="15"/>
      <c r="U36" s="15"/>
      <c r="V36" s="15"/>
      <c r="W36" s="15"/>
      <c r="X36" s="15"/>
      <c r="Y36" s="15"/>
    </row>
    <row r="37" spans="1:25" x14ac:dyDescent="0.2">
      <c r="A37" s="21" t="s">
        <v>414</v>
      </c>
      <c r="C37" s="22">
        <v>125171</v>
      </c>
      <c r="D37" s="12">
        <v>149891</v>
      </c>
      <c r="E37" s="12">
        <v>169393</v>
      </c>
      <c r="F37" s="12">
        <v>188376</v>
      </c>
      <c r="G37" s="20">
        <f t="shared" ref="G37:G45" si="11">(((D37/C37)^(1/(($D$5-$C$5)/365))-1)*100)</f>
        <v>1.8176096531740571</v>
      </c>
      <c r="H37" s="20">
        <f t="shared" si="8"/>
        <v>2.3549486759443017</v>
      </c>
      <c r="I37" s="20">
        <f t="shared" si="9"/>
        <v>2.259721481559307</v>
      </c>
      <c r="J37" s="20">
        <f t="shared" si="10"/>
        <v>2.3097092686391152</v>
      </c>
      <c r="K37" s="15"/>
      <c r="M37" s="18"/>
      <c r="N37" s="18"/>
      <c r="O37" s="18"/>
      <c r="P37" s="41"/>
      <c r="Q37" s="41"/>
      <c r="R37" s="41"/>
      <c r="S37" s="15"/>
      <c r="T37" s="15"/>
      <c r="U37" s="15"/>
      <c r="V37" s="15"/>
      <c r="W37" s="15"/>
      <c r="X37" s="15"/>
      <c r="Y37" s="15"/>
    </row>
    <row r="38" spans="1:25" x14ac:dyDescent="0.2">
      <c r="A38" s="21" t="s">
        <v>1049</v>
      </c>
      <c r="C38" s="22">
        <v>43871</v>
      </c>
      <c r="D38" s="12">
        <v>49107</v>
      </c>
      <c r="E38" s="12">
        <v>53309</v>
      </c>
      <c r="F38" s="12">
        <v>56919</v>
      </c>
      <c r="G38" s="20">
        <f t="shared" si="11"/>
        <v>1.133236374547697</v>
      </c>
      <c r="H38" s="20">
        <f t="shared" si="8"/>
        <v>1.5747209340940094</v>
      </c>
      <c r="I38" s="20">
        <f t="shared" si="9"/>
        <v>1.3880040228996027</v>
      </c>
      <c r="J38" s="20">
        <f t="shared" si="10"/>
        <v>1.4859965103406703</v>
      </c>
      <c r="K38" s="15"/>
      <c r="P38" s="42"/>
      <c r="Q38" s="42"/>
      <c r="R38" s="42"/>
      <c r="S38" s="15"/>
      <c r="T38" s="15"/>
      <c r="U38" s="15"/>
      <c r="V38" s="15"/>
      <c r="W38" s="15"/>
      <c r="X38" s="15"/>
      <c r="Y38" s="15"/>
    </row>
    <row r="39" spans="1:25" x14ac:dyDescent="0.2">
      <c r="A39" s="21" t="s">
        <v>415</v>
      </c>
      <c r="C39" s="22">
        <v>41275</v>
      </c>
      <c r="D39" s="12">
        <v>44618</v>
      </c>
      <c r="E39" s="12">
        <v>48897</v>
      </c>
      <c r="F39" s="12">
        <v>49381</v>
      </c>
      <c r="G39" s="20">
        <f t="shared" si="11"/>
        <v>0.78141447529351815</v>
      </c>
      <c r="H39" s="20">
        <f t="shared" si="8"/>
        <v>1.7580389824745746</v>
      </c>
      <c r="I39" s="20">
        <f t="shared" si="9"/>
        <v>0.20742733033598526</v>
      </c>
      <c r="J39" s="20">
        <f t="shared" si="10"/>
        <v>1.018603528743478</v>
      </c>
      <c r="K39" s="15"/>
      <c r="P39" s="42"/>
      <c r="Q39" s="42"/>
      <c r="R39" s="42"/>
      <c r="S39" s="15"/>
      <c r="T39" s="15"/>
      <c r="U39" s="15"/>
      <c r="V39" s="15"/>
      <c r="W39" s="15"/>
      <c r="X39" s="15"/>
      <c r="Y39" s="15"/>
    </row>
    <row r="40" spans="1:25" x14ac:dyDescent="0.2">
      <c r="A40" s="21" t="s">
        <v>861</v>
      </c>
      <c r="C40" s="22">
        <v>43172</v>
      </c>
      <c r="D40" s="12">
        <v>49141</v>
      </c>
      <c r="E40" s="12">
        <v>53876</v>
      </c>
      <c r="F40" s="12">
        <v>56263</v>
      </c>
      <c r="G40" s="20">
        <f t="shared" si="11"/>
        <v>1.3027189930045369</v>
      </c>
      <c r="H40" s="20">
        <f t="shared" si="8"/>
        <v>1.7660314000866872</v>
      </c>
      <c r="I40" s="20">
        <f t="shared" si="9"/>
        <v>0.91618801209563117</v>
      </c>
      <c r="J40" s="20">
        <f t="shared" si="10"/>
        <v>1.3615078277521286</v>
      </c>
      <c r="K40" s="15"/>
      <c r="P40" s="42"/>
      <c r="Q40" s="42"/>
      <c r="R40" s="42"/>
      <c r="S40" s="15"/>
      <c r="T40" s="15"/>
      <c r="U40" s="15"/>
      <c r="V40" s="15"/>
      <c r="W40" s="15"/>
      <c r="X40" s="15"/>
      <c r="Y40" s="15"/>
    </row>
    <row r="41" spans="1:25" x14ac:dyDescent="0.2">
      <c r="A41" s="21" t="s">
        <v>416</v>
      </c>
      <c r="C41" s="22">
        <v>33334</v>
      </c>
      <c r="D41" s="12">
        <v>35295</v>
      </c>
      <c r="E41" s="12">
        <v>38731</v>
      </c>
      <c r="F41" s="12">
        <v>40158</v>
      </c>
      <c r="G41" s="20">
        <f t="shared" si="11"/>
        <v>0.57295623603921264</v>
      </c>
      <c r="H41" s="20">
        <f t="shared" si="8"/>
        <v>1.7836099700037522</v>
      </c>
      <c r="I41" s="20">
        <f t="shared" si="9"/>
        <v>0.76406828314896647</v>
      </c>
      <c r="J41" s="20">
        <f t="shared" si="10"/>
        <v>1.2980966264738214</v>
      </c>
      <c r="K41" s="15"/>
      <c r="P41" s="42"/>
      <c r="Q41" s="42"/>
      <c r="R41" s="42"/>
      <c r="S41" s="15"/>
      <c r="T41" s="15"/>
      <c r="U41" s="15"/>
      <c r="V41" s="15"/>
      <c r="W41" s="15"/>
      <c r="X41" s="15"/>
      <c r="Y41" s="15"/>
    </row>
    <row r="42" spans="1:25" x14ac:dyDescent="0.2">
      <c r="A42" s="21" t="s">
        <v>417</v>
      </c>
      <c r="C42" s="22">
        <v>46916</v>
      </c>
      <c r="D42" s="12">
        <v>51382</v>
      </c>
      <c r="E42" s="12">
        <v>56755</v>
      </c>
      <c r="F42" s="12">
        <v>60493</v>
      </c>
      <c r="G42" s="20">
        <f t="shared" si="11"/>
        <v>0.91293557644411827</v>
      </c>
      <c r="H42" s="20">
        <f t="shared" si="8"/>
        <v>1.9106930248002696</v>
      </c>
      <c r="I42" s="20">
        <f t="shared" si="9"/>
        <v>1.3508946794431376</v>
      </c>
      <c r="J42" s="20">
        <f t="shared" si="10"/>
        <v>1.6444311450953819</v>
      </c>
      <c r="K42" s="15"/>
      <c r="P42" s="42"/>
      <c r="Q42" s="42"/>
      <c r="R42" s="42"/>
      <c r="S42" s="15"/>
      <c r="T42" s="15"/>
      <c r="U42" s="15"/>
      <c r="V42" s="15"/>
      <c r="W42" s="15"/>
      <c r="X42" s="15"/>
      <c r="Y42" s="15"/>
    </row>
    <row r="43" spans="1:25" x14ac:dyDescent="0.2">
      <c r="A43" s="21" t="s">
        <v>418</v>
      </c>
      <c r="C43" s="22">
        <v>24112</v>
      </c>
      <c r="D43" s="12">
        <v>25724</v>
      </c>
      <c r="E43" s="12">
        <v>26587</v>
      </c>
      <c r="F43" s="12">
        <v>29878</v>
      </c>
      <c r="G43" s="20">
        <f t="shared" si="11"/>
        <v>0.64888948118095868</v>
      </c>
      <c r="H43" s="20">
        <f t="shared" si="8"/>
        <v>0.62993500911538991</v>
      </c>
      <c r="I43" s="20">
        <f t="shared" si="9"/>
        <v>2.4854581471574821</v>
      </c>
      <c r="J43" s="20">
        <f t="shared" si="10"/>
        <v>1.5069931035975426</v>
      </c>
      <c r="K43" s="15"/>
      <c r="P43" s="42"/>
      <c r="Q43" s="42"/>
      <c r="R43" s="42"/>
      <c r="S43" s="15"/>
      <c r="T43" s="15"/>
      <c r="U43" s="15"/>
      <c r="V43" s="15"/>
      <c r="W43" s="15"/>
      <c r="X43" s="15"/>
      <c r="Y43" s="15"/>
    </row>
    <row r="44" spans="1:25" x14ac:dyDescent="0.2">
      <c r="A44" s="21" t="s">
        <v>375</v>
      </c>
      <c r="C44" s="22">
        <v>67317</v>
      </c>
      <c r="D44" s="12">
        <v>81093</v>
      </c>
      <c r="E44" s="12">
        <v>90987</v>
      </c>
      <c r="F44" s="12">
        <v>101125</v>
      </c>
      <c r="G44" s="20">
        <f t="shared" si="11"/>
        <v>1.8782398879222617</v>
      </c>
      <c r="H44" s="20">
        <f t="shared" si="8"/>
        <v>2.2149344893173772</v>
      </c>
      <c r="I44" s="20">
        <f t="shared" si="9"/>
        <v>2.2472927513712548</v>
      </c>
      <c r="J44" s="20">
        <f t="shared" si="10"/>
        <v>2.2303018366024219</v>
      </c>
      <c r="K44" s="15"/>
      <c r="P44" s="42"/>
      <c r="Q44" s="42"/>
      <c r="R44" s="42"/>
      <c r="S44" s="15"/>
      <c r="T44" s="15"/>
      <c r="U44" s="15"/>
      <c r="V44" s="15"/>
      <c r="W44" s="15"/>
      <c r="X44" s="15"/>
      <c r="Y44" s="15"/>
    </row>
    <row r="45" spans="1:25" x14ac:dyDescent="0.2">
      <c r="A45" s="21" t="s">
        <v>419</v>
      </c>
      <c r="C45" s="22">
        <v>27340</v>
      </c>
      <c r="D45" s="12">
        <v>32163</v>
      </c>
      <c r="E45" s="12">
        <v>33613</v>
      </c>
      <c r="F45" s="12">
        <v>35151</v>
      </c>
      <c r="G45" s="20">
        <f t="shared" si="11"/>
        <v>1.6370239629153627</v>
      </c>
      <c r="H45" s="20">
        <f t="shared" si="8"/>
        <v>0.84269157815433093</v>
      </c>
      <c r="I45" s="20">
        <f t="shared" si="9"/>
        <v>0.94566312682609066</v>
      </c>
      <c r="J45" s="20">
        <f t="shared" si="10"/>
        <v>0.89158502745223522</v>
      </c>
      <c r="K45" s="15"/>
      <c r="P45" s="42"/>
      <c r="Q45" s="42"/>
      <c r="R45" s="42"/>
      <c r="S45" s="15"/>
      <c r="T45" s="15"/>
      <c r="U45" s="15"/>
      <c r="V45" s="15"/>
      <c r="W45" s="15"/>
      <c r="X45" s="15"/>
      <c r="Y45" s="15"/>
    </row>
    <row r="46" spans="1:25" x14ac:dyDescent="0.2">
      <c r="A46" s="21"/>
      <c r="C46" s="22"/>
      <c r="D46" s="12"/>
      <c r="E46" s="12"/>
      <c r="F46" s="12"/>
      <c r="G46" s="12"/>
      <c r="H46" s="20"/>
      <c r="I46" s="20"/>
      <c r="J46" s="20"/>
      <c r="K46" s="15"/>
      <c r="S46" s="15"/>
      <c r="T46" s="15"/>
      <c r="U46" s="15"/>
      <c r="V46" s="15"/>
      <c r="W46" s="15"/>
      <c r="X46" s="15"/>
      <c r="Y46" s="15"/>
    </row>
    <row r="47" spans="1:25" s="15" customFormat="1" x14ac:dyDescent="0.2">
      <c r="A47" s="14" t="s">
        <v>1462</v>
      </c>
      <c r="C47" s="18">
        <v>1147116</v>
      </c>
      <c r="D47" s="16">
        <v>1449296</v>
      </c>
      <c r="E47" s="16">
        <v>1632991</v>
      </c>
      <c r="F47" s="16">
        <v>1776949</v>
      </c>
      <c r="G47" s="17">
        <f>(((D47/C47)^(1/(($D$5-$C$5)/365))-1)*100)</f>
        <v>2.3645105685929924</v>
      </c>
      <c r="H47" s="17">
        <f>(((E47/D47)^(1/(($E$5-$D$5)/365))-1)*100)</f>
        <v>2.2969640171749406</v>
      </c>
      <c r="I47" s="17">
        <f>(((F47/E47)^(1/(($F$5-$E$5)/365))-1)*100)</f>
        <v>1.7932292847518516</v>
      </c>
      <c r="J47" s="17">
        <f>(((F47/D47)^(1/(($F$5-$D$5)/365))-1)*100)</f>
        <v>2.0574040888116985</v>
      </c>
      <c r="M47" s="22"/>
      <c r="N47" s="22"/>
      <c r="O47" s="22"/>
      <c r="P47" s="42"/>
      <c r="Q47" s="42"/>
      <c r="R47" s="42"/>
    </row>
    <row r="48" spans="1:25" x14ac:dyDescent="0.2">
      <c r="A48" s="21"/>
      <c r="C48" s="22"/>
      <c r="D48" s="12"/>
      <c r="E48" s="12"/>
      <c r="F48" s="12"/>
      <c r="G48" s="12"/>
      <c r="H48" s="20"/>
      <c r="I48" s="20"/>
      <c r="J48" s="20"/>
      <c r="K48" s="15"/>
      <c r="S48" s="15"/>
      <c r="T48" s="15"/>
      <c r="U48" s="15"/>
      <c r="V48" s="15"/>
      <c r="W48" s="15"/>
      <c r="X48" s="15"/>
      <c r="Y48" s="15"/>
    </row>
    <row r="49" spans="1:25" s="15" customFormat="1" x14ac:dyDescent="0.2">
      <c r="A49" s="14" t="s">
        <v>1514</v>
      </c>
      <c r="C49" s="16">
        <f>SUM(C50:C54)</f>
        <v>254512</v>
      </c>
      <c r="D49" s="16">
        <f>SUM(D50:D54)</f>
        <v>293780</v>
      </c>
      <c r="E49" s="16">
        <f>SUM(E50:E54)</f>
        <v>316342</v>
      </c>
      <c r="F49" s="16">
        <f>SUM(F50:F54)</f>
        <v>317159</v>
      </c>
      <c r="G49" s="17">
        <f>(((D49/C49)^(1/(($D$5-$C$5)/365))-1)*100)</f>
        <v>1.4443780101692338</v>
      </c>
      <c r="H49" s="17">
        <f t="shared" ref="H49:H54" si="12">(((E49/D49)^(1/(($E$5-$D$5)/365))-1)*100)</f>
        <v>1.4180595995443523</v>
      </c>
      <c r="I49" s="17">
        <f t="shared" ref="I49:I54" si="13">(((F49/E49)^(1/(($F$5-$E$5)/365))-1)*100)</f>
        <v>5.427704657721133E-2</v>
      </c>
      <c r="J49" s="17">
        <f t="shared" ref="J49:J54" si="14">(((F49/D49)^(1/(($F$5-$D$5)/365))-1)*100)</f>
        <v>0.76802583664077329</v>
      </c>
      <c r="M49" s="18"/>
      <c r="N49" s="18"/>
      <c r="O49" s="18"/>
      <c r="P49" s="41"/>
      <c r="Q49" s="41"/>
      <c r="R49" s="41"/>
    </row>
    <row r="50" spans="1:25" x14ac:dyDescent="0.2">
      <c r="A50" s="21" t="s">
        <v>1515</v>
      </c>
      <c r="C50" s="22">
        <v>33403</v>
      </c>
      <c r="D50" s="12">
        <v>41942</v>
      </c>
      <c r="E50" s="12">
        <v>44554</v>
      </c>
      <c r="F50" s="12">
        <v>45540</v>
      </c>
      <c r="G50" s="20">
        <f>(((D50/C50)^(1/(($D$5-$C$5)/365))-1)*100)</f>
        <v>2.3012527578858188</v>
      </c>
      <c r="H50" s="20">
        <f t="shared" si="12"/>
        <v>1.1563316126801615</v>
      </c>
      <c r="I50" s="20">
        <f t="shared" si="13"/>
        <v>0.46155354967012396</v>
      </c>
      <c r="J50" s="20">
        <f t="shared" si="14"/>
        <v>0.82574822892471644</v>
      </c>
      <c r="K50" s="15"/>
      <c r="P50" s="42"/>
      <c r="Q50" s="42"/>
      <c r="R50" s="42"/>
      <c r="S50" s="15"/>
      <c r="T50" s="15"/>
      <c r="U50" s="15"/>
      <c r="V50" s="15"/>
      <c r="W50" s="15"/>
      <c r="X50" s="15"/>
      <c r="Y50" s="15"/>
    </row>
    <row r="51" spans="1:25" x14ac:dyDescent="0.2">
      <c r="A51" s="21" t="s">
        <v>1516</v>
      </c>
      <c r="C51" s="22">
        <v>57147</v>
      </c>
      <c r="D51" s="12">
        <v>69631</v>
      </c>
      <c r="E51" s="12">
        <v>76332</v>
      </c>
      <c r="F51" s="12">
        <v>73381</v>
      </c>
      <c r="G51" s="20">
        <f t="shared" ref="G51:G54" si="15">(((D51/C51)^(1/(($D$5-$C$5)/365))-1)*100)</f>
        <v>1.9943748218374635</v>
      </c>
      <c r="H51" s="20">
        <f t="shared" si="12"/>
        <v>1.7639201866970211</v>
      </c>
      <c r="I51" s="20">
        <f t="shared" si="13"/>
        <v>-0.82601788841245583</v>
      </c>
      <c r="J51" s="20">
        <f t="shared" si="14"/>
        <v>0.52549689288348134</v>
      </c>
      <c r="K51" s="15"/>
      <c r="P51" s="42"/>
      <c r="Q51" s="42"/>
      <c r="R51" s="42"/>
      <c r="S51" s="15"/>
      <c r="T51" s="15"/>
      <c r="U51" s="15"/>
      <c r="V51" s="15"/>
      <c r="W51" s="15"/>
      <c r="X51" s="15"/>
      <c r="Y51" s="15"/>
    </row>
    <row r="52" spans="1:25" x14ac:dyDescent="0.2">
      <c r="A52" s="21" t="s">
        <v>1517</v>
      </c>
      <c r="C52" s="22">
        <v>100000</v>
      </c>
      <c r="D52" s="12">
        <v>109568</v>
      </c>
      <c r="E52" s="12">
        <v>117746</v>
      </c>
      <c r="F52" s="12">
        <v>118197</v>
      </c>
      <c r="G52" s="20">
        <f t="shared" si="15"/>
        <v>0.91743420291789946</v>
      </c>
      <c r="H52" s="20">
        <f t="shared" si="12"/>
        <v>1.3793062681432211</v>
      </c>
      <c r="I52" s="20">
        <f t="shared" si="13"/>
        <v>8.0457773081965556E-2</v>
      </c>
      <c r="J52" s="20">
        <f t="shared" si="14"/>
        <v>0.76032698330388282</v>
      </c>
      <c r="K52" s="15"/>
      <c r="P52" s="42"/>
      <c r="Q52" s="42"/>
      <c r="R52" s="42"/>
      <c r="S52" s="15"/>
      <c r="T52" s="15"/>
      <c r="U52" s="15"/>
      <c r="V52" s="15"/>
      <c r="W52" s="15"/>
      <c r="X52" s="15"/>
      <c r="Y52" s="15"/>
    </row>
    <row r="53" spans="1:25" x14ac:dyDescent="0.2">
      <c r="A53" s="21" t="s">
        <v>377</v>
      </c>
      <c r="C53" s="22">
        <v>45571</v>
      </c>
      <c r="D53" s="12">
        <v>49349</v>
      </c>
      <c r="E53" s="12">
        <v>53671</v>
      </c>
      <c r="F53" s="12">
        <v>57526</v>
      </c>
      <c r="G53" s="20">
        <f t="shared" si="15"/>
        <v>0.79920004170741521</v>
      </c>
      <c r="H53" s="20">
        <f t="shared" si="12"/>
        <v>1.6105211088372151</v>
      </c>
      <c r="I53" s="20">
        <f t="shared" si="13"/>
        <v>1.4699458678248734</v>
      </c>
      <c r="J53" s="20">
        <f t="shared" si="14"/>
        <v>1.5437303374430611</v>
      </c>
      <c r="K53" s="15"/>
      <c r="P53" s="42"/>
      <c r="Q53" s="42"/>
      <c r="R53" s="42"/>
      <c r="S53" s="15"/>
      <c r="T53" s="15"/>
      <c r="U53" s="15"/>
      <c r="V53" s="15"/>
      <c r="W53" s="15"/>
      <c r="X53" s="15"/>
      <c r="Y53" s="15"/>
    </row>
    <row r="54" spans="1:25" x14ac:dyDescent="0.2">
      <c r="A54" s="21" t="s">
        <v>34</v>
      </c>
      <c r="C54" s="22">
        <v>18391</v>
      </c>
      <c r="D54" s="12">
        <v>23290</v>
      </c>
      <c r="E54" s="12">
        <v>24039</v>
      </c>
      <c r="F54" s="12">
        <v>22515</v>
      </c>
      <c r="G54" s="20">
        <f t="shared" si="15"/>
        <v>2.3884096914667419</v>
      </c>
      <c r="H54" s="20">
        <f t="shared" si="12"/>
        <v>0.60419022856836868</v>
      </c>
      <c r="I54" s="20">
        <f t="shared" si="13"/>
        <v>-1.3684155370165429</v>
      </c>
      <c r="J54" s="20">
        <f t="shared" si="14"/>
        <v>-0.33757430611477401</v>
      </c>
      <c r="K54" s="15"/>
      <c r="P54" s="42"/>
      <c r="Q54" s="42"/>
      <c r="R54" s="42"/>
      <c r="S54" s="15"/>
      <c r="T54" s="15"/>
      <c r="U54" s="15"/>
      <c r="V54" s="15"/>
      <c r="W54" s="15"/>
      <c r="X54" s="15"/>
      <c r="Y54" s="15"/>
    </row>
    <row r="55" spans="1:25" x14ac:dyDescent="0.2">
      <c r="A55" s="21"/>
      <c r="C55" s="22"/>
      <c r="D55" s="12"/>
      <c r="E55" s="12"/>
      <c r="F55" s="12"/>
      <c r="G55" s="12"/>
      <c r="H55" s="20"/>
      <c r="I55" s="20"/>
      <c r="J55" s="20"/>
      <c r="K55" s="15"/>
      <c r="S55" s="15"/>
      <c r="T55" s="15"/>
      <c r="U55" s="15"/>
      <c r="V55" s="15"/>
      <c r="W55" s="15"/>
      <c r="X55" s="15"/>
      <c r="Y55" s="15"/>
    </row>
    <row r="56" spans="1:25" s="15" customFormat="1" x14ac:dyDescent="0.2">
      <c r="A56" s="14" t="s">
        <v>31</v>
      </c>
      <c r="C56" s="16">
        <f>SUM(C57:C67)</f>
        <v>446191</v>
      </c>
      <c r="D56" s="16">
        <f>SUM(D57:D67)</f>
        <v>517618</v>
      </c>
      <c r="E56" s="16">
        <f>SUM(E57:E67)</f>
        <v>558958</v>
      </c>
      <c r="F56" s="16">
        <f>SUM(F57:F67)</f>
        <v>576343</v>
      </c>
      <c r="G56" s="17">
        <f>(((D56/C56)^(1/(($D$5-$C$5)/365))-1)*100)</f>
        <v>1.4951581799680591</v>
      </c>
      <c r="H56" s="17">
        <f t="shared" ref="H56:H67" si="16">(((E56/D56)^(1/(($E$5-$D$5)/365))-1)*100)</f>
        <v>1.4729658475020502</v>
      </c>
      <c r="I56" s="17">
        <f t="shared" ref="I56:I67" si="17">(((F56/E56)^(1/(($F$5-$E$5)/365))-1)*100)</f>
        <v>0.64642916468078404</v>
      </c>
      <c r="J56" s="17">
        <f t="shared" ref="J56:J67" si="18">(((F56/D56)^(1/(($F$5-$D$5)/365))-1)*100)</f>
        <v>1.0795575794308565</v>
      </c>
      <c r="L56" s="8"/>
      <c r="M56" s="22"/>
      <c r="N56" s="22"/>
      <c r="O56" s="22"/>
      <c r="P56" s="42"/>
      <c r="Q56" s="42"/>
      <c r="R56" s="42"/>
    </row>
    <row r="57" spans="1:25" x14ac:dyDescent="0.2">
      <c r="A57" s="21" t="s">
        <v>1405</v>
      </c>
      <c r="C57" s="22">
        <v>43122</v>
      </c>
      <c r="D57" s="12">
        <v>53426</v>
      </c>
      <c r="E57" s="12">
        <v>56241</v>
      </c>
      <c r="F57" s="12">
        <v>58714</v>
      </c>
      <c r="G57" s="20">
        <f>(((D57/C57)^(1/(($D$5-$C$5)/365))-1)*100)</f>
        <v>2.1645627006179557</v>
      </c>
      <c r="H57" s="20">
        <f t="shared" si="16"/>
        <v>0.98196438825082222</v>
      </c>
      <c r="I57" s="20">
        <f t="shared" si="17"/>
        <v>0.90939786951522716</v>
      </c>
      <c r="J57" s="20">
        <f t="shared" si="18"/>
        <v>0.9474922638264216</v>
      </c>
      <c r="K57" s="15"/>
      <c r="P57" s="42"/>
      <c r="Q57" s="42"/>
      <c r="R57" s="42"/>
      <c r="S57" s="15"/>
      <c r="T57" s="15"/>
      <c r="U57" s="15"/>
      <c r="V57" s="15"/>
      <c r="W57" s="15"/>
      <c r="X57" s="15"/>
      <c r="Y57" s="15"/>
    </row>
    <row r="58" spans="1:25" x14ac:dyDescent="0.2">
      <c r="A58" s="21" t="s">
        <v>733</v>
      </c>
      <c r="C58" s="22">
        <v>33714</v>
      </c>
      <c r="D58" s="12">
        <v>39121</v>
      </c>
      <c r="E58" s="12">
        <v>41117</v>
      </c>
      <c r="F58" s="12">
        <v>44451</v>
      </c>
      <c r="G58" s="20">
        <f t="shared" ref="G58:G67" si="19">(((D58/C58)^(1/(($D$5-$C$5)/365))-1)*100)</f>
        <v>1.4977532286916562</v>
      </c>
      <c r="H58" s="20">
        <f t="shared" si="16"/>
        <v>0.95148574519083873</v>
      </c>
      <c r="I58" s="20">
        <f t="shared" si="17"/>
        <v>1.653727827958984</v>
      </c>
      <c r="J58" s="20">
        <f t="shared" si="18"/>
        <v>1.2844101498960203</v>
      </c>
      <c r="K58" s="15"/>
      <c r="P58" s="42"/>
      <c r="Q58" s="42"/>
      <c r="R58" s="42"/>
      <c r="S58" s="15"/>
      <c r="T58" s="15"/>
      <c r="U58" s="15"/>
      <c r="V58" s="15"/>
      <c r="W58" s="15"/>
      <c r="X58" s="15"/>
      <c r="Y58" s="15"/>
    </row>
    <row r="59" spans="1:25" x14ac:dyDescent="0.2">
      <c r="A59" s="21" t="s">
        <v>734</v>
      </c>
      <c r="C59" s="22">
        <v>10266</v>
      </c>
      <c r="D59" s="12">
        <v>12670</v>
      </c>
      <c r="E59" s="12">
        <v>13535</v>
      </c>
      <c r="F59" s="12">
        <v>14618</v>
      </c>
      <c r="G59" s="20">
        <f t="shared" si="19"/>
        <v>2.125108599751746</v>
      </c>
      <c r="H59" s="20">
        <f t="shared" si="16"/>
        <v>1.2647245853488309</v>
      </c>
      <c r="I59" s="20">
        <f t="shared" si="17"/>
        <v>1.632535543537128</v>
      </c>
      <c r="J59" s="20">
        <f t="shared" si="18"/>
        <v>1.439250902037692</v>
      </c>
      <c r="K59" s="15"/>
      <c r="L59" s="15"/>
      <c r="M59" s="18"/>
      <c r="N59" s="18"/>
      <c r="O59" s="18"/>
      <c r="P59" s="41"/>
      <c r="Q59" s="41"/>
      <c r="R59" s="41"/>
      <c r="S59" s="15"/>
      <c r="T59" s="15"/>
      <c r="U59" s="15"/>
      <c r="V59" s="15"/>
      <c r="W59" s="15"/>
      <c r="X59" s="15"/>
      <c r="Y59" s="15"/>
    </row>
    <row r="60" spans="1:25" x14ac:dyDescent="0.2">
      <c r="A60" s="21" t="s">
        <v>735</v>
      </c>
      <c r="C60" s="22">
        <v>33481</v>
      </c>
      <c r="D60" s="12">
        <v>36912</v>
      </c>
      <c r="E60" s="12">
        <v>40379</v>
      </c>
      <c r="F60" s="12">
        <v>39704</v>
      </c>
      <c r="G60" s="20">
        <f t="shared" si="19"/>
        <v>0.97982071790527758</v>
      </c>
      <c r="H60" s="20">
        <f t="shared" si="16"/>
        <v>1.7230811965366577</v>
      </c>
      <c r="I60" s="20">
        <f t="shared" si="17"/>
        <v>-0.35401953299023514</v>
      </c>
      <c r="J60" s="20">
        <f t="shared" si="18"/>
        <v>0.73121396573305741</v>
      </c>
      <c r="K60" s="15"/>
      <c r="P60" s="42"/>
      <c r="Q60" s="42"/>
      <c r="R60" s="42"/>
      <c r="S60" s="15"/>
      <c r="T60" s="15"/>
      <c r="U60" s="15"/>
      <c r="V60" s="15"/>
      <c r="W60" s="15"/>
      <c r="X60" s="15"/>
      <c r="Y60" s="15"/>
    </row>
    <row r="61" spans="1:25" x14ac:dyDescent="0.2">
      <c r="A61" s="21" t="s">
        <v>736</v>
      </c>
      <c r="C61" s="22">
        <v>28655</v>
      </c>
      <c r="D61" s="12">
        <v>38579</v>
      </c>
      <c r="E61" s="12">
        <v>40704</v>
      </c>
      <c r="F61" s="12">
        <v>44207</v>
      </c>
      <c r="G61" s="20">
        <f t="shared" si="19"/>
        <v>3.0167827221933008</v>
      </c>
      <c r="H61" s="20">
        <f t="shared" si="16"/>
        <v>1.0255922550556296</v>
      </c>
      <c r="I61" s="20">
        <f t="shared" si="17"/>
        <v>1.7519550931920591</v>
      </c>
      <c r="J61" s="20">
        <f t="shared" si="18"/>
        <v>1.3699310051390912</v>
      </c>
      <c r="K61" s="15"/>
      <c r="P61" s="42"/>
      <c r="Q61" s="42"/>
      <c r="R61" s="42"/>
      <c r="S61" s="15"/>
      <c r="T61" s="15"/>
      <c r="U61" s="15"/>
      <c r="V61" s="15"/>
      <c r="W61" s="15"/>
      <c r="X61" s="15"/>
      <c r="Y61" s="15"/>
    </row>
    <row r="62" spans="1:25" x14ac:dyDescent="0.2">
      <c r="A62" s="21" t="s">
        <v>737</v>
      </c>
      <c r="C62" s="22">
        <v>42705</v>
      </c>
      <c r="D62" s="12">
        <v>50372</v>
      </c>
      <c r="E62" s="12">
        <v>55109</v>
      </c>
      <c r="F62" s="12">
        <v>59891</v>
      </c>
      <c r="G62" s="20">
        <f t="shared" si="19"/>
        <v>1.6639827973364607</v>
      </c>
      <c r="H62" s="20">
        <f t="shared" si="16"/>
        <v>1.7251028003917535</v>
      </c>
      <c r="I62" s="20">
        <f t="shared" si="17"/>
        <v>1.7660074390295044</v>
      </c>
      <c r="J62" s="20">
        <f t="shared" si="18"/>
        <v>1.7445284937344541</v>
      </c>
      <c r="K62" s="15"/>
      <c r="P62" s="42"/>
      <c r="Q62" s="42"/>
      <c r="R62" s="42"/>
      <c r="S62" s="15"/>
      <c r="T62" s="15"/>
      <c r="U62" s="15"/>
      <c r="V62" s="15"/>
      <c r="W62" s="15"/>
      <c r="X62" s="15"/>
      <c r="Y62" s="15"/>
    </row>
    <row r="63" spans="1:25" x14ac:dyDescent="0.2">
      <c r="A63" s="21" t="s">
        <v>738</v>
      </c>
      <c r="C63" s="22">
        <v>57092</v>
      </c>
      <c r="D63" s="12">
        <v>61723</v>
      </c>
      <c r="E63" s="12">
        <v>65785</v>
      </c>
      <c r="F63" s="12">
        <v>66979</v>
      </c>
      <c r="G63" s="20">
        <f t="shared" si="19"/>
        <v>0.78254519303218029</v>
      </c>
      <c r="H63" s="20">
        <f t="shared" si="16"/>
        <v>1.2202818621486644</v>
      </c>
      <c r="I63" s="20">
        <f t="shared" si="17"/>
        <v>0.37912379909383898</v>
      </c>
      <c r="J63" s="20">
        <f t="shared" si="18"/>
        <v>0.81989679885685618</v>
      </c>
      <c r="K63" s="15"/>
      <c r="P63" s="42"/>
      <c r="Q63" s="42"/>
      <c r="R63" s="42"/>
      <c r="S63" s="15"/>
      <c r="T63" s="15"/>
      <c r="U63" s="15"/>
      <c r="V63" s="15"/>
      <c r="W63" s="15"/>
      <c r="X63" s="15"/>
      <c r="Y63" s="15"/>
    </row>
    <row r="64" spans="1:25" x14ac:dyDescent="0.2">
      <c r="A64" s="21" t="s">
        <v>739</v>
      </c>
      <c r="C64" s="22">
        <v>36697</v>
      </c>
      <c r="D64" s="12">
        <v>40577</v>
      </c>
      <c r="E64" s="12">
        <v>42690</v>
      </c>
      <c r="F64" s="12">
        <v>39572</v>
      </c>
      <c r="G64" s="20">
        <f t="shared" si="19"/>
        <v>1.0095757124628291</v>
      </c>
      <c r="H64" s="20">
        <f t="shared" si="16"/>
        <v>0.97071892576274799</v>
      </c>
      <c r="I64" s="20">
        <f t="shared" si="17"/>
        <v>-1.5828809978724601</v>
      </c>
      <c r="J64" s="20">
        <f t="shared" si="18"/>
        <v>-0.25027638225861848</v>
      </c>
      <c r="K64" s="15"/>
      <c r="P64" s="42"/>
      <c r="Q64" s="42"/>
      <c r="R64" s="42"/>
      <c r="S64" s="15"/>
      <c r="T64" s="15"/>
      <c r="U64" s="15"/>
      <c r="V64" s="15"/>
      <c r="W64" s="15"/>
      <c r="X64" s="15"/>
      <c r="Y64" s="15"/>
    </row>
    <row r="65" spans="1:255" x14ac:dyDescent="0.2">
      <c r="A65" s="21" t="s">
        <v>1093</v>
      </c>
      <c r="C65" s="22">
        <v>105908</v>
      </c>
      <c r="D65" s="12">
        <v>126143</v>
      </c>
      <c r="E65" s="12">
        <v>141141</v>
      </c>
      <c r="F65" s="12">
        <v>147547</v>
      </c>
      <c r="G65" s="20">
        <f t="shared" si="19"/>
        <v>1.7628544290781978</v>
      </c>
      <c r="H65" s="20">
        <f t="shared" si="16"/>
        <v>2.1609353738402559</v>
      </c>
      <c r="I65" s="20">
        <f t="shared" si="17"/>
        <v>0.93817136864977613</v>
      </c>
      <c r="J65" s="20">
        <f t="shared" si="18"/>
        <v>1.578345044936702</v>
      </c>
      <c r="K65" s="15"/>
      <c r="P65" s="42"/>
      <c r="Q65" s="42"/>
      <c r="R65" s="42"/>
      <c r="S65" s="15"/>
      <c r="T65" s="15"/>
      <c r="U65" s="15"/>
      <c r="V65" s="15"/>
      <c r="W65" s="15"/>
      <c r="X65" s="15"/>
      <c r="Y65" s="15"/>
    </row>
    <row r="66" spans="1:255" x14ac:dyDescent="0.2">
      <c r="A66" s="21" t="s">
        <v>459</v>
      </c>
      <c r="C66" s="22">
        <v>31705</v>
      </c>
      <c r="D66" s="12">
        <v>32424</v>
      </c>
      <c r="E66" s="12">
        <v>36032</v>
      </c>
      <c r="F66" s="12">
        <v>33664</v>
      </c>
      <c r="G66" s="20">
        <f t="shared" si="19"/>
        <v>0.22437345644954476</v>
      </c>
      <c r="H66" s="20">
        <f t="shared" si="16"/>
        <v>2.0281458373544226</v>
      </c>
      <c r="I66" s="20">
        <f t="shared" si="17"/>
        <v>-1.4199162011905742</v>
      </c>
      <c r="J66" s="20">
        <f t="shared" si="18"/>
        <v>0.37569704308857421</v>
      </c>
      <c r="K66" s="15"/>
      <c r="P66" s="42"/>
      <c r="Q66" s="42"/>
      <c r="R66" s="42"/>
      <c r="S66" s="15"/>
      <c r="T66" s="15"/>
      <c r="U66" s="15"/>
      <c r="V66" s="15"/>
      <c r="W66" s="15"/>
      <c r="X66" s="15"/>
      <c r="Y66" s="15"/>
    </row>
    <row r="67" spans="1:255" x14ac:dyDescent="0.2">
      <c r="A67" s="21" t="s">
        <v>740</v>
      </c>
      <c r="C67" s="22">
        <v>22846</v>
      </c>
      <c r="D67" s="12">
        <v>25671</v>
      </c>
      <c r="E67" s="12">
        <v>26225</v>
      </c>
      <c r="F67" s="12">
        <v>26996</v>
      </c>
      <c r="G67" s="20">
        <f t="shared" si="19"/>
        <v>1.1720356903148987</v>
      </c>
      <c r="H67" s="20">
        <f t="shared" si="16"/>
        <v>0.40714512915913659</v>
      </c>
      <c r="I67" s="20">
        <f t="shared" si="17"/>
        <v>0.61143381582502432</v>
      </c>
      <c r="J67" s="20">
        <f t="shared" si="18"/>
        <v>0.50412069682879146</v>
      </c>
      <c r="K67" s="15"/>
      <c r="P67" s="42"/>
      <c r="Q67" s="42"/>
      <c r="R67" s="42"/>
      <c r="S67" s="15"/>
      <c r="T67" s="15"/>
      <c r="U67" s="15"/>
      <c r="V67" s="15"/>
      <c r="W67" s="15"/>
      <c r="X67" s="15"/>
      <c r="Y67" s="15"/>
    </row>
    <row r="68" spans="1:255" x14ac:dyDescent="0.2">
      <c r="C68" s="24"/>
      <c r="D68" s="24"/>
      <c r="E68" s="24"/>
      <c r="F68" s="24"/>
      <c r="G68" s="24"/>
      <c r="H68" s="24"/>
      <c r="I68" s="24"/>
      <c r="J68" s="24"/>
    </row>
    <row r="69" spans="1:255" x14ac:dyDescent="0.2">
      <c r="A69" s="25"/>
      <c r="B69" s="25"/>
      <c r="C69" s="21"/>
    </row>
    <row r="70" spans="1:255" s="5" customFormat="1" ht="15.75" customHeight="1" x14ac:dyDescent="0.2">
      <c r="A70" s="74" t="s">
        <v>1518</v>
      </c>
      <c r="B70" s="8"/>
      <c r="C70" s="8"/>
      <c r="D70" s="58"/>
      <c r="E70" s="1"/>
      <c r="F70" s="1"/>
      <c r="G70" s="1"/>
      <c r="H70" s="1"/>
      <c r="I70" s="1"/>
      <c r="J70" s="1"/>
      <c r="K70" s="1"/>
      <c r="L70" s="1"/>
      <c r="M70" s="60"/>
      <c r="N70" s="60"/>
      <c r="O70" s="6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</row>
    <row r="71" spans="1:255" s="5" customFormat="1" ht="15.75" customHeight="1" x14ac:dyDescent="0.2">
      <c r="A71" s="69" t="s">
        <v>1519</v>
      </c>
      <c r="B71" s="8"/>
      <c r="C71" s="8"/>
      <c r="D71" s="58"/>
      <c r="E71" s="1"/>
      <c r="F71" s="1"/>
      <c r="G71" s="1"/>
      <c r="H71" s="1"/>
      <c r="I71" s="1"/>
      <c r="J71" s="1"/>
      <c r="K71" s="1"/>
      <c r="L71" s="1"/>
      <c r="M71" s="60"/>
      <c r="N71" s="60"/>
      <c r="O71" s="6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</row>
    <row r="72" spans="1:255" s="5" customFormat="1" ht="15.75" customHeight="1" x14ac:dyDescent="0.2">
      <c r="A72" s="80" t="s">
        <v>1562</v>
      </c>
      <c r="B72" s="8"/>
      <c r="C72" s="8"/>
      <c r="D72" s="59"/>
      <c r="E72" s="1"/>
      <c r="F72" s="1"/>
      <c r="G72" s="1"/>
      <c r="H72" s="1"/>
      <c r="I72" s="1"/>
      <c r="J72" s="1"/>
      <c r="K72" s="1"/>
      <c r="L72" s="1"/>
      <c r="M72" s="60"/>
      <c r="N72" s="60"/>
      <c r="O72" s="6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</row>
    <row r="73" spans="1:255" s="5" customFormat="1" ht="15.75" customHeight="1" x14ac:dyDescent="0.2">
      <c r="A73" s="81"/>
      <c r="B73" s="8"/>
      <c r="C73" s="8"/>
      <c r="D73" s="59"/>
      <c r="E73" s="1"/>
      <c r="F73" s="1"/>
      <c r="G73" s="1"/>
      <c r="H73" s="1"/>
      <c r="I73" s="1"/>
      <c r="J73" s="1"/>
      <c r="K73" s="1"/>
      <c r="L73" s="1"/>
      <c r="M73" s="60"/>
      <c r="N73" s="60"/>
      <c r="O73" s="6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</row>
    <row r="74" spans="1:255" x14ac:dyDescent="0.2">
      <c r="A74" s="64" t="s">
        <v>1439</v>
      </c>
    </row>
    <row r="75" spans="1:255" x14ac:dyDescent="0.2">
      <c r="A75" s="26" t="s">
        <v>1566</v>
      </c>
    </row>
    <row r="76" spans="1:255" x14ac:dyDescent="0.2">
      <c r="A76" s="26" t="s">
        <v>1524</v>
      </c>
    </row>
    <row r="77" spans="1:255" x14ac:dyDescent="0.2">
      <c r="A77" s="26" t="s">
        <v>1525</v>
      </c>
    </row>
    <row r="78" spans="1:255" x14ac:dyDescent="0.2">
      <c r="A78" s="26" t="s">
        <v>1526</v>
      </c>
    </row>
    <row r="79" spans="1:255" ht="15.75" customHeight="1" x14ac:dyDescent="0.2">
      <c r="A79" s="53"/>
      <c r="B79" s="51"/>
      <c r="C79" s="51"/>
      <c r="D79" s="54"/>
      <c r="E79" s="51"/>
      <c r="F79" s="51"/>
      <c r="G79" s="51"/>
      <c r="H79" s="51"/>
      <c r="I79" s="51"/>
      <c r="J79" s="51"/>
      <c r="K79" s="51"/>
      <c r="L79" s="51"/>
      <c r="M79" s="50"/>
      <c r="N79" s="50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ht="15.75" customHeight="1" x14ac:dyDescent="0.2">
      <c r="A80" s="55"/>
      <c r="B80" s="51"/>
      <c r="C80" s="51"/>
      <c r="D80" s="56"/>
      <c r="E80" s="51"/>
      <c r="F80" s="51"/>
      <c r="G80" s="51"/>
      <c r="H80" s="51"/>
      <c r="I80" s="51"/>
      <c r="J80" s="51"/>
      <c r="K80" s="51"/>
      <c r="L80" s="51"/>
      <c r="M80" s="50"/>
      <c r="N80" s="50"/>
      <c r="O80" s="50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15" s="51" customFormat="1" x14ac:dyDescent="0.2">
      <c r="A81" s="57"/>
      <c r="D81" s="56"/>
      <c r="M81" s="50"/>
      <c r="N81" s="50"/>
      <c r="O81" s="50"/>
    </row>
  </sheetData>
  <mergeCells count="5">
    <mergeCell ref="A1:J1"/>
    <mergeCell ref="A2:J2"/>
    <mergeCell ref="A4:B5"/>
    <mergeCell ref="C4:F4"/>
    <mergeCell ref="G4:J4"/>
  </mergeCells>
  <conditionalFormatting sqref="S7:Y67">
    <cfRule type="containsText" dxfId="3" priority="1" operator="containsText" text="FALSE">
      <formula>NOT(ISERROR(SEARCH("FALSE",S7)))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  <rowBreaks count="1" manualBreakCount="1">
    <brk id="55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7"/>
  <sheetViews>
    <sheetView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2" width="9.140625" style="8"/>
    <col min="13" max="15" width="9.140625" style="22"/>
    <col min="16" max="16384" width="9.140625" style="8"/>
  </cols>
  <sheetData>
    <row r="1" spans="1:25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5" ht="12.75" customHeight="1" x14ac:dyDescent="0.2">
      <c r="A2" s="99" t="s">
        <v>1584</v>
      </c>
      <c r="B2" s="99"/>
      <c r="C2" s="99"/>
      <c r="D2" s="99"/>
      <c r="E2" s="99"/>
      <c r="F2" s="99"/>
      <c r="G2" s="99"/>
      <c r="H2" s="99"/>
      <c r="I2" s="99"/>
      <c r="J2" s="99"/>
    </row>
    <row r="4" spans="1:25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5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5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5" s="15" customFormat="1" x14ac:dyDescent="0.2">
      <c r="A7" s="14" t="s">
        <v>30</v>
      </c>
      <c r="C7" s="16">
        <f>SUM(C9,C38,C51,C53,C29,C67)</f>
        <v>3222169</v>
      </c>
      <c r="D7" s="16">
        <f>SUM(D9,D38,D51,D53,D29,D67)</f>
        <v>4109571</v>
      </c>
      <c r="E7" s="16">
        <f>SUM(E9,E38,E51,E53,E29,E67)</f>
        <v>4545276</v>
      </c>
      <c r="F7" s="16">
        <f>SUM(F9,F38,F51,F53,F29,F67)</f>
        <v>4901486</v>
      </c>
      <c r="G7" s="17">
        <f>(((D7/C7)^(1/(($D$5-$C$5)/365))-1)*100)</f>
        <v>2.4611041221058283</v>
      </c>
      <c r="H7" s="17">
        <f>(((E7/D7)^(1/(($E$5-$D$5)/365))-1)*100)</f>
        <v>1.936179083799705</v>
      </c>
      <c r="I7" s="17">
        <f>(((F7/E7)^(1/(($F$5-$E$5)/365))-1)*100)</f>
        <v>1.5999402234228244</v>
      </c>
      <c r="J7" s="17">
        <f>(((F7/D7)^(1/(($F$5-$D$5)/365))-1)*100)</f>
        <v>1.7763432120130984</v>
      </c>
      <c r="M7" s="18"/>
      <c r="N7" s="18"/>
      <c r="O7" s="18"/>
      <c r="P7" s="41"/>
      <c r="Q7" s="41"/>
      <c r="R7" s="41"/>
    </row>
    <row r="8" spans="1:25" x14ac:dyDescent="0.2">
      <c r="A8" s="21"/>
      <c r="C8" s="12"/>
      <c r="D8" s="12"/>
      <c r="E8" s="12"/>
      <c r="F8" s="12"/>
      <c r="G8" s="20"/>
      <c r="H8" s="20"/>
      <c r="I8" s="20"/>
      <c r="J8" s="20"/>
      <c r="K8" s="15"/>
      <c r="M8" s="8"/>
      <c r="N8" s="8"/>
      <c r="O8" s="8"/>
      <c r="S8" s="15"/>
      <c r="T8" s="15"/>
      <c r="U8" s="15"/>
      <c r="V8" s="15"/>
      <c r="W8" s="15"/>
      <c r="X8" s="15"/>
      <c r="Y8" s="15"/>
    </row>
    <row r="9" spans="1:25" s="15" customFormat="1" x14ac:dyDescent="0.2">
      <c r="A9" s="14" t="s">
        <v>32</v>
      </c>
      <c r="C9" s="16">
        <f>SUM(C10:C27)</f>
        <v>958643</v>
      </c>
      <c r="D9" s="16">
        <f>SUM(D10:D27)</f>
        <v>1226508</v>
      </c>
      <c r="E9" s="16">
        <f>SUM(E10:E27)</f>
        <v>1379747</v>
      </c>
      <c r="F9" s="16">
        <f>SUM(F10:F27)</f>
        <v>1490618</v>
      </c>
      <c r="G9" s="17">
        <f>(((D9/C9)^(1/(($D$5-$C$5)/365))-1)*100)</f>
        <v>2.4933025987403434</v>
      </c>
      <c r="H9" s="17">
        <f t="shared" ref="H9:H27" si="0">(((E9/D9)^(1/(($E$5-$D$5)/365))-1)*100)</f>
        <v>2.2656976080074331</v>
      </c>
      <c r="I9" s="17">
        <f t="shared" ref="I9:I27" si="1">(((F9/E9)^(1/(($F$5-$E$5)/365))-1)*100)</f>
        <v>1.6392905751510645</v>
      </c>
      <c r="J9" s="17">
        <f t="shared" ref="J9:J27" si="2">(((F9/D9)^(1/(($F$5-$D$5)/365))-1)*100)</f>
        <v>1.9677043685558893</v>
      </c>
      <c r="L9" s="8"/>
      <c r="M9" s="22"/>
      <c r="N9" s="22"/>
      <c r="O9" s="22"/>
      <c r="P9" s="42"/>
      <c r="Q9" s="42"/>
      <c r="R9" s="42"/>
    </row>
    <row r="10" spans="1:25" x14ac:dyDescent="0.2">
      <c r="A10" s="21" t="s">
        <v>751</v>
      </c>
      <c r="C10" s="22">
        <v>44303</v>
      </c>
      <c r="D10" s="12">
        <v>56813</v>
      </c>
      <c r="E10" s="12">
        <v>64596</v>
      </c>
      <c r="F10" s="12">
        <v>68659</v>
      </c>
      <c r="G10" s="20">
        <f>(((D10/C10)^(1/(($D$5-$C$5)/365))-1)*100)</f>
        <v>2.5169184643961229</v>
      </c>
      <c r="H10" s="20">
        <f t="shared" si="0"/>
        <v>2.4733331408293813</v>
      </c>
      <c r="I10" s="20">
        <f t="shared" si="1"/>
        <v>1.2915490766044702</v>
      </c>
      <c r="J10" s="20">
        <f t="shared" si="2"/>
        <v>1.9103329338293173</v>
      </c>
      <c r="K10" s="15"/>
      <c r="L10" s="15"/>
      <c r="M10" s="18"/>
      <c r="N10" s="18"/>
      <c r="O10" s="18"/>
      <c r="P10" s="41"/>
      <c r="Q10" s="41"/>
      <c r="R10" s="41"/>
      <c r="S10" s="15"/>
      <c r="T10" s="15"/>
      <c r="U10" s="15"/>
      <c r="V10" s="15"/>
      <c r="W10" s="15"/>
      <c r="X10" s="15"/>
      <c r="Y10" s="15"/>
    </row>
    <row r="11" spans="1:25" x14ac:dyDescent="0.2">
      <c r="A11" s="21" t="s">
        <v>204</v>
      </c>
      <c r="C11" s="22">
        <v>45909</v>
      </c>
      <c r="D11" s="12">
        <v>82469</v>
      </c>
      <c r="E11" s="12">
        <v>95921</v>
      </c>
      <c r="F11" s="12">
        <v>107603</v>
      </c>
      <c r="G11" s="20">
        <f t="shared" ref="G11:G27" si="3">(((D11/C11)^(1/(($D$5-$C$5)/365))-1)*100)</f>
        <v>6.0291690468068593</v>
      </c>
      <c r="H11" s="20">
        <f t="shared" si="0"/>
        <v>2.917258368623532</v>
      </c>
      <c r="I11" s="20">
        <f t="shared" si="1"/>
        <v>2.4471642895347978</v>
      </c>
      <c r="J11" s="20">
        <f t="shared" si="2"/>
        <v>2.6937178459518485</v>
      </c>
      <c r="K11" s="15"/>
      <c r="P11" s="42"/>
      <c r="Q11" s="42"/>
      <c r="R11" s="42"/>
      <c r="S11" s="15"/>
      <c r="T11" s="15"/>
      <c r="U11" s="15"/>
      <c r="V11" s="15"/>
      <c r="W11" s="15"/>
      <c r="X11" s="15"/>
      <c r="Y11" s="15"/>
    </row>
    <row r="12" spans="1:25" x14ac:dyDescent="0.2">
      <c r="A12" s="21" t="s">
        <v>752</v>
      </c>
      <c r="C12" s="22">
        <v>61998</v>
      </c>
      <c r="D12" s="12">
        <v>81282</v>
      </c>
      <c r="E12" s="12">
        <v>89161</v>
      </c>
      <c r="F12" s="12">
        <v>93822</v>
      </c>
      <c r="G12" s="20">
        <f t="shared" si="3"/>
        <v>2.7437064971588043</v>
      </c>
      <c r="H12" s="20">
        <f t="shared" si="0"/>
        <v>1.7762523257457197</v>
      </c>
      <c r="I12" s="20">
        <f t="shared" si="1"/>
        <v>1.0777438292651098</v>
      </c>
      <c r="J12" s="20">
        <f t="shared" si="2"/>
        <v>1.4438944133857934</v>
      </c>
      <c r="K12" s="15"/>
      <c r="P12" s="42"/>
      <c r="Q12" s="42"/>
      <c r="R12" s="42"/>
      <c r="S12" s="15"/>
      <c r="T12" s="15"/>
      <c r="U12" s="15"/>
      <c r="V12" s="15"/>
      <c r="W12" s="15"/>
      <c r="X12" s="15"/>
      <c r="Y12" s="15"/>
    </row>
    <row r="13" spans="1:25" x14ac:dyDescent="0.2">
      <c r="A13" s="21" t="s">
        <v>753</v>
      </c>
      <c r="C13" s="22">
        <v>101205</v>
      </c>
      <c r="D13" s="12">
        <v>125447</v>
      </c>
      <c r="E13" s="12">
        <v>140195</v>
      </c>
      <c r="F13" s="12">
        <v>160791</v>
      </c>
      <c r="G13" s="20">
        <f t="shared" si="3"/>
        <v>2.169371973497114</v>
      </c>
      <c r="H13" s="20">
        <f t="shared" si="0"/>
        <v>2.1377588189577246</v>
      </c>
      <c r="I13" s="20">
        <f t="shared" si="1"/>
        <v>2.9256068715108219</v>
      </c>
      <c r="J13" s="20">
        <f t="shared" si="2"/>
        <v>2.5111941232387913</v>
      </c>
      <c r="K13" s="15"/>
      <c r="P13" s="42"/>
      <c r="Q13" s="42"/>
      <c r="R13" s="42"/>
      <c r="S13" s="15"/>
      <c r="T13" s="15"/>
      <c r="U13" s="15"/>
      <c r="V13" s="15"/>
      <c r="W13" s="15"/>
      <c r="X13" s="15"/>
      <c r="Y13" s="15"/>
    </row>
    <row r="14" spans="1:25" x14ac:dyDescent="0.2">
      <c r="A14" s="21" t="s">
        <v>754</v>
      </c>
      <c r="C14" s="22">
        <v>40589</v>
      </c>
      <c r="D14" s="12">
        <v>45295</v>
      </c>
      <c r="E14" s="12">
        <v>48768</v>
      </c>
      <c r="F14" s="12">
        <v>56269</v>
      </c>
      <c r="G14" s="20">
        <f t="shared" si="3"/>
        <v>1.1024272417053282</v>
      </c>
      <c r="H14" s="20">
        <f t="shared" si="0"/>
        <v>1.4158399197114369</v>
      </c>
      <c r="I14" s="20">
        <f t="shared" si="1"/>
        <v>3.0555702616735125</v>
      </c>
      <c r="J14" s="20">
        <f t="shared" si="2"/>
        <v>2.191354517918942</v>
      </c>
      <c r="K14" s="15"/>
      <c r="P14" s="42"/>
      <c r="Q14" s="42"/>
      <c r="R14" s="42"/>
      <c r="S14" s="15"/>
      <c r="T14" s="15"/>
      <c r="U14" s="15"/>
      <c r="V14" s="15"/>
      <c r="W14" s="15"/>
      <c r="X14" s="15"/>
      <c r="Y14" s="15"/>
    </row>
    <row r="15" spans="1:25" x14ac:dyDescent="0.2">
      <c r="A15" s="21" t="s">
        <v>755</v>
      </c>
      <c r="C15" s="22">
        <v>38973</v>
      </c>
      <c r="D15" s="12">
        <v>45183</v>
      </c>
      <c r="E15" s="12">
        <v>49201</v>
      </c>
      <c r="F15" s="12">
        <v>53800</v>
      </c>
      <c r="G15" s="20">
        <f t="shared" si="3"/>
        <v>1.4886804981762758</v>
      </c>
      <c r="H15" s="20">
        <f t="shared" si="0"/>
        <v>1.6344574274074208</v>
      </c>
      <c r="I15" s="20">
        <f t="shared" si="1"/>
        <v>1.8976789798401228</v>
      </c>
      <c r="J15" s="20">
        <f t="shared" si="2"/>
        <v>1.7593901663520706</v>
      </c>
      <c r="K15" s="15"/>
      <c r="P15" s="42"/>
      <c r="Q15" s="42"/>
      <c r="R15" s="42"/>
      <c r="S15" s="15"/>
      <c r="T15" s="15"/>
      <c r="U15" s="15"/>
      <c r="V15" s="15"/>
      <c r="W15" s="15"/>
      <c r="X15" s="15"/>
      <c r="Y15" s="15"/>
    </row>
    <row r="16" spans="1:25" x14ac:dyDescent="0.2">
      <c r="A16" s="21" t="s">
        <v>756</v>
      </c>
      <c r="C16" s="22">
        <v>63039</v>
      </c>
      <c r="D16" s="12">
        <v>77508</v>
      </c>
      <c r="E16" s="12">
        <v>83851</v>
      </c>
      <c r="F16" s="12">
        <v>87927</v>
      </c>
      <c r="G16" s="20">
        <f t="shared" si="3"/>
        <v>2.0866158118602707</v>
      </c>
      <c r="H16" s="20">
        <f t="shared" si="0"/>
        <v>1.5081835792394305</v>
      </c>
      <c r="I16" s="20">
        <f t="shared" si="1"/>
        <v>1.0035561534802451</v>
      </c>
      <c r="J16" s="20">
        <f t="shared" si="2"/>
        <v>1.2681961389296337</v>
      </c>
      <c r="K16" s="15"/>
      <c r="P16" s="42"/>
      <c r="Q16" s="42"/>
      <c r="R16" s="42"/>
      <c r="S16" s="15"/>
      <c r="T16" s="15"/>
      <c r="U16" s="15"/>
      <c r="V16" s="15"/>
      <c r="W16" s="15"/>
      <c r="X16" s="15"/>
      <c r="Y16" s="15"/>
    </row>
    <row r="17" spans="1:25" x14ac:dyDescent="0.2">
      <c r="A17" s="21" t="s">
        <v>757</v>
      </c>
      <c r="C17" s="22">
        <v>60146</v>
      </c>
      <c r="D17" s="12">
        <v>74034</v>
      </c>
      <c r="E17" s="12">
        <v>79361</v>
      </c>
      <c r="F17" s="12">
        <v>81355</v>
      </c>
      <c r="G17" s="20">
        <f t="shared" si="3"/>
        <v>2.0980636154941612</v>
      </c>
      <c r="H17" s="20">
        <f t="shared" si="0"/>
        <v>1.3310515171448323</v>
      </c>
      <c r="I17" s="20">
        <f t="shared" si="1"/>
        <v>0.52341457879854225</v>
      </c>
      <c r="J17" s="20">
        <f t="shared" si="2"/>
        <v>0.94665677619720778</v>
      </c>
      <c r="K17" s="15"/>
      <c r="P17" s="42"/>
      <c r="Q17" s="42"/>
      <c r="R17" s="42"/>
      <c r="S17" s="15"/>
      <c r="T17" s="15"/>
      <c r="U17" s="15"/>
      <c r="V17" s="15"/>
      <c r="W17" s="15"/>
      <c r="X17" s="15"/>
      <c r="Y17" s="15"/>
    </row>
    <row r="18" spans="1:25" x14ac:dyDescent="0.2">
      <c r="A18" s="21" t="s">
        <v>758</v>
      </c>
      <c r="C18" s="22">
        <v>105760</v>
      </c>
      <c r="D18" s="12">
        <v>134170</v>
      </c>
      <c r="E18" s="12">
        <v>151684</v>
      </c>
      <c r="F18" s="12">
        <v>165376</v>
      </c>
      <c r="G18" s="20">
        <f t="shared" si="3"/>
        <v>2.4065508013364711</v>
      </c>
      <c r="H18" s="20">
        <f t="shared" si="0"/>
        <v>2.362324651001324</v>
      </c>
      <c r="I18" s="20">
        <f t="shared" si="1"/>
        <v>1.8347333293724732</v>
      </c>
      <c r="J18" s="20">
        <f t="shared" si="2"/>
        <v>2.1114040987419536</v>
      </c>
      <c r="K18" s="15"/>
      <c r="P18" s="42"/>
      <c r="Q18" s="42"/>
      <c r="R18" s="42"/>
      <c r="S18" s="15"/>
      <c r="T18" s="15"/>
      <c r="U18" s="15"/>
      <c r="V18" s="15"/>
      <c r="W18" s="15"/>
      <c r="X18" s="15"/>
      <c r="Y18" s="15"/>
    </row>
    <row r="19" spans="1:25" x14ac:dyDescent="0.2">
      <c r="A19" s="21" t="s">
        <v>759</v>
      </c>
      <c r="C19" s="22">
        <v>78170</v>
      </c>
      <c r="D19" s="12">
        <v>87749</v>
      </c>
      <c r="E19" s="12">
        <v>95070</v>
      </c>
      <c r="F19" s="12">
        <v>98195</v>
      </c>
      <c r="G19" s="20">
        <f t="shared" si="3"/>
        <v>1.1620116991226226</v>
      </c>
      <c r="H19" s="20">
        <f t="shared" si="0"/>
        <v>1.5366368287708099</v>
      </c>
      <c r="I19" s="20">
        <f t="shared" si="1"/>
        <v>0.68271010546356869</v>
      </c>
      <c r="J19" s="20">
        <f t="shared" si="2"/>
        <v>1.1301632531853345</v>
      </c>
      <c r="K19" s="15"/>
      <c r="P19" s="42"/>
      <c r="Q19" s="42"/>
      <c r="R19" s="42"/>
      <c r="S19" s="15"/>
      <c r="T19" s="15"/>
      <c r="U19" s="15"/>
      <c r="V19" s="15"/>
      <c r="W19" s="15"/>
      <c r="X19" s="15"/>
      <c r="Y19" s="15"/>
    </row>
    <row r="20" spans="1:25" x14ac:dyDescent="0.2">
      <c r="A20" s="21" t="s">
        <v>760</v>
      </c>
      <c r="C20" s="22">
        <v>51008</v>
      </c>
      <c r="D20" s="12">
        <v>59975</v>
      </c>
      <c r="E20" s="12">
        <v>66796</v>
      </c>
      <c r="F20" s="12">
        <v>72371</v>
      </c>
      <c r="G20" s="20">
        <f t="shared" si="3"/>
        <v>1.6317361131040986</v>
      </c>
      <c r="H20" s="20">
        <f t="shared" si="0"/>
        <v>2.0710034128331944</v>
      </c>
      <c r="I20" s="20">
        <f t="shared" si="1"/>
        <v>1.700715288539234</v>
      </c>
      <c r="J20" s="20">
        <f t="shared" si="2"/>
        <v>1.8949664904444052</v>
      </c>
      <c r="K20" s="15"/>
      <c r="P20" s="42"/>
      <c r="Q20" s="42"/>
      <c r="R20" s="42"/>
      <c r="S20" s="15"/>
      <c r="T20" s="15"/>
      <c r="U20" s="15"/>
      <c r="V20" s="15"/>
      <c r="W20" s="15"/>
      <c r="X20" s="15"/>
      <c r="Y20" s="15"/>
    </row>
    <row r="21" spans="1:25" x14ac:dyDescent="0.2">
      <c r="A21" s="21" t="s">
        <v>761</v>
      </c>
      <c r="C21" s="22">
        <v>68455</v>
      </c>
      <c r="D21" s="12">
        <v>113014</v>
      </c>
      <c r="E21" s="12">
        <v>154441</v>
      </c>
      <c r="F21" s="12">
        <v>164646</v>
      </c>
      <c r="G21" s="20">
        <f t="shared" si="3"/>
        <v>5.1382595478345783</v>
      </c>
      <c r="H21" s="20">
        <f t="shared" si="0"/>
        <v>6.1233088459399676</v>
      </c>
      <c r="I21" s="20">
        <f t="shared" si="1"/>
        <v>1.3551947207794068</v>
      </c>
      <c r="J21" s="20">
        <f t="shared" si="2"/>
        <v>3.8313434055941009</v>
      </c>
      <c r="K21" s="15"/>
      <c r="P21" s="42"/>
      <c r="Q21" s="42"/>
      <c r="R21" s="42"/>
      <c r="S21" s="15"/>
      <c r="T21" s="15"/>
      <c r="U21" s="15"/>
      <c r="V21" s="15"/>
      <c r="W21" s="15"/>
      <c r="X21" s="15"/>
      <c r="Y21" s="15"/>
    </row>
    <row r="22" spans="1:25" x14ac:dyDescent="0.2">
      <c r="A22" s="21" t="s">
        <v>676</v>
      </c>
      <c r="C22" s="22">
        <v>41231</v>
      </c>
      <c r="D22" s="12">
        <v>44229</v>
      </c>
      <c r="E22" s="12">
        <v>47575</v>
      </c>
      <c r="F22" s="12">
        <v>52512</v>
      </c>
      <c r="G22" s="20">
        <f t="shared" si="3"/>
        <v>0.70398483017644065</v>
      </c>
      <c r="H22" s="20">
        <f t="shared" si="0"/>
        <v>1.3974880058716499</v>
      </c>
      <c r="I22" s="20">
        <f t="shared" si="1"/>
        <v>2.0988415775065716</v>
      </c>
      <c r="J22" s="20">
        <f t="shared" si="2"/>
        <v>1.7299945961730678</v>
      </c>
      <c r="K22" s="15"/>
      <c r="P22" s="42"/>
      <c r="Q22" s="42"/>
      <c r="R22" s="42"/>
      <c r="S22" s="15"/>
      <c r="T22" s="15"/>
      <c r="U22" s="15"/>
      <c r="V22" s="15"/>
      <c r="W22" s="15"/>
      <c r="X22" s="15"/>
      <c r="Y22" s="15"/>
    </row>
    <row r="23" spans="1:25" x14ac:dyDescent="0.2">
      <c r="A23" s="21" t="s">
        <v>762</v>
      </c>
      <c r="C23" s="22">
        <v>41756</v>
      </c>
      <c r="D23" s="12">
        <v>54884</v>
      </c>
      <c r="E23" s="12">
        <v>56513</v>
      </c>
      <c r="F23" s="12">
        <v>60978</v>
      </c>
      <c r="G23" s="20">
        <f t="shared" si="3"/>
        <v>2.7699593288214253</v>
      </c>
      <c r="H23" s="20">
        <f t="shared" si="0"/>
        <v>0.55816427361838894</v>
      </c>
      <c r="I23" s="20">
        <f t="shared" si="1"/>
        <v>1.6126045096493735</v>
      </c>
      <c r="J23" s="20">
        <f t="shared" si="2"/>
        <v>1.057601549894871</v>
      </c>
      <c r="K23" s="15"/>
      <c r="P23" s="42"/>
      <c r="Q23" s="42"/>
      <c r="R23" s="42"/>
      <c r="S23" s="15"/>
      <c r="T23" s="15"/>
      <c r="U23" s="15"/>
      <c r="V23" s="15"/>
      <c r="W23" s="15"/>
      <c r="X23" s="15"/>
      <c r="Y23" s="15"/>
    </row>
    <row r="24" spans="1:25" x14ac:dyDescent="0.2">
      <c r="A24" s="21" t="s">
        <v>763</v>
      </c>
      <c r="C24" s="22">
        <v>19810</v>
      </c>
      <c r="D24" s="12">
        <v>25242</v>
      </c>
      <c r="E24" s="12">
        <v>25304</v>
      </c>
      <c r="F24" s="12">
        <v>26817</v>
      </c>
      <c r="G24" s="20">
        <f t="shared" si="3"/>
        <v>2.4514631959120736</v>
      </c>
      <c r="H24" s="20">
        <f t="shared" si="0"/>
        <v>4.6696115140854033E-2</v>
      </c>
      <c r="I24" s="20">
        <f t="shared" si="1"/>
        <v>1.2292132508527676</v>
      </c>
      <c r="J24" s="20">
        <f t="shared" si="2"/>
        <v>0.60660276580219996</v>
      </c>
      <c r="K24" s="15"/>
      <c r="P24" s="42"/>
      <c r="Q24" s="42"/>
      <c r="R24" s="42"/>
      <c r="S24" s="15"/>
      <c r="T24" s="15"/>
      <c r="U24" s="15"/>
      <c r="V24" s="15"/>
      <c r="W24" s="15"/>
      <c r="X24" s="15"/>
      <c r="Y24" s="15"/>
    </row>
    <row r="25" spans="1:25" x14ac:dyDescent="0.2">
      <c r="A25" s="21" t="s">
        <v>764</v>
      </c>
      <c r="C25" s="22">
        <v>35539</v>
      </c>
      <c r="D25" s="12">
        <v>39914</v>
      </c>
      <c r="E25" s="12">
        <v>43677</v>
      </c>
      <c r="F25" s="12">
        <v>46995</v>
      </c>
      <c r="G25" s="20">
        <f t="shared" si="3"/>
        <v>1.1670866754649456</v>
      </c>
      <c r="H25" s="20">
        <f t="shared" si="0"/>
        <v>1.7293023555466691</v>
      </c>
      <c r="I25" s="20">
        <f t="shared" si="1"/>
        <v>1.5522785677512863</v>
      </c>
      <c r="J25" s="20">
        <f t="shared" si="2"/>
        <v>1.6451860935417617</v>
      </c>
      <c r="K25" s="15"/>
      <c r="P25" s="42"/>
      <c r="Q25" s="42"/>
      <c r="R25" s="42"/>
      <c r="S25" s="15"/>
      <c r="T25" s="15"/>
      <c r="U25" s="15"/>
      <c r="V25" s="15"/>
      <c r="W25" s="15"/>
      <c r="X25" s="15"/>
      <c r="Y25" s="15"/>
    </row>
    <row r="26" spans="1:25" x14ac:dyDescent="0.2">
      <c r="A26" s="21" t="s">
        <v>765</v>
      </c>
      <c r="C26" s="22">
        <v>26164</v>
      </c>
      <c r="D26" s="12">
        <v>35746</v>
      </c>
      <c r="E26" s="12">
        <v>39405</v>
      </c>
      <c r="F26" s="12">
        <v>41944</v>
      </c>
      <c r="G26" s="20">
        <f t="shared" si="3"/>
        <v>3.167975706845505</v>
      </c>
      <c r="H26" s="20">
        <f t="shared" si="0"/>
        <v>1.8718835379036847</v>
      </c>
      <c r="I26" s="20">
        <f t="shared" si="1"/>
        <v>1.3223018032394007</v>
      </c>
      <c r="J26" s="20">
        <f t="shared" si="2"/>
        <v>1.6104878422220859</v>
      </c>
      <c r="K26" s="15"/>
      <c r="P26" s="42"/>
      <c r="Q26" s="42"/>
      <c r="R26" s="42"/>
      <c r="S26" s="15"/>
      <c r="T26" s="15"/>
      <c r="U26" s="15"/>
      <c r="V26" s="15"/>
      <c r="W26" s="15"/>
      <c r="X26" s="15"/>
      <c r="Y26" s="15"/>
    </row>
    <row r="27" spans="1:25" x14ac:dyDescent="0.2">
      <c r="A27" s="21" t="s">
        <v>766</v>
      </c>
      <c r="C27" s="22">
        <v>34588</v>
      </c>
      <c r="D27" s="12">
        <v>43554</v>
      </c>
      <c r="E27" s="12">
        <v>48228</v>
      </c>
      <c r="F27" s="12">
        <v>50558</v>
      </c>
      <c r="G27" s="20">
        <f t="shared" si="3"/>
        <v>2.3304249364649143</v>
      </c>
      <c r="H27" s="20">
        <f t="shared" si="0"/>
        <v>1.9588472258305289</v>
      </c>
      <c r="I27" s="20">
        <f t="shared" si="1"/>
        <v>0.99751995746293343</v>
      </c>
      <c r="J27" s="20">
        <f t="shared" si="2"/>
        <v>1.501127226581378</v>
      </c>
      <c r="K27" s="15"/>
      <c r="P27" s="42"/>
      <c r="Q27" s="42"/>
      <c r="R27" s="42"/>
      <c r="S27" s="15"/>
      <c r="T27" s="15"/>
      <c r="U27" s="15"/>
      <c r="V27" s="15"/>
      <c r="W27" s="15"/>
      <c r="X27" s="15"/>
      <c r="Y27" s="15"/>
    </row>
    <row r="28" spans="1:25" x14ac:dyDescent="0.2">
      <c r="A28" s="21"/>
      <c r="C28" s="22"/>
      <c r="D28" s="12"/>
      <c r="E28" s="12"/>
      <c r="F28" s="12"/>
      <c r="G28" s="12"/>
      <c r="H28" s="20"/>
      <c r="I28" s="20"/>
      <c r="J28" s="20"/>
      <c r="K28" s="15"/>
      <c r="M28" s="8"/>
      <c r="N28" s="8"/>
      <c r="O28" s="8"/>
      <c r="S28" s="15"/>
      <c r="T28" s="15"/>
      <c r="U28" s="15"/>
      <c r="V28" s="15"/>
      <c r="W28" s="15"/>
      <c r="X28" s="15"/>
      <c r="Y28" s="15"/>
    </row>
    <row r="29" spans="1:25" s="15" customFormat="1" x14ac:dyDescent="0.2">
      <c r="A29" s="14" t="s">
        <v>34</v>
      </c>
      <c r="C29" s="16">
        <f>SUM(C30:C36)</f>
        <v>410622</v>
      </c>
      <c r="D29" s="16">
        <f>SUM(D30:D36)</f>
        <v>498904</v>
      </c>
      <c r="E29" s="16">
        <f>SUM(E30:E36)</f>
        <v>544261</v>
      </c>
      <c r="F29" s="16">
        <f>SUM(F30:F36)</f>
        <v>558946</v>
      </c>
      <c r="G29" s="17">
        <f t="shared" ref="G29:G36" si="4">(((D29/C29)^(1/(($D$5-$C$5)/365))-1)*100)</f>
        <v>1.9654042807073058</v>
      </c>
      <c r="H29" s="17">
        <f t="shared" ref="H29:H36" si="5">(((E29/D29)^(1/(($E$5-$D$5)/365))-1)*100)</f>
        <v>1.6697068368042522</v>
      </c>
      <c r="I29" s="17">
        <f t="shared" ref="I29:I36" si="6">(((F29/E29)^(1/(($F$5-$E$5)/365))-1)*100)</f>
        <v>0.56167201516599263</v>
      </c>
      <c r="J29" s="17">
        <f t="shared" ref="J29:J36" si="7">(((F29/D29)^(1/(($F$5-$D$5)/365))-1)*100)</f>
        <v>1.1419292937233427</v>
      </c>
      <c r="M29" s="18"/>
      <c r="N29" s="18"/>
      <c r="O29" s="18"/>
      <c r="P29" s="41"/>
      <c r="Q29" s="41"/>
      <c r="R29" s="41"/>
    </row>
    <row r="30" spans="1:25" x14ac:dyDescent="0.2">
      <c r="A30" s="21" t="s">
        <v>354</v>
      </c>
      <c r="C30" s="22">
        <v>60779</v>
      </c>
      <c r="D30" s="12">
        <v>75477</v>
      </c>
      <c r="E30" s="12">
        <v>80359</v>
      </c>
      <c r="F30" s="12">
        <v>88294</v>
      </c>
      <c r="G30" s="20">
        <f t="shared" si="4"/>
        <v>2.1882488072003436</v>
      </c>
      <c r="H30" s="20">
        <f t="shared" si="5"/>
        <v>1.1998831574318025</v>
      </c>
      <c r="I30" s="20">
        <f t="shared" si="6"/>
        <v>2.00081031664463</v>
      </c>
      <c r="J30" s="20">
        <f t="shared" si="7"/>
        <v>1.5794979933084319</v>
      </c>
      <c r="K30" s="15"/>
      <c r="P30" s="42"/>
      <c r="Q30" s="42"/>
      <c r="R30" s="42"/>
      <c r="S30" s="15"/>
      <c r="T30" s="15"/>
      <c r="U30" s="15"/>
      <c r="V30" s="15"/>
      <c r="W30" s="15"/>
      <c r="X30" s="15"/>
      <c r="Y30" s="15"/>
    </row>
    <row r="31" spans="1:25" x14ac:dyDescent="0.2">
      <c r="A31" s="21" t="s">
        <v>355</v>
      </c>
      <c r="C31" s="22">
        <v>83051</v>
      </c>
      <c r="D31" s="12">
        <v>106518</v>
      </c>
      <c r="E31" s="12">
        <v>118263</v>
      </c>
      <c r="F31" s="12">
        <v>109547</v>
      </c>
      <c r="G31" s="20">
        <f t="shared" si="4"/>
        <v>2.5184177848738498</v>
      </c>
      <c r="H31" s="20">
        <f t="shared" si="5"/>
        <v>2.0104481415862185</v>
      </c>
      <c r="I31" s="20">
        <f t="shared" si="6"/>
        <v>-1.5976706121482498</v>
      </c>
      <c r="J31" s="20">
        <f t="shared" si="7"/>
        <v>0.28055951922745237</v>
      </c>
      <c r="K31" s="15"/>
      <c r="P31" s="42"/>
      <c r="Q31" s="42"/>
      <c r="R31" s="42"/>
      <c r="S31" s="15"/>
      <c r="T31" s="15"/>
      <c r="U31" s="15"/>
      <c r="V31" s="15"/>
      <c r="W31" s="15"/>
      <c r="X31" s="15"/>
      <c r="Y31" s="15"/>
    </row>
    <row r="32" spans="1:25" x14ac:dyDescent="0.2">
      <c r="A32" s="21" t="s">
        <v>356</v>
      </c>
      <c r="C32" s="22">
        <v>44724</v>
      </c>
      <c r="D32" s="12">
        <v>54871</v>
      </c>
      <c r="E32" s="12">
        <v>61058</v>
      </c>
      <c r="F32" s="12">
        <v>65774</v>
      </c>
      <c r="G32" s="20">
        <f t="shared" si="4"/>
        <v>2.0646523015181106</v>
      </c>
      <c r="H32" s="20">
        <f t="shared" si="5"/>
        <v>2.0539865021811377</v>
      </c>
      <c r="I32" s="20">
        <f t="shared" si="6"/>
        <v>1.5775088975330531</v>
      </c>
      <c r="J32" s="20">
        <f t="shared" si="7"/>
        <v>1.827404426632806</v>
      </c>
      <c r="K32" s="15"/>
      <c r="P32" s="42"/>
      <c r="Q32" s="42"/>
      <c r="R32" s="42"/>
      <c r="S32" s="15"/>
      <c r="T32" s="15"/>
      <c r="U32" s="15"/>
      <c r="V32" s="15"/>
      <c r="W32" s="15"/>
      <c r="X32" s="15"/>
      <c r="Y32" s="15"/>
    </row>
    <row r="33" spans="1:25" x14ac:dyDescent="0.2">
      <c r="A33" s="21" t="s">
        <v>357</v>
      </c>
      <c r="C33" s="22">
        <v>39424</v>
      </c>
      <c r="D33" s="12">
        <v>52933</v>
      </c>
      <c r="E33" s="12">
        <v>59468</v>
      </c>
      <c r="F33" s="12">
        <v>64940</v>
      </c>
      <c r="G33" s="20">
        <f t="shared" si="4"/>
        <v>2.9886995395789429</v>
      </c>
      <c r="H33" s="20">
        <f t="shared" si="5"/>
        <v>2.2400574631320058</v>
      </c>
      <c r="I33" s="20">
        <f t="shared" si="6"/>
        <v>1.8690842061461099</v>
      </c>
      <c r="J33" s="20">
        <f t="shared" si="7"/>
        <v>2.063694792431825</v>
      </c>
      <c r="K33" s="15"/>
      <c r="P33" s="42"/>
      <c r="Q33" s="42"/>
      <c r="R33" s="42"/>
      <c r="S33" s="15"/>
      <c r="T33" s="15"/>
      <c r="U33" s="15"/>
      <c r="V33" s="15"/>
      <c r="W33" s="15"/>
      <c r="X33" s="15"/>
      <c r="Y33" s="15"/>
    </row>
    <row r="34" spans="1:25" x14ac:dyDescent="0.2">
      <c r="A34" s="21" t="s">
        <v>358</v>
      </c>
      <c r="C34" s="22">
        <v>35536</v>
      </c>
      <c r="D34" s="12">
        <v>41675</v>
      </c>
      <c r="E34" s="12">
        <v>44595</v>
      </c>
      <c r="F34" s="12">
        <v>44185</v>
      </c>
      <c r="G34" s="20">
        <f t="shared" si="4"/>
        <v>1.605429647497969</v>
      </c>
      <c r="H34" s="20">
        <f t="shared" si="5"/>
        <v>1.2970738272143567</v>
      </c>
      <c r="I34" s="20">
        <f t="shared" si="6"/>
        <v>-0.19412135495091576</v>
      </c>
      <c r="J34" s="20">
        <f t="shared" si="7"/>
        <v>0.58606977641237901</v>
      </c>
      <c r="K34" s="15"/>
      <c r="P34" s="42"/>
      <c r="Q34" s="42"/>
      <c r="R34" s="42"/>
      <c r="S34" s="15"/>
      <c r="T34" s="15"/>
      <c r="U34" s="15"/>
      <c r="V34" s="15"/>
      <c r="W34" s="15"/>
      <c r="X34" s="15"/>
      <c r="Y34" s="15"/>
    </row>
    <row r="35" spans="1:25" x14ac:dyDescent="0.2">
      <c r="A35" s="21" t="s">
        <v>359</v>
      </c>
      <c r="C35" s="22">
        <v>53876</v>
      </c>
      <c r="D35" s="12">
        <v>72386</v>
      </c>
      <c r="E35" s="12">
        <v>76914</v>
      </c>
      <c r="F35" s="12">
        <v>80741</v>
      </c>
      <c r="G35" s="20">
        <f t="shared" si="4"/>
        <v>2.9956539402047788</v>
      </c>
      <c r="H35" s="20">
        <f t="shared" si="5"/>
        <v>1.1613518072916884</v>
      </c>
      <c r="I35" s="20">
        <f t="shared" si="6"/>
        <v>1.0267851384631932</v>
      </c>
      <c r="J35" s="20">
        <f t="shared" si="7"/>
        <v>1.097416751795377</v>
      </c>
      <c r="K35" s="15"/>
      <c r="P35" s="42"/>
      <c r="Q35" s="42"/>
      <c r="R35" s="42"/>
      <c r="S35" s="15"/>
      <c r="T35" s="15"/>
      <c r="U35" s="15"/>
      <c r="V35" s="15"/>
      <c r="W35" s="15"/>
      <c r="X35" s="15"/>
      <c r="Y35" s="15"/>
    </row>
    <row r="36" spans="1:25" x14ac:dyDescent="0.2">
      <c r="A36" s="21" t="s">
        <v>360</v>
      </c>
      <c r="C36" s="22">
        <v>93232</v>
      </c>
      <c r="D36" s="12">
        <v>95044</v>
      </c>
      <c r="E36" s="12">
        <v>103604</v>
      </c>
      <c r="F36" s="12">
        <v>105465</v>
      </c>
      <c r="G36" s="20">
        <f t="shared" si="4"/>
        <v>0.19256907942462043</v>
      </c>
      <c r="H36" s="20">
        <f t="shared" si="5"/>
        <v>1.6546315779986775</v>
      </c>
      <c r="I36" s="20">
        <f t="shared" si="6"/>
        <v>0.37523654420259511</v>
      </c>
      <c r="J36" s="20">
        <f t="shared" si="7"/>
        <v>1.0449595696825575</v>
      </c>
      <c r="K36" s="15"/>
      <c r="P36" s="42"/>
      <c r="Q36" s="42"/>
      <c r="R36" s="42"/>
      <c r="S36" s="15"/>
      <c r="T36" s="15"/>
      <c r="U36" s="15"/>
      <c r="V36" s="15"/>
      <c r="W36" s="15"/>
      <c r="X36" s="15"/>
      <c r="Y36" s="15"/>
    </row>
    <row r="37" spans="1:25" x14ac:dyDescent="0.2">
      <c r="A37" s="21"/>
      <c r="C37" s="22"/>
      <c r="D37" s="12"/>
      <c r="E37" s="12"/>
      <c r="F37" s="12"/>
      <c r="G37" s="12"/>
      <c r="H37" s="20"/>
      <c r="I37" s="20"/>
      <c r="J37" s="20"/>
      <c r="K37" s="15"/>
      <c r="M37" s="8"/>
      <c r="N37" s="8"/>
      <c r="O37" s="8"/>
      <c r="S37" s="15"/>
      <c r="T37" s="15"/>
      <c r="U37" s="15"/>
      <c r="V37" s="15"/>
      <c r="W37" s="15"/>
      <c r="X37" s="15"/>
      <c r="Y37" s="15"/>
    </row>
    <row r="38" spans="1:25" s="15" customFormat="1" ht="14.25" x14ac:dyDescent="0.2">
      <c r="A38" s="14" t="s">
        <v>1547</v>
      </c>
      <c r="C38" s="16">
        <f>SUM(C39:C49)</f>
        <v>690728</v>
      </c>
      <c r="D38" s="16">
        <f>SUM(D39:D49)</f>
        <v>827200</v>
      </c>
      <c r="E38" s="16">
        <f>SUM(E39:E49)</f>
        <v>915289</v>
      </c>
      <c r="F38" s="16">
        <f>SUM(F39:F49)</f>
        <v>975476</v>
      </c>
      <c r="G38" s="17">
        <f t="shared" ref="G38:G49" si="8">(((D38/C38)^(1/(($D$5-$C$5)/365))-1)*100)</f>
        <v>1.8183507778600116</v>
      </c>
      <c r="H38" s="17">
        <f t="shared" ref="H38:H49" si="9">(((E38/D38)^(1/(($E$5-$D$5)/365))-1)*100)</f>
        <v>1.9443957396095612</v>
      </c>
      <c r="I38" s="17">
        <f t="shared" ref="I38:I49" si="10">(((F38/E38)^(1/(($F$5-$E$5)/365))-1)*100)</f>
        <v>1.3488008489243919</v>
      </c>
      <c r="J38" s="17">
        <f t="shared" ref="J38:J49" si="11">(((F38/D38)^(1/(($F$5-$D$5)/365))-1)*100)</f>
        <v>1.6610815379694666</v>
      </c>
      <c r="L38" s="8"/>
      <c r="M38" s="22"/>
      <c r="N38" s="22"/>
      <c r="O38" s="22"/>
      <c r="P38" s="42"/>
      <c r="Q38" s="42"/>
      <c r="R38" s="42"/>
    </row>
    <row r="39" spans="1:25" x14ac:dyDescent="0.2">
      <c r="A39" s="21" t="s">
        <v>1234</v>
      </c>
      <c r="C39" s="22">
        <v>69131</v>
      </c>
      <c r="D39" s="12">
        <v>76343</v>
      </c>
      <c r="E39" s="12">
        <v>83989</v>
      </c>
      <c r="F39" s="12">
        <v>89164</v>
      </c>
      <c r="G39" s="20">
        <f t="shared" si="8"/>
        <v>0.99672195701194788</v>
      </c>
      <c r="H39" s="20">
        <f t="shared" si="9"/>
        <v>1.8330241240531286</v>
      </c>
      <c r="I39" s="20">
        <f t="shared" si="10"/>
        <v>1.2658065787740203</v>
      </c>
      <c r="J39" s="20">
        <f t="shared" si="11"/>
        <v>1.5632279042848474</v>
      </c>
      <c r="K39" s="15"/>
      <c r="P39" s="42"/>
      <c r="Q39" s="42"/>
      <c r="R39" s="42"/>
      <c r="S39" s="15"/>
      <c r="T39" s="15"/>
      <c r="U39" s="15"/>
      <c r="V39" s="15"/>
      <c r="W39" s="15"/>
      <c r="X39" s="15"/>
      <c r="Y39" s="15"/>
    </row>
    <row r="40" spans="1:25" x14ac:dyDescent="0.2">
      <c r="A40" s="21" t="s">
        <v>767</v>
      </c>
      <c r="C40" s="22">
        <v>133786</v>
      </c>
      <c r="D40" s="12">
        <v>158273</v>
      </c>
      <c r="E40" s="12">
        <v>174942</v>
      </c>
      <c r="F40" s="12">
        <v>195398</v>
      </c>
      <c r="G40" s="20">
        <f t="shared" si="8"/>
        <v>1.6940676345795325</v>
      </c>
      <c r="H40" s="20">
        <f t="shared" si="9"/>
        <v>1.9238285238493358</v>
      </c>
      <c r="I40" s="20">
        <f t="shared" si="10"/>
        <v>2.3536791322950057</v>
      </c>
      <c r="J40" s="20">
        <f t="shared" si="11"/>
        <v>2.1277614175668758</v>
      </c>
      <c r="K40" s="15"/>
      <c r="M40" s="18"/>
      <c r="N40" s="18"/>
      <c r="O40" s="18"/>
      <c r="P40" s="41"/>
      <c r="Q40" s="41"/>
      <c r="R40" s="41"/>
      <c r="S40" s="15"/>
      <c r="T40" s="15"/>
      <c r="U40" s="15"/>
      <c r="V40" s="15"/>
      <c r="W40" s="15"/>
      <c r="X40" s="15"/>
      <c r="Y40" s="15"/>
    </row>
    <row r="41" spans="1:25" x14ac:dyDescent="0.2">
      <c r="A41" s="21" t="s">
        <v>768</v>
      </c>
      <c r="C41" s="22">
        <v>40744</v>
      </c>
      <c r="D41" s="12">
        <v>44635</v>
      </c>
      <c r="E41" s="12">
        <v>46642</v>
      </c>
      <c r="F41" s="12">
        <v>46682</v>
      </c>
      <c r="G41" s="20">
        <f t="shared" si="8"/>
        <v>0.91576535087256605</v>
      </c>
      <c r="H41" s="20">
        <f t="shared" si="9"/>
        <v>0.84052200325834825</v>
      </c>
      <c r="I41" s="20">
        <f t="shared" si="10"/>
        <v>1.8035542684580186E-2</v>
      </c>
      <c r="J41" s="20">
        <f t="shared" si="11"/>
        <v>0.44904039799471551</v>
      </c>
      <c r="K41" s="15"/>
      <c r="P41" s="42"/>
      <c r="Q41" s="42"/>
      <c r="R41" s="42"/>
      <c r="S41" s="15"/>
      <c r="T41" s="15"/>
      <c r="U41" s="15"/>
      <c r="V41" s="15"/>
      <c r="W41" s="15"/>
      <c r="X41" s="15"/>
      <c r="Y41" s="15"/>
    </row>
    <row r="42" spans="1:25" x14ac:dyDescent="0.2">
      <c r="A42" s="21" t="s">
        <v>769</v>
      </c>
      <c r="C42" s="22">
        <v>110709</v>
      </c>
      <c r="D42" s="12">
        <v>138273</v>
      </c>
      <c r="E42" s="12">
        <v>152589</v>
      </c>
      <c r="F42" s="12">
        <v>172605</v>
      </c>
      <c r="G42" s="20">
        <f t="shared" si="8"/>
        <v>2.2469019757326736</v>
      </c>
      <c r="H42" s="20">
        <f t="shared" si="9"/>
        <v>1.8925070743520012</v>
      </c>
      <c r="I42" s="20">
        <f t="shared" si="10"/>
        <v>2.6269412233050238</v>
      </c>
      <c r="J42" s="20">
        <f t="shared" si="11"/>
        <v>2.2406704608473271</v>
      </c>
      <c r="K42" s="15"/>
      <c r="P42" s="42"/>
      <c r="Q42" s="42"/>
      <c r="R42" s="42"/>
      <c r="S42" s="15"/>
      <c r="T42" s="15"/>
      <c r="U42" s="15"/>
      <c r="V42" s="15"/>
      <c r="W42" s="15"/>
      <c r="X42" s="15"/>
      <c r="Y42" s="15"/>
    </row>
    <row r="43" spans="1:25" x14ac:dyDescent="0.2">
      <c r="A43" s="21" t="s">
        <v>770</v>
      </c>
      <c r="C43" s="22">
        <v>66208</v>
      </c>
      <c r="D43" s="12">
        <v>76035</v>
      </c>
      <c r="E43" s="12">
        <v>84539</v>
      </c>
      <c r="F43" s="12">
        <v>89340</v>
      </c>
      <c r="G43" s="20">
        <f t="shared" si="8"/>
        <v>1.3927766975617262</v>
      </c>
      <c r="H43" s="20">
        <f t="shared" si="9"/>
        <v>2.0380614460745683</v>
      </c>
      <c r="I43" s="20">
        <f t="shared" si="10"/>
        <v>1.1688105426422624</v>
      </c>
      <c r="J43" s="20">
        <f t="shared" si="11"/>
        <v>1.6242815805231015</v>
      </c>
      <c r="K43" s="15"/>
      <c r="P43" s="42"/>
      <c r="Q43" s="42"/>
      <c r="R43" s="42"/>
      <c r="S43" s="15"/>
      <c r="T43" s="15"/>
      <c r="U43" s="15"/>
      <c r="V43" s="15"/>
      <c r="W43" s="15"/>
      <c r="X43" s="15"/>
      <c r="Y43" s="15"/>
    </row>
    <row r="44" spans="1:25" x14ac:dyDescent="0.2">
      <c r="A44" s="21" t="s">
        <v>771</v>
      </c>
      <c r="C44" s="22">
        <v>33011</v>
      </c>
      <c r="D44" s="12">
        <v>36254</v>
      </c>
      <c r="E44" s="12">
        <v>39525</v>
      </c>
      <c r="F44" s="12">
        <v>41018</v>
      </c>
      <c r="G44" s="20">
        <f t="shared" si="8"/>
        <v>0.94097520959064429</v>
      </c>
      <c r="H44" s="20">
        <f t="shared" si="9"/>
        <v>1.6574882386575451</v>
      </c>
      <c r="I44" s="20">
        <f t="shared" si="10"/>
        <v>0.78306899236284533</v>
      </c>
      <c r="J44" s="20">
        <f t="shared" si="11"/>
        <v>1.2412390448413246</v>
      </c>
      <c r="K44" s="15"/>
      <c r="P44" s="42"/>
      <c r="Q44" s="42"/>
      <c r="R44" s="42"/>
      <c r="S44" s="15"/>
      <c r="T44" s="15"/>
      <c r="U44" s="15"/>
      <c r="V44" s="15"/>
      <c r="W44" s="15"/>
      <c r="X44" s="15"/>
      <c r="Y44" s="15"/>
    </row>
    <row r="45" spans="1:25" x14ac:dyDescent="0.2">
      <c r="A45" s="21" t="s">
        <v>772</v>
      </c>
      <c r="C45" s="22">
        <v>32636</v>
      </c>
      <c r="D45" s="12">
        <v>40461</v>
      </c>
      <c r="E45" s="12">
        <v>43245</v>
      </c>
      <c r="F45" s="12">
        <v>45744</v>
      </c>
      <c r="G45" s="20">
        <f t="shared" si="8"/>
        <v>2.1712853698668377</v>
      </c>
      <c r="H45" s="20">
        <f t="shared" si="9"/>
        <v>1.2743825483639837</v>
      </c>
      <c r="I45" s="20">
        <f t="shared" si="10"/>
        <v>1.1888756297640191</v>
      </c>
      <c r="J45" s="20">
        <f t="shared" si="11"/>
        <v>1.2337618528031724</v>
      </c>
      <c r="K45" s="15"/>
      <c r="P45" s="42"/>
      <c r="Q45" s="42"/>
      <c r="R45" s="42"/>
      <c r="S45" s="15"/>
      <c r="T45" s="15"/>
      <c r="U45" s="15"/>
      <c r="V45" s="15"/>
      <c r="W45" s="15"/>
      <c r="X45" s="15"/>
      <c r="Y45" s="15"/>
    </row>
    <row r="46" spans="1:25" x14ac:dyDescent="0.2">
      <c r="A46" s="21" t="s">
        <v>773</v>
      </c>
      <c r="C46" s="22">
        <v>60693</v>
      </c>
      <c r="D46" s="12">
        <v>79175</v>
      </c>
      <c r="E46" s="12">
        <v>91453</v>
      </c>
      <c r="F46" s="12">
        <v>101049</v>
      </c>
      <c r="G46" s="20">
        <f t="shared" si="8"/>
        <v>2.6924757657951881</v>
      </c>
      <c r="H46" s="20">
        <f t="shared" si="9"/>
        <v>2.7814667863887532</v>
      </c>
      <c r="I46" s="20">
        <f t="shared" si="10"/>
        <v>2.121312527688346</v>
      </c>
      <c r="J46" s="20">
        <f t="shared" si="11"/>
        <v>2.4673947232047633</v>
      </c>
      <c r="K46" s="15"/>
      <c r="P46" s="42"/>
      <c r="Q46" s="42"/>
      <c r="R46" s="42"/>
      <c r="S46" s="15"/>
      <c r="T46" s="15"/>
      <c r="U46" s="15"/>
      <c r="V46" s="15"/>
      <c r="W46" s="15"/>
      <c r="X46" s="15"/>
      <c r="Y46" s="15"/>
    </row>
    <row r="47" spans="1:25" x14ac:dyDescent="0.2">
      <c r="A47" s="21" t="s">
        <v>774</v>
      </c>
      <c r="C47" s="22">
        <v>53440</v>
      </c>
      <c r="D47" s="12">
        <v>61843</v>
      </c>
      <c r="E47" s="12">
        <v>69976</v>
      </c>
      <c r="F47" s="12">
        <v>73459</v>
      </c>
      <c r="G47" s="20">
        <f t="shared" si="8"/>
        <v>1.4702981738569099</v>
      </c>
      <c r="H47" s="20">
        <f t="shared" si="9"/>
        <v>2.3791108685467632</v>
      </c>
      <c r="I47" s="20">
        <f t="shared" si="10"/>
        <v>1.027136142441365</v>
      </c>
      <c r="J47" s="20">
        <f t="shared" si="11"/>
        <v>1.7347464721655381</v>
      </c>
      <c r="K47" s="15"/>
      <c r="P47" s="42"/>
      <c r="Q47" s="42"/>
      <c r="R47" s="42"/>
      <c r="S47" s="15"/>
      <c r="T47" s="15"/>
      <c r="U47" s="15"/>
      <c r="V47" s="15"/>
      <c r="W47" s="15"/>
      <c r="X47" s="15"/>
      <c r="Y47" s="15"/>
    </row>
    <row r="48" spans="1:25" x14ac:dyDescent="0.2">
      <c r="A48" s="21" t="s">
        <v>503</v>
      </c>
      <c r="C48" s="22">
        <v>36228</v>
      </c>
      <c r="D48" s="12">
        <v>39738</v>
      </c>
      <c r="E48" s="12">
        <v>40947</v>
      </c>
      <c r="F48" s="12">
        <v>39796</v>
      </c>
      <c r="G48" s="20">
        <f t="shared" si="8"/>
        <v>0.92853402031485288</v>
      </c>
      <c r="H48" s="20">
        <f t="shared" si="9"/>
        <v>0.57197802790045493</v>
      </c>
      <c r="I48" s="20">
        <f t="shared" si="10"/>
        <v>-0.59802782958759959</v>
      </c>
      <c r="J48" s="20">
        <f t="shared" si="11"/>
        <v>1.4574044079229687E-2</v>
      </c>
      <c r="K48" s="15"/>
      <c r="L48" s="15"/>
      <c r="P48" s="42"/>
      <c r="Q48" s="42"/>
      <c r="R48" s="42"/>
      <c r="S48" s="15"/>
      <c r="T48" s="15"/>
      <c r="U48" s="15"/>
      <c r="V48" s="15"/>
      <c r="W48" s="15"/>
      <c r="X48" s="15"/>
      <c r="Y48" s="15"/>
    </row>
    <row r="49" spans="1:25" x14ac:dyDescent="0.2">
      <c r="A49" s="21" t="s">
        <v>775</v>
      </c>
      <c r="C49" s="22">
        <v>54142</v>
      </c>
      <c r="D49" s="12">
        <v>76170</v>
      </c>
      <c r="E49" s="12">
        <v>87442</v>
      </c>
      <c r="F49" s="12">
        <v>81221</v>
      </c>
      <c r="G49" s="20">
        <f t="shared" si="8"/>
        <v>3.4705713689272555</v>
      </c>
      <c r="H49" s="20">
        <f t="shared" si="9"/>
        <v>2.6611178034702254</v>
      </c>
      <c r="I49" s="20">
        <f t="shared" si="10"/>
        <v>-1.540613668229962</v>
      </c>
      <c r="J49" s="20">
        <f t="shared" si="11"/>
        <v>0.64359645032201485</v>
      </c>
      <c r="K49" s="15"/>
      <c r="M49" s="18"/>
      <c r="N49" s="18"/>
      <c r="O49" s="18"/>
      <c r="P49" s="41"/>
      <c r="Q49" s="41"/>
      <c r="R49" s="41"/>
      <c r="S49" s="15"/>
      <c r="T49" s="15"/>
      <c r="U49" s="15"/>
      <c r="V49" s="15"/>
      <c r="W49" s="15"/>
      <c r="X49" s="15"/>
      <c r="Y49" s="15"/>
    </row>
    <row r="50" spans="1:25" x14ac:dyDescent="0.2">
      <c r="A50" s="21"/>
      <c r="C50" s="22"/>
      <c r="D50" s="12"/>
      <c r="E50" s="12"/>
      <c r="F50" s="12"/>
      <c r="G50" s="12"/>
      <c r="H50" s="20"/>
      <c r="I50" s="20"/>
      <c r="J50" s="20"/>
      <c r="K50" s="15"/>
      <c r="M50" s="8"/>
      <c r="N50" s="8"/>
      <c r="O50" s="8"/>
      <c r="S50" s="15"/>
      <c r="T50" s="15"/>
      <c r="U50" s="15"/>
      <c r="V50" s="15"/>
      <c r="W50" s="15"/>
      <c r="X50" s="15"/>
      <c r="Y50" s="15"/>
    </row>
    <row r="51" spans="1:25" s="15" customFormat="1" x14ac:dyDescent="0.2">
      <c r="A51" s="14" t="s">
        <v>1520</v>
      </c>
      <c r="C51" s="18">
        <v>411822</v>
      </c>
      <c r="D51" s="16">
        <v>538086</v>
      </c>
      <c r="E51" s="16">
        <v>594446</v>
      </c>
      <c r="F51" s="16">
        <v>697315</v>
      </c>
      <c r="G51" s="17">
        <f>(((D51/C51)^(1/(($D$5-$C$5)/365))-1)*100)</f>
        <v>2.7088471323276186</v>
      </c>
      <c r="H51" s="17">
        <f>(((E51/D51)^(1/(($E$5-$D$5)/365))-1)*100)</f>
        <v>1.9137115098529778</v>
      </c>
      <c r="I51" s="17">
        <f>(((F51/E51)^(1/(($F$5-$E$5)/365))-1)*100)</f>
        <v>3.4147423830900747</v>
      </c>
      <c r="J51" s="17">
        <f>(((F51/D51)^(1/(($F$5-$D$5)/365))-1)*100)</f>
        <v>2.6238931685771849</v>
      </c>
      <c r="M51" s="22"/>
      <c r="N51" s="22"/>
      <c r="O51" s="22"/>
      <c r="P51" s="42"/>
      <c r="Q51" s="42"/>
      <c r="R51" s="42"/>
    </row>
    <row r="52" spans="1:25" x14ac:dyDescent="0.2">
      <c r="A52" s="21"/>
      <c r="C52" s="22"/>
      <c r="D52" s="12"/>
      <c r="E52" s="12"/>
      <c r="F52" s="12"/>
      <c r="G52" s="12"/>
      <c r="H52" s="20"/>
      <c r="I52" s="20"/>
      <c r="J52" s="20"/>
      <c r="K52" s="15"/>
      <c r="M52" s="8"/>
      <c r="N52" s="8"/>
      <c r="O52" s="8"/>
      <c r="S52" s="15"/>
      <c r="T52" s="15"/>
      <c r="U52" s="15"/>
      <c r="V52" s="15"/>
      <c r="W52" s="15"/>
      <c r="X52" s="15"/>
      <c r="Y52" s="15"/>
    </row>
    <row r="53" spans="1:25" s="15" customFormat="1" x14ac:dyDescent="0.2">
      <c r="A53" s="14" t="s">
        <v>33</v>
      </c>
      <c r="C53" s="16">
        <f>SUM(C54:C65)</f>
        <v>586505</v>
      </c>
      <c r="D53" s="16">
        <f>SUM(D54:D65)</f>
        <v>747087</v>
      </c>
      <c r="E53" s="16">
        <f>SUM(E54:E65)</f>
        <v>812095</v>
      </c>
      <c r="F53" s="16">
        <f>SUM(F54:F65)</f>
        <v>854052</v>
      </c>
      <c r="G53" s="17">
        <f t="shared" ref="G53:G65" si="12">(((D53/C53)^(1/(($D$5-$C$5)/365))-1)*100)</f>
        <v>2.4481665063827096</v>
      </c>
      <c r="H53" s="17">
        <f t="shared" ref="H53:H65" si="13">(((E53/D53)^(1/(($E$5-$D$5)/365))-1)*100)</f>
        <v>1.6004736246556961</v>
      </c>
      <c r="I53" s="17">
        <f t="shared" ref="I53:I65" si="14">(((F53/E53)^(1/(($F$5-$E$5)/365))-1)*100)</f>
        <v>1.0653923759587958</v>
      </c>
      <c r="J53" s="17">
        <f t="shared" ref="J53:J65" si="15">(((F53/D53)^(1/(($F$5-$D$5)/365))-1)*100)</f>
        <v>1.3459833529870124</v>
      </c>
      <c r="L53" s="8"/>
      <c r="M53" s="22"/>
      <c r="N53" s="22"/>
      <c r="O53" s="22"/>
      <c r="P53" s="42"/>
      <c r="Q53" s="42"/>
      <c r="R53" s="42"/>
    </row>
    <row r="54" spans="1:25" x14ac:dyDescent="0.2">
      <c r="A54" s="21" t="s">
        <v>776</v>
      </c>
      <c r="C54" s="22">
        <v>53444</v>
      </c>
      <c r="D54" s="12">
        <v>63700</v>
      </c>
      <c r="E54" s="12">
        <v>67061</v>
      </c>
      <c r="F54" s="12">
        <v>68947</v>
      </c>
      <c r="G54" s="20">
        <f t="shared" si="12"/>
        <v>1.7700229439507664</v>
      </c>
      <c r="H54" s="20">
        <f t="shared" si="13"/>
        <v>0.98330154174910422</v>
      </c>
      <c r="I54" s="20">
        <f t="shared" si="14"/>
        <v>0.58518891123882089</v>
      </c>
      <c r="J54" s="20">
        <f t="shared" si="15"/>
        <v>0.7940210253888802</v>
      </c>
      <c r="K54" s="15"/>
      <c r="P54" s="42"/>
      <c r="Q54" s="42"/>
      <c r="R54" s="42"/>
      <c r="S54" s="15"/>
      <c r="T54" s="15"/>
      <c r="U54" s="15"/>
      <c r="V54" s="15"/>
      <c r="W54" s="15"/>
      <c r="X54" s="15"/>
      <c r="Y54" s="15"/>
    </row>
    <row r="55" spans="1:25" x14ac:dyDescent="0.2">
      <c r="A55" s="21" t="s">
        <v>975</v>
      </c>
      <c r="C55" s="22">
        <v>21698</v>
      </c>
      <c r="D55" s="12">
        <v>27440</v>
      </c>
      <c r="E55" s="12">
        <v>33258</v>
      </c>
      <c r="F55" s="12">
        <v>33527</v>
      </c>
      <c r="G55" s="20">
        <f t="shared" si="12"/>
        <v>2.3742790117110335</v>
      </c>
      <c r="H55" s="20">
        <f t="shared" si="13"/>
        <v>3.72717212873519</v>
      </c>
      <c r="I55" s="20">
        <f t="shared" si="14"/>
        <v>0.16961612452435215</v>
      </c>
      <c r="J55" s="20">
        <f t="shared" si="15"/>
        <v>2.0220188022259888</v>
      </c>
      <c r="K55" s="15"/>
      <c r="P55" s="42"/>
      <c r="Q55" s="42"/>
      <c r="R55" s="42"/>
      <c r="S55" s="15"/>
      <c r="T55" s="15"/>
      <c r="U55" s="15"/>
      <c r="V55" s="15"/>
      <c r="W55" s="15"/>
      <c r="X55" s="15"/>
      <c r="Y55" s="15"/>
    </row>
    <row r="56" spans="1:25" x14ac:dyDescent="0.2">
      <c r="A56" s="21" t="s">
        <v>993</v>
      </c>
      <c r="C56" s="22">
        <v>47578</v>
      </c>
      <c r="D56" s="12">
        <v>63207</v>
      </c>
      <c r="E56" s="12">
        <v>66095</v>
      </c>
      <c r="F56" s="12">
        <v>74696</v>
      </c>
      <c r="G56" s="20">
        <f t="shared" si="12"/>
        <v>2.8795708302398637</v>
      </c>
      <c r="H56" s="20">
        <f t="shared" si="13"/>
        <v>0.8538586949689897</v>
      </c>
      <c r="I56" s="20">
        <f t="shared" si="14"/>
        <v>2.6069880239147025</v>
      </c>
      <c r="J56" s="20">
        <f t="shared" si="15"/>
        <v>1.6827446115889488</v>
      </c>
      <c r="K56" s="15"/>
      <c r="P56" s="42"/>
      <c r="Q56" s="42"/>
      <c r="R56" s="42"/>
      <c r="S56" s="15"/>
      <c r="T56" s="15"/>
      <c r="U56" s="15"/>
      <c r="V56" s="15"/>
      <c r="W56" s="15"/>
      <c r="X56" s="15"/>
      <c r="Y56" s="15"/>
    </row>
    <row r="57" spans="1:25" x14ac:dyDescent="0.2">
      <c r="A57" s="21" t="s">
        <v>976</v>
      </c>
      <c r="C57" s="22">
        <v>73129</v>
      </c>
      <c r="D57" s="12">
        <v>86602</v>
      </c>
      <c r="E57" s="12">
        <v>90682</v>
      </c>
      <c r="F57" s="12">
        <v>97490</v>
      </c>
      <c r="G57" s="20">
        <f t="shared" si="12"/>
        <v>1.7044151854433531</v>
      </c>
      <c r="H57" s="20">
        <f t="shared" si="13"/>
        <v>0.87992434200883096</v>
      </c>
      <c r="I57" s="20">
        <f t="shared" si="14"/>
        <v>1.534577076080601</v>
      </c>
      <c r="J57" s="20">
        <f t="shared" si="15"/>
        <v>1.1903250620229455</v>
      </c>
      <c r="K57" s="15"/>
      <c r="P57" s="42"/>
      <c r="Q57" s="42"/>
      <c r="R57" s="42"/>
      <c r="S57" s="15"/>
      <c r="T57" s="15"/>
      <c r="U57" s="15"/>
      <c r="V57" s="15"/>
      <c r="W57" s="15"/>
      <c r="X57" s="15"/>
      <c r="Y57" s="15"/>
    </row>
    <row r="58" spans="1:25" x14ac:dyDescent="0.2">
      <c r="A58" s="21" t="s">
        <v>977</v>
      </c>
      <c r="C58" s="22">
        <v>44645</v>
      </c>
      <c r="D58" s="12">
        <v>46408</v>
      </c>
      <c r="E58" s="12">
        <v>49059</v>
      </c>
      <c r="F58" s="12">
        <v>50900</v>
      </c>
      <c r="G58" s="20">
        <f t="shared" si="12"/>
        <v>0.38783342645503094</v>
      </c>
      <c r="H58" s="20">
        <f t="shared" si="13"/>
        <v>1.0627717473162157</v>
      </c>
      <c r="I58" s="20">
        <f t="shared" si="14"/>
        <v>0.7780157116810793</v>
      </c>
      <c r="J58" s="20">
        <f t="shared" si="15"/>
        <v>0.92742608838034535</v>
      </c>
      <c r="K58" s="15"/>
      <c r="P58" s="42"/>
      <c r="Q58" s="42"/>
      <c r="R58" s="42"/>
      <c r="S58" s="15"/>
      <c r="T58" s="15"/>
      <c r="U58" s="15"/>
      <c r="V58" s="15"/>
      <c r="W58" s="15"/>
      <c r="X58" s="15"/>
      <c r="Y58" s="15"/>
    </row>
    <row r="59" spans="1:25" x14ac:dyDescent="0.2">
      <c r="A59" s="21" t="s">
        <v>978</v>
      </c>
      <c r="C59" s="22">
        <v>70899</v>
      </c>
      <c r="D59" s="12">
        <v>83280</v>
      </c>
      <c r="E59" s="12">
        <v>88868</v>
      </c>
      <c r="F59" s="12">
        <v>91344</v>
      </c>
      <c r="G59" s="20">
        <f t="shared" si="12"/>
        <v>1.6216477698208331</v>
      </c>
      <c r="H59" s="20">
        <f t="shared" si="13"/>
        <v>1.2435628880933303</v>
      </c>
      <c r="I59" s="20">
        <f t="shared" si="14"/>
        <v>0.57979387056652509</v>
      </c>
      <c r="J59" s="20">
        <f t="shared" si="15"/>
        <v>0.92775998038954199</v>
      </c>
      <c r="K59" s="15"/>
      <c r="P59" s="42"/>
      <c r="Q59" s="42"/>
      <c r="R59" s="42"/>
      <c r="S59" s="15"/>
      <c r="T59" s="15"/>
      <c r="U59" s="15"/>
      <c r="V59" s="15"/>
      <c r="W59" s="15"/>
      <c r="X59" s="15"/>
      <c r="Y59" s="15"/>
    </row>
    <row r="60" spans="1:25" x14ac:dyDescent="0.2">
      <c r="A60" s="21" t="s">
        <v>979</v>
      </c>
      <c r="C60" s="22">
        <v>40881</v>
      </c>
      <c r="D60" s="12">
        <v>56179</v>
      </c>
      <c r="E60" s="12">
        <v>63029</v>
      </c>
      <c r="F60" s="12">
        <v>65644</v>
      </c>
      <c r="G60" s="20">
        <f t="shared" si="12"/>
        <v>3.2280417984607235</v>
      </c>
      <c r="H60" s="20">
        <f t="shared" si="13"/>
        <v>2.2136102498500065</v>
      </c>
      <c r="I60" s="20">
        <f t="shared" si="14"/>
        <v>0.85886679833719892</v>
      </c>
      <c r="J60" s="20">
        <f t="shared" si="15"/>
        <v>1.5679179529076936</v>
      </c>
      <c r="K60" s="15"/>
      <c r="P60" s="42"/>
      <c r="Q60" s="42"/>
      <c r="R60" s="42"/>
      <c r="S60" s="15"/>
      <c r="T60" s="15"/>
      <c r="U60" s="15"/>
      <c r="V60" s="15"/>
      <c r="W60" s="15"/>
      <c r="X60" s="15"/>
      <c r="Y60" s="15"/>
    </row>
    <row r="61" spans="1:25" x14ac:dyDescent="0.2">
      <c r="A61" s="21" t="s">
        <v>980</v>
      </c>
      <c r="C61" s="22">
        <v>51192</v>
      </c>
      <c r="D61" s="12">
        <v>65557</v>
      </c>
      <c r="E61" s="12">
        <v>77013</v>
      </c>
      <c r="F61" s="12">
        <v>79739</v>
      </c>
      <c r="G61" s="20">
        <f t="shared" si="12"/>
        <v>2.5028202722528148</v>
      </c>
      <c r="H61" s="20">
        <f t="shared" si="13"/>
        <v>3.1123525483507164</v>
      </c>
      <c r="I61" s="20">
        <f t="shared" si="14"/>
        <v>0.73446302274318143</v>
      </c>
      <c r="J61" s="20">
        <f t="shared" si="15"/>
        <v>1.9760501901419536</v>
      </c>
      <c r="K61" s="15"/>
      <c r="P61" s="42"/>
      <c r="Q61" s="42"/>
      <c r="R61" s="42"/>
      <c r="S61" s="15"/>
      <c r="T61" s="15"/>
      <c r="U61" s="15"/>
      <c r="V61" s="15"/>
      <c r="W61" s="15"/>
      <c r="X61" s="15"/>
      <c r="Y61" s="15"/>
    </row>
    <row r="62" spans="1:25" x14ac:dyDescent="0.2">
      <c r="A62" s="21" t="s">
        <v>981</v>
      </c>
      <c r="C62" s="22">
        <v>43742</v>
      </c>
      <c r="D62" s="12">
        <v>83265</v>
      </c>
      <c r="E62" s="12">
        <v>90424</v>
      </c>
      <c r="F62" s="12">
        <v>92828</v>
      </c>
      <c r="G62" s="20">
        <f t="shared" si="12"/>
        <v>6.6451415067553699</v>
      </c>
      <c r="H62" s="20">
        <f t="shared" si="13"/>
        <v>1.5820248971586848</v>
      </c>
      <c r="I62" s="20">
        <f t="shared" si="14"/>
        <v>0.55351988414407138</v>
      </c>
      <c r="J62" s="20">
        <f t="shared" si="15"/>
        <v>1.0922291428983932</v>
      </c>
      <c r="K62" s="15"/>
      <c r="P62" s="42"/>
      <c r="Q62" s="42"/>
      <c r="R62" s="42"/>
      <c r="S62" s="15"/>
      <c r="T62" s="15"/>
      <c r="U62" s="15"/>
      <c r="V62" s="15"/>
      <c r="W62" s="15"/>
      <c r="X62" s="15"/>
      <c r="Y62" s="15"/>
    </row>
    <row r="63" spans="1:25" x14ac:dyDescent="0.2">
      <c r="A63" s="21" t="s">
        <v>982</v>
      </c>
      <c r="C63" s="22">
        <v>32721</v>
      </c>
      <c r="D63" s="12">
        <v>38753</v>
      </c>
      <c r="E63" s="12">
        <v>41408</v>
      </c>
      <c r="F63" s="12">
        <v>42244</v>
      </c>
      <c r="G63" s="20">
        <f t="shared" si="12"/>
        <v>1.7053624894572739</v>
      </c>
      <c r="H63" s="20">
        <f t="shared" si="13"/>
        <v>1.2690413246457144</v>
      </c>
      <c r="I63" s="20">
        <f t="shared" si="14"/>
        <v>0.42138708088887977</v>
      </c>
      <c r="J63" s="20">
        <f t="shared" si="15"/>
        <v>0.86555771575478335</v>
      </c>
      <c r="K63" s="15"/>
      <c r="P63" s="42"/>
      <c r="Q63" s="42"/>
      <c r="R63" s="42"/>
      <c r="S63" s="15"/>
      <c r="T63" s="15"/>
      <c r="U63" s="15"/>
      <c r="V63" s="15"/>
      <c r="W63" s="15"/>
      <c r="X63" s="15"/>
      <c r="Y63" s="15"/>
    </row>
    <row r="64" spans="1:25" x14ac:dyDescent="0.2">
      <c r="A64" s="21" t="s">
        <v>352</v>
      </c>
      <c r="C64" s="22">
        <v>76354</v>
      </c>
      <c r="D64" s="12">
        <v>89188</v>
      </c>
      <c r="E64" s="12">
        <v>98316</v>
      </c>
      <c r="F64" s="12">
        <v>109319</v>
      </c>
      <c r="G64" s="20">
        <f t="shared" si="12"/>
        <v>1.5649286926082473</v>
      </c>
      <c r="H64" s="20">
        <f t="shared" si="13"/>
        <v>1.8716110134828767</v>
      </c>
      <c r="I64" s="20">
        <f t="shared" si="14"/>
        <v>2.256815699539727</v>
      </c>
      <c r="J64" s="20">
        <f t="shared" si="15"/>
        <v>2.0543835203424177</v>
      </c>
      <c r="K64" s="15"/>
      <c r="L64" s="15"/>
      <c r="M64" s="18"/>
      <c r="N64" s="18"/>
      <c r="O64" s="18"/>
      <c r="P64" s="41"/>
      <c r="Q64" s="41"/>
      <c r="R64" s="41"/>
      <c r="S64" s="15"/>
      <c r="T64" s="15"/>
      <c r="U64" s="15"/>
      <c r="V64" s="15"/>
      <c r="W64" s="15"/>
      <c r="X64" s="15"/>
      <c r="Y64" s="15"/>
    </row>
    <row r="65" spans="1:25" x14ac:dyDescent="0.2">
      <c r="A65" s="21" t="s">
        <v>353</v>
      </c>
      <c r="C65" s="22">
        <v>30222</v>
      </c>
      <c r="D65" s="12">
        <v>43508</v>
      </c>
      <c r="E65" s="12">
        <v>46882</v>
      </c>
      <c r="F65" s="12">
        <v>47374</v>
      </c>
      <c r="G65" s="20">
        <f t="shared" si="12"/>
        <v>3.7088755727316292</v>
      </c>
      <c r="H65" s="20">
        <f t="shared" si="13"/>
        <v>1.4314983450177232</v>
      </c>
      <c r="I65" s="20">
        <f t="shared" si="14"/>
        <v>0.21986718772903924</v>
      </c>
      <c r="J65" s="20">
        <f t="shared" si="15"/>
        <v>0.85421592362528997</v>
      </c>
      <c r="K65" s="15"/>
      <c r="P65" s="42"/>
      <c r="Q65" s="42"/>
      <c r="R65" s="42"/>
      <c r="S65" s="15"/>
      <c r="T65" s="15"/>
      <c r="U65" s="15"/>
      <c r="V65" s="15"/>
      <c r="W65" s="15"/>
      <c r="X65" s="15"/>
      <c r="Y65" s="15"/>
    </row>
    <row r="66" spans="1:25" x14ac:dyDescent="0.2">
      <c r="A66" s="21"/>
      <c r="C66" s="22"/>
      <c r="D66" s="12"/>
      <c r="E66" s="12"/>
      <c r="F66" s="12"/>
      <c r="G66" s="12"/>
      <c r="H66" s="20"/>
      <c r="I66" s="20"/>
      <c r="J66" s="20"/>
      <c r="K66" s="15"/>
      <c r="M66" s="8"/>
      <c r="N66" s="8"/>
      <c r="O66" s="8"/>
      <c r="S66" s="15"/>
      <c r="T66" s="15"/>
      <c r="U66" s="15"/>
      <c r="V66" s="15"/>
      <c r="W66" s="15"/>
      <c r="X66" s="15"/>
      <c r="Y66" s="15"/>
    </row>
    <row r="67" spans="1:25" s="15" customFormat="1" x14ac:dyDescent="0.2">
      <c r="A67" s="14" t="s">
        <v>1463</v>
      </c>
      <c r="C67" s="18">
        <v>163849</v>
      </c>
      <c r="D67" s="16">
        <v>271786</v>
      </c>
      <c r="E67" s="16">
        <v>299438</v>
      </c>
      <c r="F67" s="16">
        <v>325079</v>
      </c>
      <c r="G67" s="17">
        <f>(((D67/C67)^(1/(($D$5-$C$5)/365))-1)*100)</f>
        <v>5.1880229272858625</v>
      </c>
      <c r="H67" s="17">
        <f>(((E67/D67)^(1/(($E$5-$D$5)/365))-1)*100)</f>
        <v>1.860990003194396</v>
      </c>
      <c r="I67" s="17">
        <f>(((F67/E67)^(1/(($F$5-$E$5)/365))-1)*100)</f>
        <v>1.7434800580399479</v>
      </c>
      <c r="J67" s="17">
        <f>(((F67/D67)^(1/(($F$5-$D$5)/365))-1)*100)</f>
        <v>1.8051614958815465</v>
      </c>
      <c r="L67" s="8"/>
      <c r="M67" s="22"/>
      <c r="N67" s="22"/>
      <c r="O67" s="22"/>
      <c r="P67" s="42"/>
      <c r="Q67" s="42"/>
      <c r="R67" s="42"/>
    </row>
    <row r="68" spans="1:25" x14ac:dyDescent="0.2">
      <c r="C68" s="24"/>
      <c r="D68" s="24"/>
      <c r="E68" s="24"/>
      <c r="F68" s="24"/>
      <c r="G68" s="24"/>
      <c r="H68" s="24"/>
      <c r="I68" s="24"/>
      <c r="J68" s="24"/>
    </row>
    <row r="69" spans="1:25" x14ac:dyDescent="0.2">
      <c r="A69" s="25"/>
      <c r="B69" s="25"/>
      <c r="C69" s="21"/>
    </row>
    <row r="70" spans="1:25" s="1" customFormat="1" ht="15.75" customHeight="1" x14ac:dyDescent="0.2">
      <c r="A70" s="74" t="s">
        <v>1465</v>
      </c>
      <c r="B70" s="51"/>
      <c r="C70" s="51"/>
      <c r="D70" s="61"/>
      <c r="M70" s="60"/>
      <c r="N70" s="60"/>
      <c r="O70" s="60"/>
    </row>
    <row r="71" spans="1:25" s="1" customFormat="1" ht="15.75" customHeight="1" x14ac:dyDescent="0.2">
      <c r="A71" s="82" t="s">
        <v>1531</v>
      </c>
      <c r="B71" s="51"/>
      <c r="C71" s="51"/>
      <c r="D71" s="61"/>
      <c r="E71" s="5"/>
      <c r="H71" s="5"/>
      <c r="M71" s="60"/>
      <c r="N71" s="60"/>
      <c r="O71" s="60"/>
    </row>
    <row r="72" spans="1:25" s="1" customFormat="1" ht="15.75" customHeight="1" x14ac:dyDescent="0.2">
      <c r="A72" s="51"/>
      <c r="B72" s="51"/>
      <c r="C72" s="51"/>
      <c r="M72" s="60"/>
      <c r="N72" s="60"/>
      <c r="O72" s="60"/>
    </row>
    <row r="73" spans="1:25" x14ac:dyDescent="0.2">
      <c r="A73" s="64" t="s">
        <v>1439</v>
      </c>
    </row>
    <row r="74" spans="1:25" x14ac:dyDescent="0.2">
      <c r="A74" s="26" t="s">
        <v>1566</v>
      </c>
    </row>
    <row r="75" spans="1:25" x14ac:dyDescent="0.2">
      <c r="A75" s="26" t="s">
        <v>1524</v>
      </c>
    </row>
    <row r="76" spans="1:25" x14ac:dyDescent="0.2">
      <c r="A76" s="26" t="s">
        <v>1525</v>
      </c>
    </row>
    <row r="77" spans="1:25" x14ac:dyDescent="0.2">
      <c r="A77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S7:Y67">
    <cfRule type="containsText" dxfId="2" priority="1" operator="containsText" text="FALSE">
      <formula>NOT(ISERROR(SEARCH("FALSE",S7)))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  <rowBreaks count="1" manualBreakCount="1">
    <brk id="66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147"/>
  <sheetViews>
    <sheetView view="pageBreakPreview" zoomScaleSheetLayoutView="100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2" width="9.140625" style="8"/>
    <col min="13" max="15" width="9.140625" style="22"/>
    <col min="16" max="16384" width="9.140625" style="8"/>
  </cols>
  <sheetData>
    <row r="1" spans="1:25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5" ht="12.75" customHeight="1" x14ac:dyDescent="0.2">
      <c r="A2" s="99" t="s">
        <v>1585</v>
      </c>
      <c r="B2" s="99"/>
      <c r="C2" s="99"/>
      <c r="D2" s="99"/>
      <c r="E2" s="99"/>
      <c r="F2" s="99"/>
      <c r="G2" s="99"/>
      <c r="H2" s="99"/>
      <c r="I2" s="99"/>
      <c r="J2" s="99"/>
    </row>
    <row r="4" spans="1:25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5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5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5" s="15" customFormat="1" x14ac:dyDescent="0.2">
      <c r="A7" s="15" t="s">
        <v>1528</v>
      </c>
      <c r="C7" s="16">
        <f>SUM(C10,C24,C66,C104,C125)</f>
        <v>2803045.4</v>
      </c>
      <c r="D7" s="16">
        <f>SUM(D10,D24,D66,D104,D125)</f>
        <v>3256140</v>
      </c>
      <c r="E7" s="16">
        <f>SUM(E10,E24,E66,E104,E125)</f>
        <v>3781387</v>
      </c>
      <c r="F7" s="16">
        <f>SUM(F10,F24,F66,F104,F125)</f>
        <v>4404288</v>
      </c>
      <c r="G7" s="17">
        <f>(((D7/C7)^(1/(($D$5-$C$5)/365))-1)*100)</f>
        <v>1.5088084902391108</v>
      </c>
      <c r="H7" s="17">
        <f>(((E7/D7)^(1/(($E$5-$D$5)/365))-1)*100)</f>
        <v>2.8868263312942455</v>
      </c>
      <c r="I7" s="17">
        <f>(((F7/E7)^(1/(($F$5-$E$5)/365))-1)*100)</f>
        <v>3.2599648446040685</v>
      </c>
      <c r="J7" s="17">
        <f>(((F7/D7)^(1/(($F$5-$D$5)/365))-1)*100)</f>
        <v>3.0638808273263374</v>
      </c>
      <c r="M7" s="18"/>
      <c r="N7" s="18"/>
      <c r="O7" s="18"/>
      <c r="P7" s="41"/>
      <c r="Q7" s="41"/>
      <c r="R7" s="41"/>
    </row>
    <row r="8" spans="1:25" ht="14.25" x14ac:dyDescent="0.2">
      <c r="A8" s="65" t="s">
        <v>1529</v>
      </c>
      <c r="C8" s="12"/>
      <c r="D8" s="12"/>
      <c r="E8" s="12"/>
      <c r="F8" s="12"/>
      <c r="G8" s="20"/>
      <c r="H8" s="20"/>
      <c r="I8" s="20"/>
      <c r="J8" s="20"/>
      <c r="M8" s="8"/>
      <c r="N8" s="8"/>
      <c r="O8" s="8"/>
      <c r="S8" s="15"/>
      <c r="T8" s="15"/>
      <c r="U8" s="15"/>
      <c r="V8" s="15"/>
      <c r="W8" s="15"/>
      <c r="X8" s="15"/>
      <c r="Y8" s="15"/>
    </row>
    <row r="9" spans="1:25" x14ac:dyDescent="0.2">
      <c r="A9" s="65"/>
      <c r="C9" s="12"/>
      <c r="D9" s="12"/>
      <c r="E9" s="12"/>
      <c r="F9" s="12"/>
      <c r="G9" s="20"/>
      <c r="H9" s="20"/>
      <c r="I9" s="20"/>
      <c r="J9" s="20"/>
      <c r="M9" s="8"/>
      <c r="N9" s="8"/>
      <c r="O9" s="8"/>
      <c r="S9" s="15"/>
      <c r="T9" s="15"/>
      <c r="U9" s="15"/>
      <c r="V9" s="15"/>
      <c r="W9" s="15"/>
      <c r="X9" s="15"/>
      <c r="Y9" s="15"/>
    </row>
    <row r="10" spans="1:25" s="15" customFormat="1" x14ac:dyDescent="0.2">
      <c r="A10" s="14" t="s">
        <v>1571</v>
      </c>
      <c r="C10" s="16">
        <f>SUM(C11:C22)</f>
        <v>259796</v>
      </c>
      <c r="D10" s="16">
        <f>SUM(D11:D22)</f>
        <v>293322</v>
      </c>
      <c r="E10" s="16">
        <f>SUM(E11:E22)</f>
        <v>346579</v>
      </c>
      <c r="F10" s="16">
        <f>SUM(F11:F22)</f>
        <v>426207</v>
      </c>
      <c r="G10" s="17">
        <f t="shared" ref="G10:G73" si="0">(((D10/C10)^(1/(($D$5-$C$5)/365))-1)*100)</f>
        <v>1.2204656740759434</v>
      </c>
      <c r="H10" s="17">
        <f t="shared" ref="H10:H22" si="1">(((E10/D10)^(1/(($E$5-$D$5)/365))-1)*100)</f>
        <v>3.2259423740560234</v>
      </c>
      <c r="I10" s="17">
        <f t="shared" ref="I10:I22" si="2">(((F10/E10)^(1/(($F$5-$E$5)/365))-1)*100)</f>
        <v>4.4468867900287812</v>
      </c>
      <c r="J10" s="17">
        <f t="shared" ref="J10:J22" si="3">(((F10/D10)^(1/(($F$5-$D$5)/365))-1)*100)</f>
        <v>3.8040426093404633</v>
      </c>
      <c r="K10" s="18"/>
      <c r="L10" s="8"/>
      <c r="M10" s="22"/>
      <c r="N10" s="22"/>
      <c r="O10" s="22"/>
      <c r="P10" s="42"/>
      <c r="Q10" s="42"/>
      <c r="R10" s="42"/>
    </row>
    <row r="11" spans="1:25" x14ac:dyDescent="0.2">
      <c r="A11" s="21" t="s">
        <v>1095</v>
      </c>
      <c r="C11" s="22">
        <v>58709</v>
      </c>
      <c r="D11" s="12">
        <v>68996</v>
      </c>
      <c r="E11" s="12">
        <v>74782</v>
      </c>
      <c r="F11" s="12">
        <v>100150</v>
      </c>
      <c r="G11" s="20">
        <f t="shared" si="0"/>
        <v>1.6267607266205797</v>
      </c>
      <c r="H11" s="20">
        <f t="shared" si="1"/>
        <v>1.5442828307887124</v>
      </c>
      <c r="I11" s="20">
        <f t="shared" si="2"/>
        <v>6.337596229836695</v>
      </c>
      <c r="J11" s="20">
        <f t="shared" si="3"/>
        <v>3.7933224581107039</v>
      </c>
      <c r="K11" s="18"/>
      <c r="L11" s="15"/>
      <c r="M11" s="18"/>
      <c r="N11" s="18"/>
      <c r="O11" s="18"/>
      <c r="P11" s="41"/>
      <c r="Q11" s="41"/>
      <c r="R11" s="41"/>
      <c r="S11" s="15"/>
      <c r="T11" s="15"/>
      <c r="U11" s="15"/>
      <c r="V11" s="15"/>
      <c r="W11" s="15"/>
      <c r="X11" s="15"/>
      <c r="Y11" s="15"/>
    </row>
    <row r="12" spans="1:25" x14ac:dyDescent="0.2">
      <c r="A12" s="21" t="s">
        <v>1068</v>
      </c>
      <c r="C12" s="22">
        <v>18206</v>
      </c>
      <c r="D12" s="12">
        <v>20087</v>
      </c>
      <c r="E12" s="12">
        <v>24594</v>
      </c>
      <c r="F12" s="12">
        <v>31040</v>
      </c>
      <c r="G12" s="20">
        <f t="shared" si="0"/>
        <v>0.98752197519289542</v>
      </c>
      <c r="H12" s="20">
        <f t="shared" si="1"/>
        <v>3.9274477486587855</v>
      </c>
      <c r="I12" s="20">
        <f t="shared" si="2"/>
        <v>5.0188619048277427</v>
      </c>
      <c r="J12" s="20">
        <f t="shared" si="3"/>
        <v>4.4443956503726456</v>
      </c>
      <c r="K12" s="18"/>
      <c r="P12" s="42"/>
      <c r="Q12" s="42"/>
      <c r="R12" s="42"/>
      <c r="S12" s="15"/>
      <c r="T12" s="15"/>
      <c r="U12" s="15"/>
      <c r="V12" s="15"/>
      <c r="W12" s="15"/>
      <c r="X12" s="15"/>
      <c r="Y12" s="15"/>
    </row>
    <row r="13" spans="1:25" x14ac:dyDescent="0.2">
      <c r="A13" s="21" t="s">
        <v>1069</v>
      </c>
      <c r="C13" s="22">
        <v>31054</v>
      </c>
      <c r="D13" s="12">
        <v>33803</v>
      </c>
      <c r="E13" s="12">
        <v>40646</v>
      </c>
      <c r="F13" s="12">
        <v>45730</v>
      </c>
      <c r="G13" s="20">
        <f t="shared" si="0"/>
        <v>0.85135840771066729</v>
      </c>
      <c r="H13" s="20">
        <f t="shared" si="1"/>
        <v>3.5705061360365109</v>
      </c>
      <c r="I13" s="20">
        <f t="shared" si="2"/>
        <v>2.5103430609329624</v>
      </c>
      <c r="J13" s="20">
        <f t="shared" si="3"/>
        <v>3.065619282579557</v>
      </c>
      <c r="K13" s="18"/>
      <c r="P13" s="42"/>
      <c r="Q13" s="42"/>
      <c r="R13" s="42"/>
      <c r="S13" s="15"/>
      <c r="T13" s="15"/>
      <c r="U13" s="15"/>
      <c r="V13" s="15"/>
      <c r="W13" s="15"/>
      <c r="X13" s="15"/>
      <c r="Y13" s="15"/>
    </row>
    <row r="14" spans="1:25" x14ac:dyDescent="0.2">
      <c r="A14" s="21" t="s">
        <v>1070</v>
      </c>
      <c r="C14" s="22">
        <v>34724</v>
      </c>
      <c r="D14" s="12">
        <v>37031</v>
      </c>
      <c r="E14" s="12">
        <v>41730</v>
      </c>
      <c r="F14" s="12">
        <v>47345</v>
      </c>
      <c r="G14" s="20">
        <f t="shared" si="0"/>
        <v>0.64496180139388404</v>
      </c>
      <c r="H14" s="20">
        <f t="shared" si="1"/>
        <v>2.2994853349683986</v>
      </c>
      <c r="I14" s="20">
        <f t="shared" si="2"/>
        <v>2.6913692203727635</v>
      </c>
      <c r="J14" s="20">
        <f t="shared" si="3"/>
        <v>2.4854245903558558</v>
      </c>
      <c r="K14" s="18"/>
      <c r="P14" s="42"/>
      <c r="Q14" s="42"/>
      <c r="R14" s="42"/>
      <c r="S14" s="15"/>
      <c r="T14" s="15"/>
      <c r="U14" s="15"/>
      <c r="V14" s="15"/>
      <c r="W14" s="15"/>
      <c r="X14" s="15"/>
      <c r="Y14" s="15"/>
    </row>
    <row r="15" spans="1:25" x14ac:dyDescent="0.2">
      <c r="A15" s="21" t="s">
        <v>1071</v>
      </c>
      <c r="C15" s="22">
        <v>15035</v>
      </c>
      <c r="D15" s="12">
        <v>16978</v>
      </c>
      <c r="E15" s="12">
        <v>19163</v>
      </c>
      <c r="F15" s="12">
        <v>25531</v>
      </c>
      <c r="G15" s="20">
        <f t="shared" si="0"/>
        <v>1.2221176906941356</v>
      </c>
      <c r="H15" s="20">
        <f t="shared" si="1"/>
        <v>2.3306007070430734</v>
      </c>
      <c r="I15" s="20">
        <f t="shared" si="2"/>
        <v>6.2217837695730305</v>
      </c>
      <c r="J15" s="20">
        <f t="shared" si="3"/>
        <v>4.1606253837926488</v>
      </c>
      <c r="K15" s="18"/>
      <c r="P15" s="42"/>
      <c r="Q15" s="42"/>
      <c r="R15" s="42"/>
      <c r="S15" s="15"/>
      <c r="T15" s="15"/>
      <c r="U15" s="15"/>
      <c r="V15" s="15"/>
      <c r="W15" s="15"/>
      <c r="X15" s="15"/>
      <c r="Y15" s="15"/>
    </row>
    <row r="16" spans="1:25" x14ac:dyDescent="0.2">
      <c r="A16" s="21" t="s">
        <v>1427</v>
      </c>
      <c r="C16" s="22">
        <v>17429</v>
      </c>
      <c r="D16" s="12">
        <v>18988</v>
      </c>
      <c r="E16" s="12">
        <v>20207</v>
      </c>
      <c r="F16" s="12">
        <v>24742</v>
      </c>
      <c r="G16" s="20">
        <f t="shared" si="0"/>
        <v>0.8599242627154613</v>
      </c>
      <c r="H16" s="20">
        <f t="shared" si="1"/>
        <v>1.1911354516352279</v>
      </c>
      <c r="I16" s="20">
        <f t="shared" si="2"/>
        <v>4.3515405602507329</v>
      </c>
      <c r="J16" s="20">
        <f t="shared" si="3"/>
        <v>2.6800608351797539</v>
      </c>
      <c r="K16" s="18"/>
      <c r="P16" s="42"/>
      <c r="Q16" s="42"/>
      <c r="R16" s="42"/>
      <c r="S16" s="15"/>
      <c r="T16" s="15"/>
      <c r="U16" s="15"/>
      <c r="V16" s="15"/>
      <c r="W16" s="15"/>
      <c r="X16" s="15"/>
      <c r="Y16" s="15"/>
    </row>
    <row r="17" spans="1:25" x14ac:dyDescent="0.2">
      <c r="A17" s="21" t="s">
        <v>1072</v>
      </c>
      <c r="C17" s="22">
        <v>10581</v>
      </c>
      <c r="D17" s="12">
        <v>13369</v>
      </c>
      <c r="E17" s="12">
        <v>17531</v>
      </c>
      <c r="F17" s="12">
        <v>23098</v>
      </c>
      <c r="G17" s="20">
        <f t="shared" si="0"/>
        <v>2.3650394966162835</v>
      </c>
      <c r="H17" s="20">
        <f t="shared" si="1"/>
        <v>5.2931383183350444</v>
      </c>
      <c r="I17" s="20">
        <f t="shared" si="2"/>
        <v>5.9732086474821866</v>
      </c>
      <c r="J17" s="20">
        <f t="shared" si="3"/>
        <v>5.615593256965612</v>
      </c>
      <c r="K17" s="18"/>
      <c r="P17" s="42"/>
      <c r="Q17" s="42"/>
      <c r="R17" s="42"/>
      <c r="S17" s="15"/>
      <c r="T17" s="15"/>
      <c r="U17" s="15"/>
      <c r="V17" s="15"/>
      <c r="W17" s="15"/>
      <c r="X17" s="15"/>
      <c r="Y17" s="15"/>
    </row>
    <row r="18" spans="1:25" x14ac:dyDescent="0.2">
      <c r="A18" s="21" t="s">
        <v>1073</v>
      </c>
      <c r="C18" s="22">
        <v>17189</v>
      </c>
      <c r="D18" s="12">
        <v>19523</v>
      </c>
      <c r="E18" s="12">
        <v>20905</v>
      </c>
      <c r="F18" s="12">
        <v>23736</v>
      </c>
      <c r="G18" s="20">
        <f t="shared" si="0"/>
        <v>1.2806700820463535</v>
      </c>
      <c r="H18" s="20">
        <f t="shared" si="1"/>
        <v>1.3100826527109755</v>
      </c>
      <c r="I18" s="20">
        <f t="shared" si="2"/>
        <v>2.7078669995762583</v>
      </c>
      <c r="J18" s="20">
        <f t="shared" si="3"/>
        <v>1.9715753555628712</v>
      </c>
      <c r="K18" s="18"/>
      <c r="P18" s="42"/>
      <c r="Q18" s="42"/>
      <c r="R18" s="42"/>
      <c r="S18" s="15"/>
      <c r="T18" s="15"/>
      <c r="U18" s="15"/>
      <c r="V18" s="15"/>
      <c r="W18" s="15"/>
      <c r="X18" s="15"/>
      <c r="Y18" s="15"/>
    </row>
    <row r="19" spans="1:25" x14ac:dyDescent="0.2">
      <c r="A19" s="21" t="s">
        <v>1074</v>
      </c>
      <c r="C19" s="22">
        <v>14540</v>
      </c>
      <c r="D19" s="12">
        <v>15962</v>
      </c>
      <c r="E19" s="12">
        <v>19307</v>
      </c>
      <c r="F19" s="12">
        <v>24625</v>
      </c>
      <c r="G19" s="20">
        <f t="shared" si="0"/>
        <v>0.93692517976282641</v>
      </c>
      <c r="H19" s="20">
        <f t="shared" si="1"/>
        <v>3.6869762254161387</v>
      </c>
      <c r="I19" s="20">
        <f t="shared" si="2"/>
        <v>5.2515470131192288</v>
      </c>
      <c r="J19" s="20">
        <f t="shared" si="3"/>
        <v>4.4271511225595805</v>
      </c>
      <c r="K19" s="18"/>
      <c r="P19" s="42"/>
      <c r="Q19" s="42"/>
      <c r="R19" s="42"/>
      <c r="S19" s="15"/>
      <c r="T19" s="15"/>
      <c r="U19" s="15"/>
      <c r="V19" s="15"/>
      <c r="W19" s="15"/>
      <c r="X19" s="15"/>
      <c r="Y19" s="15"/>
    </row>
    <row r="20" spans="1:25" x14ac:dyDescent="0.2">
      <c r="A20" s="21" t="s">
        <v>1075</v>
      </c>
      <c r="C20" s="22">
        <v>16060</v>
      </c>
      <c r="D20" s="12">
        <v>17701</v>
      </c>
      <c r="E20" s="12">
        <v>18441</v>
      </c>
      <c r="F20" s="12">
        <v>24016</v>
      </c>
      <c r="G20" s="20">
        <f t="shared" si="0"/>
        <v>0.977104259602668</v>
      </c>
      <c r="H20" s="20">
        <f t="shared" si="1"/>
        <v>0.78243454424540282</v>
      </c>
      <c r="I20" s="20">
        <f t="shared" si="2"/>
        <v>5.7142129375023387</v>
      </c>
      <c r="J20" s="20">
        <f t="shared" si="3"/>
        <v>3.0954279144191243</v>
      </c>
      <c r="K20" s="18"/>
      <c r="P20" s="42"/>
      <c r="Q20" s="42"/>
      <c r="R20" s="42"/>
      <c r="S20" s="15"/>
      <c r="T20" s="15"/>
      <c r="U20" s="15"/>
      <c r="V20" s="15"/>
      <c r="W20" s="15"/>
      <c r="X20" s="15"/>
      <c r="Y20" s="15"/>
    </row>
    <row r="21" spans="1:25" x14ac:dyDescent="0.2">
      <c r="A21" s="21" t="s">
        <v>1076</v>
      </c>
      <c r="C21" s="22">
        <v>9281</v>
      </c>
      <c r="D21" s="12">
        <v>12249</v>
      </c>
      <c r="E21" s="12">
        <v>25085</v>
      </c>
      <c r="F21" s="12">
        <v>26867</v>
      </c>
      <c r="G21" s="20">
        <f t="shared" si="0"/>
        <v>2.8120424221040219</v>
      </c>
      <c r="H21" s="20">
        <f t="shared" si="1"/>
        <v>14.615591523835757</v>
      </c>
      <c r="I21" s="20">
        <f t="shared" si="2"/>
        <v>1.4542467670045189</v>
      </c>
      <c r="J21" s="20">
        <f t="shared" si="3"/>
        <v>8.1642740788447465</v>
      </c>
      <c r="K21" s="18"/>
      <c r="P21" s="42"/>
      <c r="Q21" s="42"/>
      <c r="R21" s="42"/>
      <c r="S21" s="15"/>
      <c r="T21" s="15"/>
      <c r="U21" s="15"/>
      <c r="V21" s="15"/>
      <c r="W21" s="15"/>
      <c r="X21" s="15"/>
      <c r="Y21" s="15"/>
    </row>
    <row r="22" spans="1:25" x14ac:dyDescent="0.2">
      <c r="A22" s="21" t="s">
        <v>1077</v>
      </c>
      <c r="C22" s="22">
        <v>16988</v>
      </c>
      <c r="D22" s="12">
        <v>18635</v>
      </c>
      <c r="E22" s="12">
        <v>24188</v>
      </c>
      <c r="F22" s="12">
        <v>29327</v>
      </c>
      <c r="G22" s="20">
        <f t="shared" si="0"/>
        <v>0.92912627178540763</v>
      </c>
      <c r="H22" s="20">
        <f t="shared" si="1"/>
        <v>5.0886129226394017</v>
      </c>
      <c r="I22" s="20">
        <f t="shared" si="2"/>
        <v>4.1361597047272713</v>
      </c>
      <c r="J22" s="20">
        <f t="shared" si="3"/>
        <v>4.6351619423123713</v>
      </c>
      <c r="K22" s="18"/>
      <c r="P22" s="42"/>
      <c r="Q22" s="42"/>
      <c r="R22" s="42"/>
      <c r="S22" s="15"/>
      <c r="T22" s="15"/>
      <c r="U22" s="15"/>
      <c r="V22" s="15"/>
      <c r="W22" s="15"/>
      <c r="X22" s="15"/>
      <c r="Y22" s="15"/>
    </row>
    <row r="23" spans="1:25" x14ac:dyDescent="0.2">
      <c r="A23" s="21"/>
      <c r="C23" s="22"/>
      <c r="D23" s="12"/>
      <c r="E23" s="12"/>
      <c r="F23" s="12"/>
      <c r="G23" s="12"/>
      <c r="H23" s="20"/>
      <c r="I23" s="20"/>
      <c r="J23" s="20"/>
      <c r="M23" s="8"/>
      <c r="N23" s="8"/>
      <c r="O23" s="8"/>
      <c r="S23" s="15"/>
      <c r="T23" s="15"/>
      <c r="U23" s="15"/>
      <c r="V23" s="15"/>
      <c r="W23" s="15"/>
      <c r="X23" s="15"/>
      <c r="Y23" s="15"/>
    </row>
    <row r="24" spans="1:25" s="15" customFormat="1" x14ac:dyDescent="0.2">
      <c r="A24" s="14" t="s">
        <v>421</v>
      </c>
      <c r="C24" s="16">
        <f>SUM(C25:C64)</f>
        <v>800162.4</v>
      </c>
      <c r="D24" s="16">
        <f>SUM(D25:D64)</f>
        <v>933260</v>
      </c>
      <c r="E24" s="16">
        <f>SUM(E25:E64)</f>
        <v>1045429</v>
      </c>
      <c r="F24" s="16">
        <f>SUM(F25:F64)</f>
        <v>1195518</v>
      </c>
      <c r="G24" s="17">
        <f t="shared" si="0"/>
        <v>1.54973434406116</v>
      </c>
      <c r="H24" s="17">
        <f t="shared" ref="H24:H64" si="4">(((E24/D24)^(1/(($E$5-$D$5)/365))-1)*100)</f>
        <v>2.1834037632964653</v>
      </c>
      <c r="I24" s="17">
        <f t="shared" ref="I24:I64" si="5">(((F24/E24)^(1/(($F$5-$E$5)/365))-1)*100)</f>
        <v>2.8624248632969085</v>
      </c>
      <c r="J24" s="17">
        <f t="shared" ref="J24:J64" si="6">(((F24/D24)^(1/(($F$5-$D$5)/365))-1)*100)</f>
        <v>2.5053455425796178</v>
      </c>
      <c r="K24" s="18"/>
      <c r="L24" s="8"/>
      <c r="M24" s="22"/>
      <c r="N24" s="22"/>
      <c r="O24" s="22"/>
      <c r="P24" s="42"/>
      <c r="Q24" s="42"/>
      <c r="R24" s="42"/>
    </row>
    <row r="25" spans="1:25" x14ac:dyDescent="0.2">
      <c r="A25" s="21" t="s">
        <v>1078</v>
      </c>
      <c r="C25" s="22">
        <v>17761</v>
      </c>
      <c r="D25" s="12">
        <v>18555</v>
      </c>
      <c r="E25" s="12">
        <v>20841</v>
      </c>
      <c r="F25" s="12">
        <v>23129</v>
      </c>
      <c r="G25" s="20">
        <f t="shared" si="0"/>
        <v>0.43805970239330083</v>
      </c>
      <c r="H25" s="20">
        <f t="shared" si="4"/>
        <v>2.2356120546178193</v>
      </c>
      <c r="I25" s="20">
        <f t="shared" si="5"/>
        <v>2.2155551245616856</v>
      </c>
      <c r="J25" s="20">
        <f t="shared" si="6"/>
        <v>2.2260854830158827</v>
      </c>
      <c r="K25" s="18"/>
      <c r="P25" s="42"/>
      <c r="Q25" s="42"/>
      <c r="R25" s="42"/>
      <c r="S25" s="15"/>
      <c r="T25" s="15"/>
      <c r="U25" s="15"/>
      <c r="V25" s="15"/>
      <c r="W25" s="15"/>
      <c r="X25" s="15"/>
      <c r="Y25" s="15"/>
    </row>
    <row r="26" spans="1:25" x14ac:dyDescent="0.2">
      <c r="A26" s="21" t="s">
        <v>1079</v>
      </c>
      <c r="C26" s="22">
        <v>24558</v>
      </c>
      <c r="D26" s="12">
        <v>25139</v>
      </c>
      <c r="E26" s="12">
        <v>26819</v>
      </c>
      <c r="F26" s="12">
        <v>29863</v>
      </c>
      <c r="G26" s="20">
        <f t="shared" si="0"/>
        <v>0.23397281951686999</v>
      </c>
      <c r="H26" s="20">
        <f t="shared" si="4"/>
        <v>1.2386782324220524</v>
      </c>
      <c r="I26" s="20">
        <f t="shared" si="5"/>
        <v>2.2875017437795409</v>
      </c>
      <c r="J26" s="20">
        <f t="shared" si="6"/>
        <v>1.7354714382755265</v>
      </c>
      <c r="K26" s="18"/>
      <c r="L26" s="15"/>
      <c r="M26" s="18"/>
      <c r="N26" s="18"/>
      <c r="O26" s="18"/>
      <c r="P26" s="41"/>
      <c r="Q26" s="41"/>
      <c r="R26" s="41"/>
      <c r="S26" s="15"/>
      <c r="T26" s="15"/>
      <c r="U26" s="15"/>
      <c r="V26" s="15"/>
      <c r="W26" s="15"/>
      <c r="X26" s="15"/>
      <c r="Y26" s="15"/>
    </row>
    <row r="27" spans="1:25" x14ac:dyDescent="0.2">
      <c r="A27" s="21" t="s">
        <v>1080</v>
      </c>
      <c r="C27" s="22">
        <v>24470</v>
      </c>
      <c r="D27" s="12">
        <v>26007</v>
      </c>
      <c r="E27" s="12">
        <v>29180</v>
      </c>
      <c r="F27" s="12">
        <v>32573</v>
      </c>
      <c r="G27" s="20">
        <f t="shared" si="0"/>
        <v>0.61070216542453704</v>
      </c>
      <c r="H27" s="20">
        <f t="shared" si="4"/>
        <v>2.2148919984174675</v>
      </c>
      <c r="I27" s="20">
        <f t="shared" si="5"/>
        <v>2.3411084625357681</v>
      </c>
      <c r="J27" s="20">
        <f t="shared" si="6"/>
        <v>2.2748193517039716</v>
      </c>
      <c r="K27" s="18"/>
      <c r="P27" s="42"/>
      <c r="Q27" s="42"/>
      <c r="R27" s="42"/>
      <c r="S27" s="15"/>
      <c r="T27" s="15"/>
      <c r="U27" s="15"/>
      <c r="V27" s="15"/>
      <c r="W27" s="15"/>
      <c r="X27" s="15"/>
      <c r="Y27" s="15"/>
    </row>
    <row r="28" spans="1:25" x14ac:dyDescent="0.2">
      <c r="A28" s="21" t="s">
        <v>1081</v>
      </c>
      <c r="C28" s="22">
        <v>21020</v>
      </c>
      <c r="D28" s="12">
        <v>21472</v>
      </c>
      <c r="E28" s="12">
        <v>23965</v>
      </c>
      <c r="F28" s="12">
        <v>28023</v>
      </c>
      <c r="G28" s="20">
        <f t="shared" si="0"/>
        <v>0.21286367346706747</v>
      </c>
      <c r="H28" s="20">
        <f t="shared" si="4"/>
        <v>2.1123717275669529</v>
      </c>
      <c r="I28" s="20">
        <f t="shared" si="5"/>
        <v>3.3456646283293257</v>
      </c>
      <c r="J28" s="20">
        <f t="shared" si="6"/>
        <v>2.6962808298196306</v>
      </c>
      <c r="K28" s="18"/>
      <c r="P28" s="42"/>
      <c r="Q28" s="42"/>
      <c r="R28" s="42"/>
      <c r="S28" s="15"/>
      <c r="T28" s="15"/>
      <c r="U28" s="15"/>
      <c r="V28" s="15"/>
      <c r="W28" s="15"/>
      <c r="X28" s="15"/>
      <c r="Y28" s="15"/>
    </row>
    <row r="29" spans="1:25" x14ac:dyDescent="0.2">
      <c r="A29" s="21" t="s">
        <v>1082</v>
      </c>
      <c r="C29" s="22">
        <v>18081</v>
      </c>
      <c r="D29" s="12">
        <v>19493</v>
      </c>
      <c r="E29" s="12">
        <v>22079</v>
      </c>
      <c r="F29" s="12">
        <v>25965</v>
      </c>
      <c r="G29" s="20">
        <f t="shared" si="0"/>
        <v>0.7543568839796233</v>
      </c>
      <c r="H29" s="20">
        <f t="shared" si="4"/>
        <v>2.3989482870300227</v>
      </c>
      <c r="I29" s="20">
        <f t="shared" si="5"/>
        <v>3.4694767272592797</v>
      </c>
      <c r="J29" s="20">
        <f t="shared" si="6"/>
        <v>2.9060099119511351</v>
      </c>
      <c r="K29" s="18"/>
      <c r="P29" s="42"/>
      <c r="Q29" s="42"/>
      <c r="R29" s="42"/>
      <c r="S29" s="15"/>
      <c r="T29" s="15"/>
      <c r="U29" s="15"/>
      <c r="V29" s="15"/>
      <c r="W29" s="15"/>
      <c r="X29" s="15"/>
      <c r="Y29" s="15"/>
    </row>
    <row r="30" spans="1:25" x14ac:dyDescent="0.2">
      <c r="A30" s="21" t="s">
        <v>870</v>
      </c>
      <c r="C30" s="22">
        <v>19003</v>
      </c>
      <c r="D30" s="12">
        <v>19455</v>
      </c>
      <c r="E30" s="12">
        <v>22336</v>
      </c>
      <c r="F30" s="12">
        <v>26514</v>
      </c>
      <c r="G30" s="20">
        <f t="shared" si="0"/>
        <v>0.23521992270405523</v>
      </c>
      <c r="H30" s="20">
        <f t="shared" si="4"/>
        <v>2.6628289962823626</v>
      </c>
      <c r="I30" s="20">
        <f t="shared" si="5"/>
        <v>3.6732153509431376</v>
      </c>
      <c r="J30" s="20">
        <f t="shared" si="6"/>
        <v>3.1414803939946001</v>
      </c>
      <c r="K30" s="18"/>
      <c r="P30" s="42"/>
      <c r="Q30" s="42"/>
      <c r="R30" s="42"/>
      <c r="S30" s="15"/>
      <c r="T30" s="15"/>
      <c r="U30" s="15"/>
      <c r="V30" s="15"/>
      <c r="W30" s="15"/>
      <c r="X30" s="15"/>
      <c r="Y30" s="15"/>
    </row>
    <row r="31" spans="1:25" x14ac:dyDescent="0.2">
      <c r="A31" s="21" t="s">
        <v>871</v>
      </c>
      <c r="C31" s="22">
        <v>16283</v>
      </c>
      <c r="D31" s="12">
        <v>16642</v>
      </c>
      <c r="E31" s="12">
        <v>19302</v>
      </c>
      <c r="F31" s="12">
        <v>22768</v>
      </c>
      <c r="G31" s="20">
        <f t="shared" si="0"/>
        <v>0.21819829326050755</v>
      </c>
      <c r="H31" s="20">
        <f t="shared" si="4"/>
        <v>2.861976311792902</v>
      </c>
      <c r="I31" s="20">
        <f t="shared" si="5"/>
        <v>3.5353390738056101</v>
      </c>
      <c r="J31" s="20">
        <f t="shared" si="6"/>
        <v>3.1812435678240991</v>
      </c>
      <c r="K31" s="18"/>
      <c r="P31" s="42"/>
      <c r="Q31" s="42"/>
      <c r="R31" s="42"/>
      <c r="S31" s="15"/>
      <c r="T31" s="15"/>
      <c r="U31" s="15"/>
      <c r="V31" s="15"/>
      <c r="W31" s="15"/>
      <c r="X31" s="15"/>
      <c r="Y31" s="15"/>
    </row>
    <row r="32" spans="1:25" x14ac:dyDescent="0.2">
      <c r="A32" s="21" t="s">
        <v>872</v>
      </c>
      <c r="C32" s="22">
        <v>18947</v>
      </c>
      <c r="D32" s="12">
        <v>20205</v>
      </c>
      <c r="E32" s="12">
        <v>23016</v>
      </c>
      <c r="F32" s="12">
        <v>30802</v>
      </c>
      <c r="G32" s="20">
        <f t="shared" si="0"/>
        <v>0.64456127071217395</v>
      </c>
      <c r="H32" s="20">
        <f t="shared" si="4"/>
        <v>2.5098494870569255</v>
      </c>
      <c r="I32" s="20">
        <f t="shared" si="5"/>
        <v>6.32189646467467</v>
      </c>
      <c r="J32" s="20">
        <f t="shared" si="6"/>
        <v>4.303040259742863</v>
      </c>
      <c r="K32" s="18"/>
      <c r="P32" s="42"/>
      <c r="Q32" s="42"/>
      <c r="R32" s="42"/>
      <c r="S32" s="15"/>
      <c r="T32" s="15"/>
      <c r="U32" s="15"/>
      <c r="V32" s="15"/>
      <c r="W32" s="15"/>
      <c r="X32" s="15"/>
      <c r="Y32" s="15"/>
    </row>
    <row r="33" spans="1:25" x14ac:dyDescent="0.2">
      <c r="A33" s="21" t="s">
        <v>873</v>
      </c>
      <c r="C33" s="22">
        <v>16564</v>
      </c>
      <c r="D33" s="12">
        <v>17370</v>
      </c>
      <c r="E33" s="12">
        <v>18894</v>
      </c>
      <c r="F33" s="12">
        <v>20581</v>
      </c>
      <c r="G33" s="20">
        <f t="shared" si="0"/>
        <v>0.4759982329443968</v>
      </c>
      <c r="H33" s="20">
        <f t="shared" si="4"/>
        <v>1.6133155931447707</v>
      </c>
      <c r="I33" s="20">
        <f t="shared" si="5"/>
        <v>1.8154893728535182</v>
      </c>
      <c r="J33" s="20">
        <f t="shared" si="6"/>
        <v>1.7092883484592036</v>
      </c>
      <c r="K33" s="18"/>
      <c r="P33" s="42"/>
      <c r="Q33" s="42"/>
      <c r="R33" s="42"/>
      <c r="S33" s="15"/>
      <c r="T33" s="15"/>
      <c r="U33" s="15"/>
      <c r="V33" s="15"/>
      <c r="W33" s="15"/>
      <c r="X33" s="15"/>
      <c r="Y33" s="15"/>
    </row>
    <row r="34" spans="1:25" x14ac:dyDescent="0.2">
      <c r="A34" s="21" t="s">
        <v>874</v>
      </c>
      <c r="C34" s="22">
        <v>23521</v>
      </c>
      <c r="D34" s="12">
        <v>32412</v>
      </c>
      <c r="E34" s="12">
        <v>36151</v>
      </c>
      <c r="F34" s="12">
        <v>45909</v>
      </c>
      <c r="G34" s="20">
        <f t="shared" si="0"/>
        <v>3.2564949668283161</v>
      </c>
      <c r="H34" s="20">
        <f t="shared" si="4"/>
        <v>2.0993765578703805</v>
      </c>
      <c r="I34" s="20">
        <f t="shared" si="5"/>
        <v>5.1555399983854056</v>
      </c>
      <c r="J34" s="20">
        <f t="shared" si="6"/>
        <v>3.5396717326200866</v>
      </c>
      <c r="K34" s="18"/>
      <c r="P34" s="42"/>
      <c r="Q34" s="42"/>
      <c r="R34" s="42"/>
      <c r="S34" s="15"/>
      <c r="T34" s="15"/>
      <c r="U34" s="15"/>
      <c r="V34" s="15"/>
      <c r="W34" s="15"/>
      <c r="X34" s="15"/>
      <c r="Y34" s="15"/>
    </row>
    <row r="35" spans="1:25" x14ac:dyDescent="0.2">
      <c r="A35" s="21" t="s">
        <v>875</v>
      </c>
      <c r="C35" s="22">
        <v>13318</v>
      </c>
      <c r="D35" s="12">
        <v>16719</v>
      </c>
      <c r="E35" s="12">
        <v>19105</v>
      </c>
      <c r="F35" s="12">
        <v>22780</v>
      </c>
      <c r="G35" s="20">
        <f t="shared" si="0"/>
        <v>2.2990780083008922</v>
      </c>
      <c r="H35" s="20">
        <f t="shared" si="4"/>
        <v>2.5712153379812808</v>
      </c>
      <c r="I35" s="20">
        <f t="shared" si="5"/>
        <v>3.770528192581013</v>
      </c>
      <c r="J35" s="20">
        <f t="shared" si="6"/>
        <v>3.1390933363017348</v>
      </c>
      <c r="K35" s="18"/>
      <c r="P35" s="42"/>
      <c r="Q35" s="42"/>
      <c r="R35" s="42"/>
      <c r="S35" s="15"/>
      <c r="T35" s="15"/>
      <c r="U35" s="15"/>
      <c r="V35" s="15"/>
      <c r="W35" s="15"/>
      <c r="X35" s="15"/>
      <c r="Y35" s="15"/>
    </row>
    <row r="36" spans="1:25" x14ac:dyDescent="0.2">
      <c r="A36" s="21" t="s">
        <v>876</v>
      </c>
      <c r="C36" s="22">
        <v>18405</v>
      </c>
      <c r="D36" s="12">
        <v>20243</v>
      </c>
      <c r="E36" s="12">
        <v>23127</v>
      </c>
      <c r="F36" s="12">
        <v>26478</v>
      </c>
      <c r="G36" s="20">
        <f t="shared" si="0"/>
        <v>0.955885271010537</v>
      </c>
      <c r="H36" s="20">
        <f t="shared" si="4"/>
        <v>2.5670661070717582</v>
      </c>
      <c r="I36" s="20">
        <f t="shared" si="5"/>
        <v>2.8875558155125214</v>
      </c>
      <c r="J36" s="20">
        <f t="shared" si="6"/>
        <v>2.719158698702917</v>
      </c>
      <c r="K36" s="18"/>
      <c r="P36" s="42"/>
      <c r="Q36" s="42"/>
      <c r="R36" s="42"/>
      <c r="S36" s="15"/>
      <c r="T36" s="15"/>
      <c r="U36" s="15"/>
      <c r="V36" s="15"/>
      <c r="W36" s="15"/>
      <c r="X36" s="15"/>
      <c r="Y36" s="15"/>
    </row>
    <row r="37" spans="1:25" x14ac:dyDescent="0.2">
      <c r="A37" s="21" t="s">
        <v>877</v>
      </c>
      <c r="C37" s="22">
        <v>15442</v>
      </c>
      <c r="D37" s="12">
        <v>15542</v>
      </c>
      <c r="E37" s="12">
        <v>17756</v>
      </c>
      <c r="F37" s="12">
        <v>22050</v>
      </c>
      <c r="G37" s="20">
        <f t="shared" si="0"/>
        <v>6.4535133655208021E-2</v>
      </c>
      <c r="H37" s="20">
        <f t="shared" si="4"/>
        <v>2.5667877468981137</v>
      </c>
      <c r="I37" s="20">
        <f t="shared" si="5"/>
        <v>4.6618883004503786</v>
      </c>
      <c r="J37" s="20">
        <f t="shared" si="6"/>
        <v>3.5565787745682309</v>
      </c>
      <c r="K37" s="18"/>
      <c r="P37" s="42"/>
      <c r="Q37" s="42"/>
      <c r="R37" s="42"/>
      <c r="S37" s="15"/>
      <c r="T37" s="15"/>
      <c r="U37" s="15"/>
      <c r="V37" s="15"/>
      <c r="W37" s="15"/>
      <c r="X37" s="15"/>
      <c r="Y37" s="15"/>
    </row>
    <row r="38" spans="1:25" x14ac:dyDescent="0.2">
      <c r="A38" s="21" t="s">
        <v>878</v>
      </c>
      <c r="C38" s="22">
        <v>33177</v>
      </c>
      <c r="D38" s="12">
        <v>38724</v>
      </c>
      <c r="E38" s="12">
        <v>43957</v>
      </c>
      <c r="F38" s="12">
        <v>49088</v>
      </c>
      <c r="G38" s="20">
        <f t="shared" si="0"/>
        <v>1.5571799434020761</v>
      </c>
      <c r="H38" s="20">
        <f t="shared" si="4"/>
        <v>2.4414541707339588</v>
      </c>
      <c r="I38" s="20">
        <f t="shared" si="5"/>
        <v>2.3497755297518852</v>
      </c>
      <c r="J38" s="20">
        <f t="shared" si="6"/>
        <v>2.3979009734649059</v>
      </c>
      <c r="K38" s="18"/>
      <c r="P38" s="42"/>
      <c r="Q38" s="42"/>
      <c r="R38" s="42"/>
      <c r="S38" s="15"/>
      <c r="T38" s="15"/>
      <c r="U38" s="15"/>
      <c r="V38" s="15"/>
      <c r="W38" s="15"/>
      <c r="X38" s="15"/>
      <c r="Y38" s="15"/>
    </row>
    <row r="39" spans="1:25" x14ac:dyDescent="0.2">
      <c r="A39" s="21" t="s">
        <v>879</v>
      </c>
      <c r="C39" s="22">
        <v>24647</v>
      </c>
      <c r="D39" s="12">
        <v>28550</v>
      </c>
      <c r="E39" s="12">
        <v>32974</v>
      </c>
      <c r="F39" s="12">
        <v>37763</v>
      </c>
      <c r="G39" s="20">
        <f t="shared" si="0"/>
        <v>1.4800583982426563</v>
      </c>
      <c r="H39" s="20">
        <f t="shared" si="4"/>
        <v>2.779468784107797</v>
      </c>
      <c r="I39" s="20">
        <f t="shared" si="5"/>
        <v>2.8939841665721833</v>
      </c>
      <c r="J39" s="20">
        <f t="shared" si="6"/>
        <v>2.8338422049327239</v>
      </c>
      <c r="K39" s="18"/>
      <c r="P39" s="42"/>
      <c r="Q39" s="42"/>
      <c r="R39" s="42"/>
      <c r="S39" s="15"/>
      <c r="T39" s="15"/>
      <c r="U39" s="15"/>
      <c r="V39" s="15"/>
      <c r="W39" s="15"/>
      <c r="X39" s="15"/>
      <c r="Y39" s="15"/>
    </row>
    <row r="40" spans="1:25" x14ac:dyDescent="0.2">
      <c r="A40" s="21" t="s">
        <v>880</v>
      </c>
      <c r="C40" s="22">
        <v>131090</v>
      </c>
      <c r="D40" s="12">
        <v>187106</v>
      </c>
      <c r="E40" s="12">
        <v>201785</v>
      </c>
      <c r="F40" s="12">
        <v>207010</v>
      </c>
      <c r="G40" s="20">
        <f t="shared" si="0"/>
        <v>3.6199439381928711</v>
      </c>
      <c r="H40" s="20">
        <f t="shared" si="4"/>
        <v>1.4476848319104452</v>
      </c>
      <c r="I40" s="20">
        <f t="shared" si="5"/>
        <v>0.53925739790963156</v>
      </c>
      <c r="J40" s="20">
        <f t="shared" si="6"/>
        <v>1.0152063982029169</v>
      </c>
      <c r="K40" s="18"/>
      <c r="P40" s="42"/>
      <c r="Q40" s="42"/>
      <c r="R40" s="42"/>
      <c r="S40" s="15"/>
      <c r="T40" s="15"/>
      <c r="U40" s="15"/>
      <c r="V40" s="15"/>
      <c r="W40" s="15"/>
      <c r="X40" s="15"/>
      <c r="Y40" s="15"/>
    </row>
    <row r="41" spans="1:25" x14ac:dyDescent="0.2">
      <c r="A41" s="21" t="s">
        <v>881</v>
      </c>
      <c r="C41" s="22">
        <v>24105</v>
      </c>
      <c r="D41" s="12">
        <v>25181</v>
      </c>
      <c r="E41" s="12">
        <v>29176</v>
      </c>
      <c r="F41" s="12">
        <v>33580</v>
      </c>
      <c r="G41" s="20">
        <f t="shared" si="0"/>
        <v>0.43741927862575025</v>
      </c>
      <c r="H41" s="20">
        <f t="shared" si="4"/>
        <v>2.8419651864964424</v>
      </c>
      <c r="I41" s="20">
        <f t="shared" si="5"/>
        <v>3.0017044375094892</v>
      </c>
      <c r="J41" s="20">
        <f t="shared" si="6"/>
        <v>2.9178027661549644</v>
      </c>
      <c r="K41" s="18"/>
      <c r="P41" s="42"/>
      <c r="Q41" s="42"/>
      <c r="R41" s="42"/>
      <c r="S41" s="15"/>
      <c r="T41" s="15"/>
      <c r="U41" s="15"/>
      <c r="V41" s="15"/>
      <c r="W41" s="15"/>
      <c r="X41" s="15"/>
      <c r="Y41" s="15"/>
    </row>
    <row r="42" spans="1:25" x14ac:dyDescent="0.2">
      <c r="A42" s="21" t="s">
        <v>882</v>
      </c>
      <c r="C42" s="22">
        <v>12368</v>
      </c>
      <c r="D42" s="12">
        <v>14065</v>
      </c>
      <c r="E42" s="12">
        <v>16067</v>
      </c>
      <c r="F42" s="12">
        <v>19932</v>
      </c>
      <c r="G42" s="20">
        <f t="shared" si="0"/>
        <v>1.2933578034609372</v>
      </c>
      <c r="H42" s="20">
        <f t="shared" si="4"/>
        <v>2.5648473508876446</v>
      </c>
      <c r="I42" s="20">
        <f t="shared" si="5"/>
        <v>4.6392095041812631</v>
      </c>
      <c r="J42" s="20">
        <f t="shared" si="6"/>
        <v>3.5448920488041935</v>
      </c>
      <c r="K42" s="18"/>
      <c r="P42" s="42"/>
      <c r="Q42" s="42"/>
      <c r="R42" s="42"/>
      <c r="S42" s="15"/>
      <c r="T42" s="15"/>
      <c r="U42" s="15"/>
      <c r="V42" s="15"/>
      <c r="W42" s="15"/>
      <c r="X42" s="15"/>
      <c r="Y42" s="15"/>
    </row>
    <row r="43" spans="1:25" x14ac:dyDescent="0.2">
      <c r="A43" s="21" t="s">
        <v>714</v>
      </c>
      <c r="C43" s="22">
        <v>9757</v>
      </c>
      <c r="D43" s="12">
        <v>11349</v>
      </c>
      <c r="E43" s="12">
        <v>13139</v>
      </c>
      <c r="F43" s="12">
        <v>15057</v>
      </c>
      <c r="G43" s="20">
        <f t="shared" si="0"/>
        <v>1.5220863627898096</v>
      </c>
      <c r="H43" s="20">
        <f t="shared" si="4"/>
        <v>2.8262813562039302</v>
      </c>
      <c r="I43" s="20">
        <f t="shared" si="5"/>
        <v>2.9080049344099024</v>
      </c>
      <c r="J43" s="20">
        <f t="shared" si="6"/>
        <v>2.8650880454972327</v>
      </c>
      <c r="K43" s="18"/>
      <c r="P43" s="42"/>
      <c r="Q43" s="42"/>
      <c r="R43" s="42"/>
      <c r="S43" s="15"/>
      <c r="T43" s="15"/>
      <c r="U43" s="15"/>
      <c r="V43" s="15"/>
      <c r="W43" s="15"/>
      <c r="X43" s="15"/>
      <c r="Y43" s="15"/>
    </row>
    <row r="44" spans="1:25" x14ac:dyDescent="0.2">
      <c r="A44" s="21" t="s">
        <v>715</v>
      </c>
      <c r="C44" s="22">
        <v>23903</v>
      </c>
      <c r="D44" s="12">
        <v>21974</v>
      </c>
      <c r="E44" s="12">
        <v>25440</v>
      </c>
      <c r="F44" s="12">
        <v>30132</v>
      </c>
      <c r="G44" s="20">
        <f t="shared" si="0"/>
        <v>-0.83745322624846352</v>
      </c>
      <c r="H44" s="20">
        <f t="shared" si="4"/>
        <v>2.8264287011264599</v>
      </c>
      <c r="I44" s="20">
        <f t="shared" si="5"/>
        <v>3.6250657131142505</v>
      </c>
      <c r="J44" s="20">
        <f t="shared" si="6"/>
        <v>3.2049726457421324</v>
      </c>
      <c r="K44" s="18"/>
      <c r="P44" s="42"/>
      <c r="Q44" s="42"/>
      <c r="R44" s="42"/>
      <c r="S44" s="15"/>
      <c r="T44" s="15"/>
      <c r="U44" s="15"/>
      <c r="V44" s="15"/>
      <c r="W44" s="15"/>
      <c r="X44" s="15"/>
      <c r="Y44" s="15"/>
    </row>
    <row r="45" spans="1:25" x14ac:dyDescent="0.2">
      <c r="A45" s="21" t="s">
        <v>716</v>
      </c>
      <c r="C45" s="22">
        <v>17390</v>
      </c>
      <c r="D45" s="12">
        <v>19229</v>
      </c>
      <c r="E45" s="12">
        <v>22227</v>
      </c>
      <c r="F45" s="12">
        <v>31141</v>
      </c>
      <c r="G45" s="20">
        <f t="shared" si="0"/>
        <v>1.0097557345683628</v>
      </c>
      <c r="H45" s="20">
        <f t="shared" si="4"/>
        <v>2.7956215130557238</v>
      </c>
      <c r="I45" s="20">
        <f t="shared" si="5"/>
        <v>7.3518973687513478</v>
      </c>
      <c r="J45" s="20">
        <f t="shared" si="6"/>
        <v>4.9350057534423009</v>
      </c>
      <c r="K45" s="18"/>
      <c r="P45" s="42"/>
      <c r="Q45" s="42"/>
      <c r="R45" s="42"/>
      <c r="S45" s="15"/>
      <c r="T45" s="15"/>
      <c r="U45" s="15"/>
      <c r="V45" s="15"/>
      <c r="W45" s="15"/>
      <c r="X45" s="15"/>
      <c r="Y45" s="15"/>
    </row>
    <row r="46" spans="1:25" x14ac:dyDescent="0.2">
      <c r="A46" s="21" t="s">
        <v>717</v>
      </c>
      <c r="C46" s="22">
        <v>7887</v>
      </c>
      <c r="D46" s="12">
        <v>11163</v>
      </c>
      <c r="E46" s="12">
        <v>12866</v>
      </c>
      <c r="F46" s="12">
        <v>14526</v>
      </c>
      <c r="G46" s="20">
        <f t="shared" si="0"/>
        <v>3.5329636909314566</v>
      </c>
      <c r="H46" s="20">
        <f t="shared" si="4"/>
        <v>2.7388132719593061</v>
      </c>
      <c r="I46" s="20">
        <f t="shared" si="5"/>
        <v>2.5858043338271131</v>
      </c>
      <c r="J46" s="20">
        <f t="shared" si="6"/>
        <v>2.6661129217891766</v>
      </c>
      <c r="K46" s="18"/>
      <c r="P46" s="42"/>
      <c r="Q46" s="42"/>
      <c r="R46" s="42"/>
      <c r="S46" s="15"/>
      <c r="T46" s="15"/>
      <c r="U46" s="15"/>
      <c r="V46" s="15"/>
      <c r="W46" s="15"/>
      <c r="X46" s="15"/>
      <c r="Y46" s="15"/>
    </row>
    <row r="47" spans="1:25" x14ac:dyDescent="0.2">
      <c r="A47" s="21" t="s">
        <v>718</v>
      </c>
      <c r="C47" s="22">
        <v>19157</v>
      </c>
      <c r="D47" s="12">
        <v>20208</v>
      </c>
      <c r="E47" s="12">
        <v>22299</v>
      </c>
      <c r="F47" s="12">
        <v>24406</v>
      </c>
      <c r="G47" s="20">
        <f t="shared" si="0"/>
        <v>0.53523862709148329</v>
      </c>
      <c r="H47" s="20">
        <f t="shared" si="4"/>
        <v>1.8914450348801459</v>
      </c>
      <c r="I47" s="20">
        <f t="shared" si="5"/>
        <v>1.9175666769388089</v>
      </c>
      <c r="J47" s="20">
        <f t="shared" si="6"/>
        <v>1.9038507285965123</v>
      </c>
      <c r="K47" s="18"/>
      <c r="P47" s="42"/>
      <c r="Q47" s="42"/>
      <c r="R47" s="42"/>
      <c r="S47" s="15"/>
      <c r="T47" s="15"/>
      <c r="U47" s="15"/>
      <c r="V47" s="15"/>
      <c r="W47" s="15"/>
      <c r="X47" s="15"/>
      <c r="Y47" s="15"/>
    </row>
    <row r="48" spans="1:25" x14ac:dyDescent="0.2">
      <c r="A48" s="21" t="s">
        <v>719</v>
      </c>
      <c r="C48" s="22">
        <v>22636</v>
      </c>
      <c r="D48" s="12">
        <v>22673</v>
      </c>
      <c r="E48" s="12">
        <v>24619</v>
      </c>
      <c r="F48" s="12">
        <v>26712</v>
      </c>
      <c r="G48" s="20">
        <f t="shared" si="0"/>
        <v>1.632468767012174E-2</v>
      </c>
      <c r="H48" s="20">
        <f t="shared" si="4"/>
        <v>1.5793627646559782</v>
      </c>
      <c r="I48" s="20">
        <f t="shared" si="5"/>
        <v>1.7313564473060872</v>
      </c>
      <c r="J48" s="20">
        <f t="shared" si="6"/>
        <v>1.6515241468161745</v>
      </c>
      <c r="K48" s="18"/>
      <c r="P48" s="42"/>
      <c r="Q48" s="42"/>
      <c r="R48" s="42"/>
      <c r="S48" s="15"/>
      <c r="T48" s="15"/>
      <c r="U48" s="15"/>
      <c r="V48" s="15"/>
      <c r="W48" s="15"/>
      <c r="X48" s="15"/>
      <c r="Y48" s="15"/>
    </row>
    <row r="49" spans="1:25" x14ac:dyDescent="0.2">
      <c r="A49" s="21" t="s">
        <v>720</v>
      </c>
      <c r="C49" s="22">
        <v>19975</v>
      </c>
      <c r="D49" s="12">
        <v>22367</v>
      </c>
      <c r="E49" s="12">
        <v>25874</v>
      </c>
      <c r="F49" s="12">
        <v>32074</v>
      </c>
      <c r="G49" s="20">
        <f t="shared" si="0"/>
        <v>1.1368457812908073</v>
      </c>
      <c r="H49" s="20">
        <f t="shared" si="4"/>
        <v>2.8105629809296762</v>
      </c>
      <c r="I49" s="20">
        <f t="shared" si="5"/>
        <v>4.6226595320814745</v>
      </c>
      <c r="J49" s="20">
        <f t="shared" si="6"/>
        <v>3.6672749336879029</v>
      </c>
      <c r="K49" s="18"/>
      <c r="P49" s="42"/>
      <c r="Q49" s="42"/>
      <c r="R49" s="42"/>
      <c r="S49" s="15"/>
      <c r="T49" s="15"/>
      <c r="U49" s="15"/>
      <c r="V49" s="15"/>
      <c r="W49" s="15"/>
      <c r="X49" s="15"/>
      <c r="Y49" s="15"/>
    </row>
    <row r="50" spans="1:25" x14ac:dyDescent="0.2">
      <c r="A50" s="21" t="s">
        <v>721</v>
      </c>
      <c r="C50" s="22">
        <v>18832</v>
      </c>
      <c r="D50" s="12">
        <v>20881</v>
      </c>
      <c r="E50" s="12">
        <v>23644</v>
      </c>
      <c r="F50" s="12">
        <v>27184</v>
      </c>
      <c r="G50" s="20">
        <f t="shared" si="0"/>
        <v>1.037601556988843</v>
      </c>
      <c r="H50" s="20">
        <f t="shared" si="4"/>
        <v>2.3930678296425922</v>
      </c>
      <c r="I50" s="20">
        <f t="shared" si="5"/>
        <v>2.9786292441377871</v>
      </c>
      <c r="J50" s="20">
        <f t="shared" si="6"/>
        <v>2.6707651239905372</v>
      </c>
      <c r="K50" s="18"/>
      <c r="P50" s="42"/>
      <c r="Q50" s="42"/>
      <c r="R50" s="42"/>
      <c r="S50" s="15"/>
      <c r="T50" s="15"/>
      <c r="U50" s="15"/>
      <c r="V50" s="15"/>
      <c r="W50" s="15"/>
      <c r="X50" s="15"/>
      <c r="Y50" s="15"/>
    </row>
    <row r="51" spans="1:25" x14ac:dyDescent="0.2">
      <c r="A51" s="21" t="s">
        <v>722</v>
      </c>
      <c r="C51" s="22">
        <v>11021</v>
      </c>
      <c r="D51" s="12">
        <v>12933</v>
      </c>
      <c r="E51" s="12">
        <v>14749</v>
      </c>
      <c r="F51" s="12">
        <v>16896</v>
      </c>
      <c r="G51" s="20">
        <f t="shared" si="0"/>
        <v>1.6117714187056098</v>
      </c>
      <c r="H51" s="20">
        <f t="shared" si="4"/>
        <v>2.5319654425075555</v>
      </c>
      <c r="I51" s="20">
        <f t="shared" si="5"/>
        <v>2.9002879420566563</v>
      </c>
      <c r="J51" s="20">
        <f t="shared" si="6"/>
        <v>2.706736311408342</v>
      </c>
      <c r="K51" s="18"/>
      <c r="P51" s="42"/>
      <c r="Q51" s="42"/>
      <c r="R51" s="42"/>
      <c r="S51" s="15"/>
      <c r="T51" s="15"/>
      <c r="U51" s="15"/>
      <c r="V51" s="15"/>
      <c r="W51" s="15"/>
      <c r="X51" s="15"/>
      <c r="Y51" s="15"/>
    </row>
    <row r="52" spans="1:25" x14ac:dyDescent="0.2">
      <c r="A52" s="21" t="s">
        <v>723</v>
      </c>
      <c r="C52" s="22">
        <v>20139</v>
      </c>
      <c r="D52" s="12">
        <v>22235</v>
      </c>
      <c r="E52" s="12">
        <v>23814</v>
      </c>
      <c r="F52" s="12">
        <v>24778</v>
      </c>
      <c r="G52" s="20">
        <f t="shared" si="0"/>
        <v>0.99446393567010904</v>
      </c>
      <c r="H52" s="20">
        <f t="shared" si="4"/>
        <v>1.3141490223246066</v>
      </c>
      <c r="I52" s="20">
        <f t="shared" si="5"/>
        <v>0.8383139136273865</v>
      </c>
      <c r="J52" s="20">
        <f t="shared" si="6"/>
        <v>1.0878708220601441</v>
      </c>
      <c r="K52" s="18"/>
      <c r="P52" s="42"/>
      <c r="Q52" s="42"/>
      <c r="R52" s="42"/>
      <c r="S52" s="15"/>
      <c r="T52" s="15"/>
      <c r="U52" s="15"/>
      <c r="V52" s="15"/>
      <c r="W52" s="15"/>
      <c r="X52" s="15"/>
      <c r="Y52" s="15"/>
    </row>
    <row r="53" spans="1:25" x14ac:dyDescent="0.2">
      <c r="A53" s="21" t="s">
        <v>724</v>
      </c>
      <c r="C53" s="22">
        <v>35517.4</v>
      </c>
      <c r="D53" s="12">
        <v>40479</v>
      </c>
      <c r="E53" s="12">
        <v>45862</v>
      </c>
      <c r="F53" s="12">
        <v>50366</v>
      </c>
      <c r="G53" s="20">
        <f t="shared" si="0"/>
        <v>1.3154670649562217</v>
      </c>
      <c r="H53" s="20">
        <f t="shared" si="4"/>
        <v>2.4044449220408604</v>
      </c>
      <c r="I53" s="20">
        <f t="shared" si="5"/>
        <v>1.9903262360356111</v>
      </c>
      <c r="J53" s="20">
        <f t="shared" si="6"/>
        <v>2.2075491453513063</v>
      </c>
      <c r="K53" s="18"/>
      <c r="P53" s="42"/>
      <c r="Q53" s="42"/>
      <c r="R53" s="42"/>
      <c r="S53" s="15"/>
      <c r="T53" s="15"/>
      <c r="U53" s="15"/>
      <c r="V53" s="15"/>
      <c r="W53" s="15"/>
      <c r="X53" s="15"/>
      <c r="Y53" s="15"/>
    </row>
    <row r="54" spans="1:25" x14ac:dyDescent="0.2">
      <c r="A54" s="21" t="s">
        <v>725</v>
      </c>
      <c r="C54" s="22">
        <v>16165</v>
      </c>
      <c r="D54" s="12">
        <v>18541</v>
      </c>
      <c r="E54" s="12">
        <v>21319</v>
      </c>
      <c r="F54" s="12">
        <v>30118</v>
      </c>
      <c r="G54" s="20">
        <f t="shared" si="0"/>
        <v>1.3800457474179018</v>
      </c>
      <c r="H54" s="20">
        <f t="shared" si="4"/>
        <v>2.6925017081868674</v>
      </c>
      <c r="I54" s="20">
        <f t="shared" si="5"/>
        <v>7.5396629666284021</v>
      </c>
      <c r="J54" s="20">
        <f t="shared" si="6"/>
        <v>4.966808923165944</v>
      </c>
      <c r="K54" s="18"/>
      <c r="P54" s="42"/>
      <c r="Q54" s="42"/>
      <c r="R54" s="42"/>
      <c r="S54" s="15"/>
      <c r="T54" s="15"/>
      <c r="U54" s="15"/>
      <c r="V54" s="15"/>
      <c r="W54" s="15"/>
      <c r="X54" s="15"/>
      <c r="Y54" s="15"/>
    </row>
    <row r="55" spans="1:25" x14ac:dyDescent="0.2">
      <c r="A55" s="21" t="s">
        <v>726</v>
      </c>
      <c r="C55" s="22">
        <v>9989</v>
      </c>
      <c r="D55" s="12">
        <v>11988</v>
      </c>
      <c r="E55" s="12">
        <v>13750</v>
      </c>
      <c r="F55" s="12">
        <v>14985</v>
      </c>
      <c r="G55" s="20">
        <f t="shared" si="0"/>
        <v>1.8399396797764256</v>
      </c>
      <c r="H55" s="20">
        <f t="shared" si="4"/>
        <v>2.6440176707615226</v>
      </c>
      <c r="I55" s="20">
        <f t="shared" si="5"/>
        <v>1.8259204661535522</v>
      </c>
      <c r="J55" s="20">
        <f t="shared" si="6"/>
        <v>2.2546443713130415</v>
      </c>
      <c r="K55" s="18"/>
      <c r="P55" s="42"/>
      <c r="Q55" s="42"/>
      <c r="R55" s="42"/>
      <c r="S55" s="15"/>
      <c r="T55" s="15"/>
      <c r="U55" s="15"/>
      <c r="V55" s="15"/>
      <c r="W55" s="15"/>
      <c r="X55" s="15"/>
      <c r="Y55" s="15"/>
    </row>
    <row r="56" spans="1:25" x14ac:dyDescent="0.2">
      <c r="A56" s="21" t="s">
        <v>727</v>
      </c>
      <c r="C56" s="22">
        <v>13535</v>
      </c>
      <c r="D56" s="12">
        <v>15662</v>
      </c>
      <c r="E56" s="12">
        <v>16130</v>
      </c>
      <c r="F56" s="12">
        <v>18046</v>
      </c>
      <c r="G56" s="20">
        <f t="shared" si="0"/>
        <v>1.4694776011824784</v>
      </c>
      <c r="H56" s="20">
        <f t="shared" si="4"/>
        <v>0.56188949728250837</v>
      </c>
      <c r="I56" s="20">
        <f t="shared" si="5"/>
        <v>2.3894111624222392</v>
      </c>
      <c r="J56" s="20">
        <f t="shared" si="6"/>
        <v>1.4257715129914805</v>
      </c>
      <c r="K56" s="18"/>
      <c r="P56" s="42"/>
      <c r="Q56" s="42"/>
      <c r="R56" s="42"/>
      <c r="S56" s="15"/>
      <c r="T56" s="15"/>
      <c r="U56" s="15"/>
      <c r="V56" s="15"/>
      <c r="W56" s="15"/>
      <c r="X56" s="15"/>
      <c r="Y56" s="15"/>
    </row>
    <row r="57" spans="1:25" x14ac:dyDescent="0.2">
      <c r="A57" s="21" t="s">
        <v>728</v>
      </c>
      <c r="C57" s="22">
        <v>18095</v>
      </c>
      <c r="D57" s="12">
        <v>21444</v>
      </c>
      <c r="E57" s="12">
        <v>24531</v>
      </c>
      <c r="F57" s="12">
        <v>30436</v>
      </c>
      <c r="G57" s="20">
        <f t="shared" si="0"/>
        <v>1.7116459583680133</v>
      </c>
      <c r="H57" s="20">
        <f t="shared" si="4"/>
        <v>2.5924636736202489</v>
      </c>
      <c r="I57" s="20">
        <f t="shared" si="5"/>
        <v>4.6420601312637144</v>
      </c>
      <c r="J57" s="20">
        <f t="shared" si="6"/>
        <v>3.5608694890173043</v>
      </c>
      <c r="K57" s="18"/>
      <c r="P57" s="42"/>
      <c r="Q57" s="42"/>
      <c r="R57" s="42"/>
      <c r="S57" s="15"/>
      <c r="T57" s="15"/>
      <c r="U57" s="15"/>
      <c r="V57" s="15"/>
      <c r="W57" s="15"/>
      <c r="X57" s="15"/>
      <c r="Y57" s="15"/>
    </row>
    <row r="58" spans="1:25" x14ac:dyDescent="0.2">
      <c r="A58" s="21" t="s">
        <v>729</v>
      </c>
      <c r="C58" s="22">
        <v>12230</v>
      </c>
      <c r="D58" s="12">
        <v>14136</v>
      </c>
      <c r="E58" s="12">
        <v>16615</v>
      </c>
      <c r="F58" s="12">
        <v>18907</v>
      </c>
      <c r="G58" s="20">
        <f t="shared" si="0"/>
        <v>1.4580622019530143</v>
      </c>
      <c r="H58" s="20">
        <f t="shared" si="4"/>
        <v>3.1226925934660921</v>
      </c>
      <c r="I58" s="20">
        <f t="shared" si="5"/>
        <v>2.7558850271957924</v>
      </c>
      <c r="J58" s="20">
        <f t="shared" si="6"/>
        <v>2.9483135942977468</v>
      </c>
      <c r="K58" s="18"/>
      <c r="P58" s="42"/>
      <c r="Q58" s="42"/>
      <c r="R58" s="42"/>
      <c r="S58" s="15"/>
      <c r="T58" s="15"/>
      <c r="U58" s="15"/>
      <c r="V58" s="15"/>
      <c r="W58" s="15"/>
      <c r="X58" s="15"/>
      <c r="Y58" s="15"/>
    </row>
    <row r="59" spans="1:25" x14ac:dyDescent="0.2">
      <c r="A59" s="21" t="s">
        <v>23</v>
      </c>
      <c r="C59" s="22">
        <v>12835</v>
      </c>
      <c r="D59" s="12">
        <v>14308</v>
      </c>
      <c r="E59" s="12">
        <v>16372</v>
      </c>
      <c r="F59" s="12">
        <v>19091</v>
      </c>
      <c r="G59" s="20">
        <f t="shared" si="0"/>
        <v>1.0917516772380287</v>
      </c>
      <c r="H59" s="20">
        <f t="shared" si="4"/>
        <v>2.5975594449762163</v>
      </c>
      <c r="I59" s="20">
        <f t="shared" si="5"/>
        <v>3.2850957154609617</v>
      </c>
      <c r="J59" s="20">
        <f t="shared" si="6"/>
        <v>2.923533707844661</v>
      </c>
      <c r="K59" s="18"/>
      <c r="P59" s="42"/>
      <c r="Q59" s="42"/>
      <c r="R59" s="42"/>
      <c r="S59" s="15"/>
      <c r="T59" s="15"/>
      <c r="U59" s="15"/>
      <c r="V59" s="15"/>
      <c r="W59" s="15"/>
      <c r="X59" s="15"/>
      <c r="Y59" s="15"/>
    </row>
    <row r="60" spans="1:25" ht="14.25" x14ac:dyDescent="0.2">
      <c r="A60" s="21" t="s">
        <v>1530</v>
      </c>
      <c r="C60" s="22">
        <v>6589</v>
      </c>
      <c r="D60" s="12">
        <v>8734</v>
      </c>
      <c r="E60" s="12">
        <v>10401</v>
      </c>
      <c r="F60" s="12">
        <v>12124</v>
      </c>
      <c r="G60" s="20">
        <f t="shared" si="0"/>
        <v>2.8567186247090648</v>
      </c>
      <c r="H60" s="20">
        <f t="shared" si="4"/>
        <v>3.3800417413071049</v>
      </c>
      <c r="I60" s="20">
        <f t="shared" si="5"/>
        <v>3.2772855182774174</v>
      </c>
      <c r="J60" s="20">
        <f t="shared" si="6"/>
        <v>3.331224716570369</v>
      </c>
      <c r="K60" s="18"/>
      <c r="P60" s="42"/>
      <c r="Q60" s="42"/>
      <c r="R60" s="42"/>
      <c r="S60" s="15"/>
      <c r="T60" s="15"/>
      <c r="U60" s="15"/>
      <c r="V60" s="15"/>
      <c r="W60" s="15"/>
      <c r="X60" s="15"/>
      <c r="Y60" s="15"/>
    </row>
    <row r="61" spans="1:25" x14ac:dyDescent="0.2">
      <c r="A61" s="21" t="s">
        <v>24</v>
      </c>
      <c r="C61" s="22">
        <v>8714</v>
      </c>
      <c r="D61" s="12">
        <v>9843</v>
      </c>
      <c r="E61" s="12">
        <v>11169</v>
      </c>
      <c r="F61" s="12">
        <v>12602</v>
      </c>
      <c r="G61" s="20">
        <f t="shared" si="0"/>
        <v>1.2250722367737277</v>
      </c>
      <c r="H61" s="20">
        <f t="shared" si="4"/>
        <v>2.4342261318254677</v>
      </c>
      <c r="I61" s="20">
        <f t="shared" si="5"/>
        <v>2.5720249363043735</v>
      </c>
      <c r="J61" s="20">
        <f t="shared" si="6"/>
        <v>2.4996508649414384</v>
      </c>
      <c r="K61" s="18"/>
      <c r="P61" s="42"/>
      <c r="Q61" s="42"/>
      <c r="R61" s="42"/>
      <c r="S61" s="15"/>
      <c r="T61" s="15"/>
      <c r="U61" s="15"/>
      <c r="V61" s="15"/>
      <c r="W61" s="15"/>
      <c r="X61" s="15"/>
      <c r="Y61" s="15"/>
    </row>
    <row r="62" spans="1:25" x14ac:dyDescent="0.2">
      <c r="A62" s="21" t="s">
        <v>855</v>
      </c>
      <c r="C62" s="22">
        <v>7804</v>
      </c>
      <c r="D62" s="12">
        <v>13432</v>
      </c>
      <c r="E62" s="12">
        <v>15521</v>
      </c>
      <c r="F62" s="12">
        <v>20498</v>
      </c>
      <c r="G62" s="20">
        <f t="shared" si="0"/>
        <v>5.5770268005499668</v>
      </c>
      <c r="H62" s="20">
        <f t="shared" si="4"/>
        <v>2.7890843280768518</v>
      </c>
      <c r="I62" s="20">
        <f t="shared" si="5"/>
        <v>6.0257929794512943</v>
      </c>
      <c r="J62" s="20">
        <f t="shared" si="6"/>
        <v>4.3138572949589005</v>
      </c>
      <c r="K62" s="18"/>
      <c r="P62" s="42"/>
      <c r="Q62" s="42"/>
      <c r="R62" s="42"/>
      <c r="S62" s="15"/>
      <c r="T62" s="15"/>
      <c r="U62" s="15"/>
      <c r="V62" s="15"/>
      <c r="W62" s="15"/>
      <c r="X62" s="15"/>
      <c r="Y62" s="15"/>
    </row>
    <row r="63" spans="1:25" x14ac:dyDescent="0.2">
      <c r="A63" s="21" t="s">
        <v>25</v>
      </c>
      <c r="C63" s="22">
        <v>11105</v>
      </c>
      <c r="D63" s="12">
        <v>10522</v>
      </c>
      <c r="E63" s="12">
        <v>11298</v>
      </c>
      <c r="F63" s="12">
        <v>12500</v>
      </c>
      <c r="G63" s="20">
        <f t="shared" si="0"/>
        <v>-0.53752634015633571</v>
      </c>
      <c r="H63" s="20">
        <f t="shared" si="4"/>
        <v>1.3633527221172503</v>
      </c>
      <c r="I63" s="20">
        <f t="shared" si="5"/>
        <v>2.1497299398862468</v>
      </c>
      <c r="J63" s="20">
        <f t="shared" si="6"/>
        <v>1.7360865379897117</v>
      </c>
      <c r="K63" s="18"/>
      <c r="P63" s="42"/>
      <c r="Q63" s="42"/>
      <c r="R63" s="42"/>
      <c r="S63" s="15"/>
      <c r="T63" s="15"/>
      <c r="U63" s="15"/>
      <c r="V63" s="15"/>
      <c r="W63" s="15"/>
      <c r="X63" s="15"/>
      <c r="Y63" s="15"/>
    </row>
    <row r="64" spans="1:25" x14ac:dyDescent="0.2">
      <c r="A64" s="21" t="s">
        <v>26</v>
      </c>
      <c r="C64" s="22">
        <v>4127</v>
      </c>
      <c r="D64" s="12">
        <v>6279</v>
      </c>
      <c r="E64" s="12">
        <v>7260</v>
      </c>
      <c r="F64" s="12">
        <v>8131</v>
      </c>
      <c r="G64" s="20">
        <f t="shared" si="0"/>
        <v>4.2835051792316392</v>
      </c>
      <c r="H64" s="20">
        <f t="shared" si="4"/>
        <v>2.8011164380732145</v>
      </c>
      <c r="I64" s="20">
        <f t="shared" si="5"/>
        <v>2.4122662231915726</v>
      </c>
      <c r="J64" s="20">
        <f t="shared" si="6"/>
        <v>2.6162474665118785</v>
      </c>
      <c r="K64" s="18"/>
      <c r="P64" s="42"/>
      <c r="Q64" s="42"/>
      <c r="R64" s="42"/>
      <c r="S64" s="15"/>
      <c r="T64" s="15"/>
      <c r="U64" s="15"/>
      <c r="V64" s="15"/>
      <c r="W64" s="15"/>
      <c r="X64" s="15"/>
      <c r="Y64" s="15"/>
    </row>
    <row r="65" spans="1:25" x14ac:dyDescent="0.2">
      <c r="A65" s="21"/>
      <c r="C65" s="22"/>
      <c r="D65" s="12"/>
      <c r="E65" s="12"/>
      <c r="F65" s="12"/>
      <c r="G65" s="12"/>
      <c r="H65" s="20"/>
      <c r="I65" s="20"/>
      <c r="J65" s="20"/>
      <c r="M65" s="8"/>
      <c r="N65" s="8"/>
      <c r="O65" s="8"/>
      <c r="S65" s="15"/>
      <c r="T65" s="15"/>
      <c r="U65" s="15"/>
      <c r="V65" s="15"/>
      <c r="W65" s="15"/>
      <c r="X65" s="15"/>
      <c r="Y65" s="15"/>
    </row>
    <row r="66" spans="1:25" s="15" customFormat="1" x14ac:dyDescent="0.2">
      <c r="A66" s="14" t="s">
        <v>1572</v>
      </c>
      <c r="C66" s="16">
        <f>SUM(C67:C102)</f>
        <v>801102</v>
      </c>
      <c r="D66" s="16">
        <f>SUM(D67:D102)</f>
        <v>944718</v>
      </c>
      <c r="E66" s="16">
        <f>SUM(E67:E102)</f>
        <v>1173933</v>
      </c>
      <c r="F66" s="16">
        <f>SUM(F67:F102)</f>
        <v>1342179</v>
      </c>
      <c r="G66" s="17">
        <f t="shared" si="0"/>
        <v>1.6617345832544483</v>
      </c>
      <c r="H66" s="17">
        <f t="shared" ref="H66:H102" si="7">(((E66/D66)^(1/(($E$5-$D$5)/365))-1)*100)</f>
        <v>4.2205454028488187</v>
      </c>
      <c r="I66" s="17">
        <f t="shared" ref="I66:I102" si="8">(((F66/E66)^(1/(($F$5-$E$5)/365))-1)*100)</f>
        <v>2.8577189097921174</v>
      </c>
      <c r="J66" s="17">
        <f t="shared" ref="J66:J102" si="9">(((F66/D66)^(1/(($F$5-$D$5)/365))-1)*100)</f>
        <v>3.5710311997021238</v>
      </c>
      <c r="K66" s="18"/>
      <c r="L66" s="8"/>
      <c r="M66" s="22"/>
      <c r="N66" s="22"/>
      <c r="O66" s="22"/>
      <c r="P66" s="42"/>
      <c r="Q66" s="42"/>
      <c r="R66" s="42"/>
    </row>
    <row r="67" spans="1:25" x14ac:dyDescent="0.2">
      <c r="A67" s="21" t="s">
        <v>308</v>
      </c>
      <c r="C67" s="22">
        <v>16996</v>
      </c>
      <c r="D67" s="12">
        <v>17800</v>
      </c>
      <c r="E67" s="12">
        <v>24801</v>
      </c>
      <c r="F67" s="12">
        <v>28941</v>
      </c>
      <c r="G67" s="20">
        <f t="shared" si="0"/>
        <v>0.46301986607086842</v>
      </c>
      <c r="H67" s="20">
        <f t="shared" si="7"/>
        <v>6.5155235421944901</v>
      </c>
      <c r="I67" s="20">
        <f t="shared" si="8"/>
        <v>3.3009770131302796</v>
      </c>
      <c r="J67" s="20">
        <f t="shared" si="9"/>
        <v>4.9764826540992679</v>
      </c>
      <c r="K67" s="18"/>
      <c r="P67" s="42"/>
      <c r="Q67" s="42"/>
      <c r="R67" s="42"/>
      <c r="S67" s="15"/>
      <c r="T67" s="15"/>
      <c r="U67" s="15"/>
      <c r="V67" s="15"/>
      <c r="W67" s="15"/>
      <c r="X67" s="15"/>
      <c r="Y67" s="15"/>
    </row>
    <row r="68" spans="1:25" x14ac:dyDescent="0.2">
      <c r="A68" s="21" t="s">
        <v>547</v>
      </c>
      <c r="C68" s="22">
        <v>26903</v>
      </c>
      <c r="D68" s="12">
        <v>33729</v>
      </c>
      <c r="E68" s="12">
        <v>35282</v>
      </c>
      <c r="F68" s="12">
        <v>39684</v>
      </c>
      <c r="G68" s="20">
        <f t="shared" si="0"/>
        <v>2.2856942795164592</v>
      </c>
      <c r="H68" s="20">
        <f t="shared" si="7"/>
        <v>0.86032437523333449</v>
      </c>
      <c r="I68" s="20">
        <f t="shared" si="8"/>
        <v>2.5043276797055869</v>
      </c>
      <c r="J68" s="20">
        <f t="shared" si="9"/>
        <v>1.6378333812683721</v>
      </c>
      <c r="K68" s="18"/>
      <c r="P68" s="42"/>
      <c r="Q68" s="42"/>
      <c r="R68" s="42"/>
      <c r="S68" s="15"/>
      <c r="T68" s="15"/>
      <c r="U68" s="15"/>
      <c r="V68" s="15"/>
      <c r="W68" s="15"/>
      <c r="X68" s="15"/>
      <c r="Y68" s="15"/>
    </row>
    <row r="69" spans="1:25" x14ac:dyDescent="0.2">
      <c r="A69" s="21" t="s">
        <v>309</v>
      </c>
      <c r="C69" s="22">
        <v>29841</v>
      </c>
      <c r="D69" s="12">
        <v>38106</v>
      </c>
      <c r="E69" s="12">
        <v>50008</v>
      </c>
      <c r="F69" s="12">
        <v>57406</v>
      </c>
      <c r="G69" s="20">
        <f t="shared" si="0"/>
        <v>2.473644943833353</v>
      </c>
      <c r="H69" s="20">
        <f t="shared" si="7"/>
        <v>5.3087506045343069</v>
      </c>
      <c r="I69" s="20">
        <f t="shared" si="8"/>
        <v>2.9449828870857342</v>
      </c>
      <c r="J69" s="20">
        <f t="shared" si="9"/>
        <v>4.1793820858820663</v>
      </c>
      <c r="K69" s="18"/>
      <c r="L69" s="15"/>
      <c r="M69" s="18"/>
      <c r="N69" s="18"/>
      <c r="O69" s="18"/>
      <c r="P69" s="41"/>
      <c r="Q69" s="41"/>
      <c r="R69" s="41"/>
      <c r="S69" s="15"/>
      <c r="T69" s="15"/>
      <c r="U69" s="15"/>
      <c r="V69" s="15"/>
      <c r="W69" s="15"/>
      <c r="X69" s="15"/>
      <c r="Y69" s="15"/>
    </row>
    <row r="70" spans="1:25" x14ac:dyDescent="0.2">
      <c r="A70" s="21" t="s">
        <v>310</v>
      </c>
      <c r="C70" s="22">
        <v>20014</v>
      </c>
      <c r="D70" s="12">
        <v>20290</v>
      </c>
      <c r="E70" s="12">
        <v>28387</v>
      </c>
      <c r="F70" s="12">
        <v>33682</v>
      </c>
      <c r="G70" s="20">
        <f t="shared" si="0"/>
        <v>0.13697997751758173</v>
      </c>
      <c r="H70" s="20">
        <f t="shared" si="7"/>
        <v>6.5990211154187017</v>
      </c>
      <c r="I70" s="20">
        <f t="shared" si="8"/>
        <v>3.6635998331767894</v>
      </c>
      <c r="J70" s="20">
        <f t="shared" si="9"/>
        <v>5.1946142986501798</v>
      </c>
      <c r="K70" s="18"/>
      <c r="P70" s="42"/>
      <c r="Q70" s="42"/>
      <c r="R70" s="42"/>
      <c r="S70" s="15"/>
      <c r="T70" s="15"/>
      <c r="U70" s="15"/>
      <c r="V70" s="15"/>
      <c r="W70" s="15"/>
      <c r="X70" s="15"/>
      <c r="Y70" s="15"/>
    </row>
    <row r="71" spans="1:25" x14ac:dyDescent="0.2">
      <c r="A71" s="21" t="s">
        <v>311</v>
      </c>
      <c r="C71" s="22">
        <v>32678</v>
      </c>
      <c r="D71" s="12">
        <v>28492</v>
      </c>
      <c r="E71" s="12">
        <v>25600</v>
      </c>
      <c r="F71" s="12">
        <v>28380</v>
      </c>
      <c r="G71" s="20">
        <f t="shared" si="0"/>
        <v>-1.3606942325672611</v>
      </c>
      <c r="H71" s="20">
        <f t="shared" si="7"/>
        <v>-2.0162223275156044</v>
      </c>
      <c r="I71" s="20">
        <f t="shared" si="8"/>
        <v>2.1924904107423204</v>
      </c>
      <c r="J71" s="20">
        <f t="shared" si="9"/>
        <v>-3.9346654934391267E-2</v>
      </c>
      <c r="K71" s="18"/>
      <c r="P71" s="42"/>
      <c r="Q71" s="42"/>
      <c r="R71" s="42"/>
      <c r="S71" s="15"/>
      <c r="T71" s="15"/>
      <c r="U71" s="15"/>
      <c r="V71" s="15"/>
      <c r="W71" s="15"/>
      <c r="X71" s="15"/>
      <c r="Y71" s="15"/>
    </row>
    <row r="72" spans="1:25" x14ac:dyDescent="0.2">
      <c r="A72" s="21" t="s">
        <v>0</v>
      </c>
      <c r="C72" s="22">
        <v>71569</v>
      </c>
      <c r="D72" s="12">
        <v>76332</v>
      </c>
      <c r="E72" s="12">
        <v>99210</v>
      </c>
      <c r="F72" s="12">
        <v>116768</v>
      </c>
      <c r="G72" s="20">
        <f t="shared" si="0"/>
        <v>0.64602724464555283</v>
      </c>
      <c r="H72" s="20">
        <f t="shared" si="7"/>
        <v>5.1152436263174561</v>
      </c>
      <c r="I72" s="20">
        <f t="shared" si="8"/>
        <v>3.4874950874071775</v>
      </c>
      <c r="J72" s="20">
        <f t="shared" si="9"/>
        <v>4.3389731847309099</v>
      </c>
      <c r="K72" s="18"/>
      <c r="P72" s="42"/>
      <c r="Q72" s="42"/>
      <c r="R72" s="42"/>
      <c r="S72" s="15"/>
      <c r="T72" s="15"/>
      <c r="U72" s="15"/>
      <c r="V72" s="15"/>
      <c r="W72" s="15"/>
      <c r="X72" s="15"/>
      <c r="Y72" s="15"/>
    </row>
    <row r="73" spans="1:25" x14ac:dyDescent="0.2">
      <c r="A73" s="21" t="s">
        <v>312</v>
      </c>
      <c r="C73" s="22">
        <v>28832</v>
      </c>
      <c r="D73" s="12">
        <v>34376</v>
      </c>
      <c r="E73" s="12">
        <v>31692</v>
      </c>
      <c r="F73" s="12">
        <v>33982</v>
      </c>
      <c r="G73" s="20">
        <f t="shared" si="0"/>
        <v>1.7733040881953377</v>
      </c>
      <c r="H73" s="20">
        <f t="shared" si="7"/>
        <v>-1.5351458675343599</v>
      </c>
      <c r="I73" s="20">
        <f t="shared" si="8"/>
        <v>1.4785380329462638</v>
      </c>
      <c r="J73" s="20">
        <f t="shared" si="9"/>
        <v>-0.11511575881582026</v>
      </c>
      <c r="K73" s="18"/>
      <c r="P73" s="42"/>
      <c r="Q73" s="42"/>
      <c r="R73" s="42"/>
      <c r="S73" s="15"/>
      <c r="T73" s="15"/>
      <c r="U73" s="15"/>
      <c r="V73" s="15"/>
      <c r="W73" s="15"/>
      <c r="X73" s="15"/>
      <c r="Y73" s="15"/>
    </row>
    <row r="74" spans="1:25" x14ac:dyDescent="0.2">
      <c r="A74" s="21" t="s">
        <v>550</v>
      </c>
      <c r="C74" s="22">
        <v>19006</v>
      </c>
      <c r="D74" s="12">
        <v>23269</v>
      </c>
      <c r="E74" s="12">
        <v>29770</v>
      </c>
      <c r="F74" s="12">
        <v>36034</v>
      </c>
      <c r="G74" s="20">
        <f t="shared" ref="G74:G102" si="10">(((D74/C74)^(1/(($D$5-$C$5)/365))-1)*100)</f>
        <v>2.043157018517916</v>
      </c>
      <c r="H74" s="20">
        <f t="shared" si="7"/>
        <v>4.8003103669356673</v>
      </c>
      <c r="I74" s="20">
        <f t="shared" si="8"/>
        <v>4.099138294220217</v>
      </c>
      <c r="J74" s="20">
        <f t="shared" si="9"/>
        <v>4.4667002927333943</v>
      </c>
      <c r="K74" s="18"/>
      <c r="P74" s="42"/>
      <c r="Q74" s="42"/>
      <c r="R74" s="42"/>
      <c r="S74" s="15"/>
      <c r="T74" s="15"/>
      <c r="U74" s="15"/>
      <c r="V74" s="15"/>
      <c r="W74" s="15"/>
      <c r="X74" s="15"/>
      <c r="Y74" s="15"/>
    </row>
    <row r="75" spans="1:25" x14ac:dyDescent="0.2">
      <c r="A75" s="21" t="s">
        <v>313</v>
      </c>
      <c r="C75" s="22">
        <v>25908</v>
      </c>
      <c r="D75" s="12">
        <v>31891</v>
      </c>
      <c r="E75" s="12">
        <v>39653</v>
      </c>
      <c r="F75" s="12">
        <v>46277</v>
      </c>
      <c r="G75" s="20">
        <f t="shared" si="10"/>
        <v>2.0982935131601987</v>
      </c>
      <c r="H75" s="20">
        <f t="shared" si="7"/>
        <v>4.2327299888358816</v>
      </c>
      <c r="I75" s="20">
        <f t="shared" si="8"/>
        <v>3.30321912312741</v>
      </c>
      <c r="J75" s="20">
        <f t="shared" si="9"/>
        <v>3.7902186136346439</v>
      </c>
      <c r="K75" s="18"/>
      <c r="P75" s="42"/>
      <c r="Q75" s="42"/>
      <c r="R75" s="42"/>
      <c r="S75" s="15"/>
      <c r="T75" s="15"/>
      <c r="U75" s="15"/>
      <c r="V75" s="15"/>
      <c r="W75" s="15"/>
      <c r="X75" s="15"/>
      <c r="Y75" s="15"/>
    </row>
    <row r="76" spans="1:25" x14ac:dyDescent="0.2">
      <c r="A76" s="21" t="s">
        <v>337</v>
      </c>
      <c r="C76" s="22">
        <v>60935</v>
      </c>
      <c r="D76" s="12">
        <v>73328</v>
      </c>
      <c r="E76" s="12">
        <v>89194</v>
      </c>
      <c r="F76" s="12">
        <v>102914</v>
      </c>
      <c r="G76" s="20">
        <f t="shared" si="10"/>
        <v>1.867558930443991</v>
      </c>
      <c r="H76" s="20">
        <f t="shared" si="7"/>
        <v>3.7978184521730629</v>
      </c>
      <c r="I76" s="20">
        <f t="shared" si="8"/>
        <v>3.0557981973933002</v>
      </c>
      <c r="J76" s="20">
        <f t="shared" si="9"/>
        <v>3.4447305670859851</v>
      </c>
      <c r="K76" s="18"/>
      <c r="P76" s="42"/>
      <c r="Q76" s="42"/>
      <c r="R76" s="42"/>
      <c r="S76" s="15"/>
      <c r="T76" s="15"/>
      <c r="U76" s="15"/>
      <c r="V76" s="15"/>
      <c r="W76" s="15"/>
      <c r="X76" s="15"/>
      <c r="Y76" s="15"/>
    </row>
    <row r="77" spans="1:25" x14ac:dyDescent="0.2">
      <c r="A77" s="21" t="s">
        <v>551</v>
      </c>
      <c r="C77" s="22">
        <v>78951</v>
      </c>
      <c r="D77" s="12">
        <v>82758</v>
      </c>
      <c r="E77" s="12">
        <v>95201</v>
      </c>
      <c r="F77" s="12">
        <v>105121</v>
      </c>
      <c r="G77" s="20">
        <f t="shared" si="10"/>
        <v>0.47178430466365828</v>
      </c>
      <c r="H77" s="20">
        <f t="shared" si="7"/>
        <v>2.7014049706125087</v>
      </c>
      <c r="I77" s="20">
        <f t="shared" si="8"/>
        <v>2.1071611645764543</v>
      </c>
      <c r="J77" s="20">
        <f t="shared" si="9"/>
        <v>2.4187376468764121</v>
      </c>
      <c r="K77" s="18"/>
      <c r="P77" s="42"/>
      <c r="Q77" s="42"/>
      <c r="R77" s="42"/>
      <c r="S77" s="15"/>
      <c r="T77" s="15"/>
      <c r="U77" s="15"/>
      <c r="V77" s="15"/>
      <c r="W77" s="15"/>
      <c r="X77" s="15"/>
      <c r="Y77" s="15"/>
    </row>
    <row r="78" spans="1:25" x14ac:dyDescent="0.2">
      <c r="A78" s="21" t="s">
        <v>314</v>
      </c>
      <c r="C78" s="22">
        <v>18518</v>
      </c>
      <c r="D78" s="12">
        <v>22547</v>
      </c>
      <c r="E78" s="12">
        <v>22425</v>
      </c>
      <c r="F78" s="12">
        <v>24476</v>
      </c>
      <c r="G78" s="20">
        <f t="shared" si="10"/>
        <v>1.9869928271617043</v>
      </c>
      <c r="H78" s="20">
        <f t="shared" si="7"/>
        <v>-0.10319740213463602</v>
      </c>
      <c r="I78" s="20">
        <f t="shared" si="8"/>
        <v>1.858181372371237</v>
      </c>
      <c r="J78" s="20">
        <f t="shared" si="9"/>
        <v>0.82360924786328837</v>
      </c>
      <c r="K78" s="18"/>
      <c r="P78" s="42"/>
      <c r="Q78" s="42"/>
      <c r="R78" s="42"/>
      <c r="S78" s="15"/>
      <c r="T78" s="15"/>
      <c r="U78" s="15"/>
      <c r="V78" s="15"/>
      <c r="W78" s="15"/>
      <c r="X78" s="15"/>
      <c r="Y78" s="15"/>
    </row>
    <row r="79" spans="1:25" x14ac:dyDescent="0.2">
      <c r="A79" s="21" t="s">
        <v>549</v>
      </c>
      <c r="C79" s="22">
        <v>13464</v>
      </c>
      <c r="D79" s="12">
        <v>16794</v>
      </c>
      <c r="E79" s="12">
        <v>17276</v>
      </c>
      <c r="F79" s="12">
        <v>25439</v>
      </c>
      <c r="G79" s="20">
        <f t="shared" si="10"/>
        <v>2.2333867752358572</v>
      </c>
      <c r="H79" s="20">
        <f t="shared" si="7"/>
        <v>0.53994308179652339</v>
      </c>
      <c r="I79" s="20">
        <f t="shared" si="8"/>
        <v>8.4813040425487642</v>
      </c>
      <c r="J79" s="20">
        <f t="shared" si="9"/>
        <v>4.2364897849100469</v>
      </c>
      <c r="K79" s="18"/>
      <c r="P79" s="42"/>
      <c r="Q79" s="42"/>
      <c r="R79" s="42"/>
      <c r="S79" s="15"/>
      <c r="T79" s="15"/>
      <c r="U79" s="15"/>
      <c r="V79" s="15"/>
      <c r="W79" s="15"/>
      <c r="X79" s="15"/>
      <c r="Y79" s="15"/>
    </row>
    <row r="80" spans="1:25" x14ac:dyDescent="0.2">
      <c r="A80" s="21" t="s">
        <v>553</v>
      </c>
      <c r="C80" s="22">
        <v>38225</v>
      </c>
      <c r="D80" s="12">
        <v>45444</v>
      </c>
      <c r="E80" s="12">
        <v>53583</v>
      </c>
      <c r="F80" s="12">
        <v>59004</v>
      </c>
      <c r="G80" s="20">
        <f t="shared" si="10"/>
        <v>1.7439961725867592</v>
      </c>
      <c r="H80" s="20">
        <f t="shared" si="7"/>
        <v>3.1849188155041785</v>
      </c>
      <c r="I80" s="20">
        <f t="shared" si="8"/>
        <v>2.0481440137889662</v>
      </c>
      <c r="J80" s="20">
        <f t="shared" si="9"/>
        <v>2.6434349024846204</v>
      </c>
      <c r="K80" s="18"/>
      <c r="P80" s="42"/>
      <c r="Q80" s="42"/>
      <c r="R80" s="42"/>
      <c r="S80" s="15"/>
      <c r="T80" s="15"/>
      <c r="U80" s="15"/>
      <c r="V80" s="15"/>
      <c r="W80" s="15"/>
      <c r="X80" s="15"/>
      <c r="Y80" s="15"/>
    </row>
    <row r="81" spans="1:25" x14ac:dyDescent="0.2">
      <c r="A81" s="21" t="s">
        <v>315</v>
      </c>
      <c r="C81" s="22">
        <v>14772</v>
      </c>
      <c r="D81" s="12">
        <v>16042</v>
      </c>
      <c r="E81" s="12">
        <v>30032</v>
      </c>
      <c r="F81" s="12">
        <v>34156</v>
      </c>
      <c r="G81" s="20">
        <f t="shared" si="10"/>
        <v>0.82772301987601438</v>
      </c>
      <c r="H81" s="20">
        <f t="shared" si="7"/>
        <v>12.674137438186328</v>
      </c>
      <c r="I81" s="20">
        <f t="shared" si="8"/>
        <v>2.743963040095232</v>
      </c>
      <c r="J81" s="20">
        <f t="shared" si="9"/>
        <v>7.8434804321929175</v>
      </c>
      <c r="K81" s="18"/>
      <c r="P81" s="42"/>
      <c r="Q81" s="42"/>
      <c r="R81" s="42"/>
      <c r="S81" s="15"/>
      <c r="T81" s="15"/>
      <c r="U81" s="15"/>
      <c r="V81" s="15"/>
      <c r="W81" s="15"/>
      <c r="X81" s="15"/>
      <c r="Y81" s="15"/>
    </row>
    <row r="82" spans="1:25" x14ac:dyDescent="0.2">
      <c r="A82" s="21" t="s">
        <v>316</v>
      </c>
      <c r="C82" s="22">
        <v>28186</v>
      </c>
      <c r="D82" s="12">
        <v>35990</v>
      </c>
      <c r="E82" s="12">
        <v>40178</v>
      </c>
      <c r="F82" s="12">
        <v>43197</v>
      </c>
      <c r="G82" s="20">
        <f t="shared" si="10"/>
        <v>2.4728999421137043</v>
      </c>
      <c r="H82" s="20">
        <f t="shared" si="7"/>
        <v>2.1169148550436612</v>
      </c>
      <c r="I82" s="20">
        <f t="shared" si="8"/>
        <v>1.5358702067482133</v>
      </c>
      <c r="J82" s="20">
        <f t="shared" si="9"/>
        <v>1.8405330554023713</v>
      </c>
      <c r="K82" s="18"/>
      <c r="P82" s="42"/>
      <c r="Q82" s="42"/>
      <c r="R82" s="42"/>
      <c r="S82" s="15"/>
      <c r="T82" s="15"/>
      <c r="U82" s="15"/>
      <c r="V82" s="15"/>
      <c r="W82" s="15"/>
      <c r="X82" s="15"/>
      <c r="Y82" s="15"/>
    </row>
    <row r="83" spans="1:25" x14ac:dyDescent="0.2">
      <c r="A83" s="21" t="s">
        <v>546</v>
      </c>
      <c r="C83" s="22">
        <v>18296</v>
      </c>
      <c r="D83" s="12">
        <v>19686</v>
      </c>
      <c r="E83" s="12">
        <v>30004</v>
      </c>
      <c r="F83" s="12">
        <v>36143</v>
      </c>
      <c r="G83" s="20">
        <f t="shared" si="10"/>
        <v>0.73453622950223618</v>
      </c>
      <c r="H83" s="20">
        <f t="shared" si="7"/>
        <v>8.3501367771952495</v>
      </c>
      <c r="I83" s="20">
        <f t="shared" si="8"/>
        <v>3.9938714704757405</v>
      </c>
      <c r="J83" s="20">
        <f t="shared" si="9"/>
        <v>6.258823194117813</v>
      </c>
      <c r="K83" s="18"/>
      <c r="P83" s="42"/>
      <c r="Q83" s="42"/>
      <c r="R83" s="42"/>
      <c r="S83" s="15"/>
      <c r="T83" s="15"/>
      <c r="U83" s="15"/>
      <c r="V83" s="15"/>
      <c r="W83" s="15"/>
      <c r="X83" s="15"/>
      <c r="Y83" s="15"/>
    </row>
    <row r="84" spans="1:25" x14ac:dyDescent="0.2">
      <c r="A84" s="21" t="s">
        <v>1437</v>
      </c>
      <c r="C84" s="22">
        <v>22542</v>
      </c>
      <c r="D84" s="12">
        <v>24004</v>
      </c>
      <c r="E84" s="12">
        <v>28103</v>
      </c>
      <c r="F84" s="12">
        <v>31263</v>
      </c>
      <c r="G84" s="20">
        <f t="shared" si="10"/>
        <v>0.63003475338880843</v>
      </c>
      <c r="H84" s="20">
        <f t="shared" si="7"/>
        <v>3.0456889771950379</v>
      </c>
      <c r="I84" s="20">
        <f t="shared" si="8"/>
        <v>2.2670458164719909</v>
      </c>
      <c r="J84" s="20">
        <f t="shared" si="9"/>
        <v>2.6751343348682566</v>
      </c>
      <c r="K84" s="18"/>
      <c r="P84" s="42"/>
      <c r="Q84" s="42"/>
      <c r="R84" s="42"/>
      <c r="S84" s="15"/>
      <c r="T84" s="15"/>
      <c r="U84" s="15"/>
      <c r="V84" s="15"/>
      <c r="W84" s="15"/>
      <c r="X84" s="15"/>
      <c r="Y84" s="15"/>
    </row>
    <row r="85" spans="1:25" x14ac:dyDescent="0.2">
      <c r="A85" s="21" t="s">
        <v>317</v>
      </c>
      <c r="C85" s="22">
        <v>16823</v>
      </c>
      <c r="D85" s="12">
        <v>22354</v>
      </c>
      <c r="E85" s="12">
        <v>24800</v>
      </c>
      <c r="F85" s="12">
        <v>27807</v>
      </c>
      <c r="G85" s="20">
        <f t="shared" si="10"/>
        <v>2.8817681165692166</v>
      </c>
      <c r="H85" s="20">
        <f t="shared" si="7"/>
        <v>1.9957227120625198</v>
      </c>
      <c r="I85" s="20">
        <f t="shared" si="8"/>
        <v>2.4368313957180865</v>
      </c>
      <c r="J85" s="20">
        <f t="shared" si="9"/>
        <v>2.2049908630348281</v>
      </c>
      <c r="K85" s="18"/>
      <c r="P85" s="42"/>
      <c r="Q85" s="42"/>
      <c r="R85" s="42"/>
      <c r="S85" s="15"/>
      <c r="T85" s="15"/>
      <c r="U85" s="15"/>
      <c r="V85" s="15"/>
      <c r="W85" s="15"/>
      <c r="X85" s="15"/>
      <c r="Y85" s="15"/>
    </row>
    <row r="86" spans="1:25" x14ac:dyDescent="0.2">
      <c r="A86" s="21" t="s">
        <v>318</v>
      </c>
      <c r="C86" s="22">
        <v>9861</v>
      </c>
      <c r="D86" s="12">
        <v>13328</v>
      </c>
      <c r="E86" s="12">
        <v>14863</v>
      </c>
      <c r="F86" s="12">
        <v>17463</v>
      </c>
      <c r="G86" s="20">
        <f t="shared" si="10"/>
        <v>3.056938531751352</v>
      </c>
      <c r="H86" s="20">
        <f t="shared" si="7"/>
        <v>2.0961110820753914</v>
      </c>
      <c r="I86" s="20">
        <f t="shared" si="8"/>
        <v>3.4496030181358384</v>
      </c>
      <c r="J86" s="20">
        <f t="shared" si="9"/>
        <v>2.7367325812281296</v>
      </c>
      <c r="K86" s="18"/>
      <c r="P86" s="42"/>
      <c r="Q86" s="42"/>
      <c r="R86" s="42"/>
      <c r="S86" s="15"/>
      <c r="T86" s="15"/>
      <c r="U86" s="15"/>
      <c r="V86" s="15"/>
      <c r="W86" s="15"/>
      <c r="X86" s="15"/>
      <c r="Y86" s="15"/>
    </row>
    <row r="87" spans="1:25" x14ac:dyDescent="0.2">
      <c r="A87" s="21" t="s">
        <v>319</v>
      </c>
      <c r="C87" s="22">
        <v>27010</v>
      </c>
      <c r="D87" s="12">
        <v>31265</v>
      </c>
      <c r="E87" s="12">
        <v>34820</v>
      </c>
      <c r="F87" s="12">
        <v>37314</v>
      </c>
      <c r="G87" s="20">
        <f t="shared" si="10"/>
        <v>1.472861027915906</v>
      </c>
      <c r="H87" s="20">
        <f t="shared" si="7"/>
        <v>2.0705621610930036</v>
      </c>
      <c r="I87" s="20">
        <f t="shared" si="8"/>
        <v>1.465942498358741</v>
      </c>
      <c r="J87" s="20">
        <f t="shared" si="9"/>
        <v>1.7829488733152266</v>
      </c>
      <c r="K87" s="18"/>
      <c r="P87" s="42"/>
      <c r="Q87" s="42"/>
      <c r="R87" s="42"/>
      <c r="S87" s="15"/>
      <c r="T87" s="15"/>
      <c r="U87" s="15"/>
      <c r="V87" s="15"/>
      <c r="W87" s="15"/>
      <c r="X87" s="15"/>
      <c r="Y87" s="15"/>
    </row>
    <row r="88" spans="1:25" x14ac:dyDescent="0.2">
      <c r="A88" s="21" t="s">
        <v>320</v>
      </c>
      <c r="C88" s="22">
        <v>5832</v>
      </c>
      <c r="D88" s="12">
        <v>11207</v>
      </c>
      <c r="E88" s="12">
        <v>15920</v>
      </c>
      <c r="F88" s="12">
        <v>18727</v>
      </c>
      <c r="G88" s="20">
        <f t="shared" si="10"/>
        <v>6.7460099419729413</v>
      </c>
      <c r="H88" s="20">
        <f t="shared" si="7"/>
        <v>6.9085164888861961</v>
      </c>
      <c r="I88" s="20">
        <f t="shared" si="8"/>
        <v>3.4753019569002452</v>
      </c>
      <c r="J88" s="20">
        <f t="shared" si="9"/>
        <v>5.2639279710584352</v>
      </c>
      <c r="K88" s="18"/>
      <c r="P88" s="42"/>
      <c r="Q88" s="42"/>
      <c r="R88" s="42"/>
      <c r="S88" s="15"/>
      <c r="T88" s="15"/>
      <c r="U88" s="15"/>
      <c r="V88" s="15"/>
      <c r="W88" s="15"/>
      <c r="X88" s="15"/>
      <c r="Y88" s="15"/>
    </row>
    <row r="89" spans="1:25" x14ac:dyDescent="0.2">
      <c r="A89" s="21" t="s">
        <v>552</v>
      </c>
      <c r="C89" s="22">
        <v>15910</v>
      </c>
      <c r="D89" s="12">
        <v>21712</v>
      </c>
      <c r="E89" s="12">
        <v>22261</v>
      </c>
      <c r="F89" s="12">
        <v>25331</v>
      </c>
      <c r="G89" s="20">
        <f t="shared" si="10"/>
        <v>3.1562557537117009</v>
      </c>
      <c r="H89" s="20">
        <f t="shared" si="7"/>
        <v>0.47633816640499926</v>
      </c>
      <c r="I89" s="20">
        <f t="shared" si="8"/>
        <v>2.7551576441816605</v>
      </c>
      <c r="J89" s="20">
        <f t="shared" si="9"/>
        <v>1.552297215876064</v>
      </c>
      <c r="K89" s="18"/>
      <c r="P89" s="42"/>
      <c r="Q89" s="42"/>
      <c r="R89" s="42"/>
      <c r="S89" s="15"/>
      <c r="T89" s="15"/>
      <c r="U89" s="15"/>
      <c r="V89" s="15"/>
      <c r="W89" s="15"/>
      <c r="X89" s="15"/>
      <c r="Y89" s="15"/>
    </row>
    <row r="90" spans="1:25" x14ac:dyDescent="0.2">
      <c r="A90" s="21" t="s">
        <v>321</v>
      </c>
      <c r="C90" s="22">
        <v>14894</v>
      </c>
      <c r="D90" s="12">
        <v>16071</v>
      </c>
      <c r="E90" s="12">
        <v>19911</v>
      </c>
      <c r="F90" s="12">
        <v>24933</v>
      </c>
      <c r="G90" s="20">
        <f t="shared" si="10"/>
        <v>0.76305962934566374</v>
      </c>
      <c r="H90" s="20">
        <f t="shared" si="7"/>
        <v>4.1616068101913095</v>
      </c>
      <c r="I90" s="20">
        <f t="shared" si="8"/>
        <v>4.8454777387080039</v>
      </c>
      <c r="J90" s="20">
        <f t="shared" si="9"/>
        <v>4.4858547664923476</v>
      </c>
      <c r="K90" s="18"/>
      <c r="P90" s="42"/>
      <c r="Q90" s="42"/>
      <c r="R90" s="42"/>
      <c r="S90" s="15"/>
      <c r="T90" s="15"/>
      <c r="U90" s="15"/>
      <c r="V90" s="15"/>
      <c r="W90" s="15"/>
      <c r="X90" s="15"/>
      <c r="Y90" s="15"/>
    </row>
    <row r="91" spans="1:25" x14ac:dyDescent="0.2">
      <c r="A91" s="21" t="s">
        <v>322</v>
      </c>
      <c r="C91" s="22">
        <v>15042</v>
      </c>
      <c r="D91" s="12">
        <v>20330</v>
      </c>
      <c r="E91" s="12">
        <v>26427</v>
      </c>
      <c r="F91" s="12">
        <v>31060</v>
      </c>
      <c r="G91" s="20">
        <f t="shared" si="10"/>
        <v>3.0566484535177407</v>
      </c>
      <c r="H91" s="20">
        <f t="shared" si="7"/>
        <v>5.1180845673257647</v>
      </c>
      <c r="I91" s="20">
        <f t="shared" si="8"/>
        <v>3.4566795370012837</v>
      </c>
      <c r="J91" s="20">
        <f t="shared" si="9"/>
        <v>4.3256960945654788</v>
      </c>
      <c r="K91" s="18"/>
      <c r="P91" s="42"/>
      <c r="Q91" s="42"/>
      <c r="R91" s="42"/>
      <c r="S91" s="15"/>
      <c r="T91" s="15"/>
      <c r="U91" s="15"/>
      <c r="V91" s="15"/>
      <c r="W91" s="15"/>
      <c r="X91" s="15"/>
      <c r="Y91" s="15"/>
    </row>
    <row r="92" spans="1:25" x14ac:dyDescent="0.2">
      <c r="A92" s="21" t="s">
        <v>323</v>
      </c>
      <c r="C92" s="22">
        <v>11625</v>
      </c>
      <c r="D92" s="12">
        <v>12490</v>
      </c>
      <c r="E92" s="12">
        <v>11813</v>
      </c>
      <c r="F92" s="12">
        <v>12890</v>
      </c>
      <c r="G92" s="20">
        <f t="shared" si="10"/>
        <v>0.71988951514867505</v>
      </c>
      <c r="H92" s="20">
        <f t="shared" si="7"/>
        <v>-1.0549079781438264</v>
      </c>
      <c r="I92" s="20">
        <f t="shared" si="8"/>
        <v>1.8524935680963361</v>
      </c>
      <c r="J92" s="20">
        <f t="shared" si="9"/>
        <v>0.31547261447995023</v>
      </c>
      <c r="K92" s="18"/>
      <c r="P92" s="42"/>
      <c r="Q92" s="42"/>
      <c r="R92" s="42"/>
      <c r="S92" s="15"/>
      <c r="T92" s="15"/>
      <c r="U92" s="15"/>
      <c r="V92" s="15"/>
      <c r="W92" s="15"/>
      <c r="X92" s="15"/>
      <c r="Y92" s="15"/>
    </row>
    <row r="93" spans="1:25" x14ac:dyDescent="0.2">
      <c r="A93" s="21" t="s">
        <v>324</v>
      </c>
      <c r="C93" s="22">
        <v>15911</v>
      </c>
      <c r="D93" s="12">
        <v>17079</v>
      </c>
      <c r="E93" s="12">
        <v>23878</v>
      </c>
      <c r="F93" s="12">
        <v>30117</v>
      </c>
      <c r="G93" s="20">
        <f t="shared" si="10"/>
        <v>0.7105137571502107</v>
      </c>
      <c r="H93" s="20">
        <f t="shared" si="7"/>
        <v>6.5849182584426513</v>
      </c>
      <c r="I93" s="20">
        <f t="shared" si="8"/>
        <v>5.0046807033570229</v>
      </c>
      <c r="J93" s="20">
        <f t="shared" si="9"/>
        <v>5.8314376538185719</v>
      </c>
      <c r="K93" s="18"/>
      <c r="P93" s="42"/>
      <c r="Q93" s="42"/>
      <c r="R93" s="42"/>
      <c r="S93" s="15"/>
      <c r="T93" s="15"/>
      <c r="U93" s="15"/>
      <c r="V93" s="15"/>
      <c r="W93" s="15"/>
      <c r="X93" s="15"/>
      <c r="Y93" s="15"/>
    </row>
    <row r="94" spans="1:25" x14ac:dyDescent="0.2">
      <c r="A94" s="21" t="s">
        <v>325</v>
      </c>
      <c r="C94" s="22">
        <v>16191</v>
      </c>
      <c r="D94" s="12">
        <v>17423</v>
      </c>
      <c r="E94" s="12">
        <v>23652</v>
      </c>
      <c r="F94" s="12">
        <v>27832</v>
      </c>
      <c r="G94" s="20">
        <f t="shared" si="10"/>
        <v>0.73564747057617286</v>
      </c>
      <c r="H94" s="20">
        <f t="shared" si="7"/>
        <v>5.9892158904302661</v>
      </c>
      <c r="I94" s="20">
        <f t="shared" si="8"/>
        <v>3.4828909258412422</v>
      </c>
      <c r="J94" s="20">
        <f t="shared" si="9"/>
        <v>4.7913516338909279</v>
      </c>
      <c r="K94" s="18"/>
      <c r="P94" s="42"/>
      <c r="Q94" s="42"/>
      <c r="R94" s="42"/>
      <c r="S94" s="15"/>
      <c r="T94" s="15"/>
      <c r="U94" s="15"/>
      <c r="V94" s="15"/>
      <c r="W94" s="15"/>
      <c r="X94" s="15"/>
      <c r="Y94" s="15"/>
    </row>
    <row r="95" spans="1:25" x14ac:dyDescent="0.2">
      <c r="A95" s="21" t="s">
        <v>548</v>
      </c>
      <c r="C95" s="22">
        <v>12916</v>
      </c>
      <c r="D95" s="12">
        <v>16533</v>
      </c>
      <c r="E95" s="12">
        <v>25024</v>
      </c>
      <c r="F95" s="12">
        <v>28243</v>
      </c>
      <c r="G95" s="20">
        <f t="shared" si="10"/>
        <v>2.4982595219940729</v>
      </c>
      <c r="H95" s="20">
        <f t="shared" si="7"/>
        <v>8.2070097556598665</v>
      </c>
      <c r="I95" s="20">
        <f t="shared" si="8"/>
        <v>2.5784302323750952</v>
      </c>
      <c r="J95" s="20">
        <f t="shared" si="9"/>
        <v>5.4962001838539054</v>
      </c>
      <c r="K95" s="18"/>
      <c r="P95" s="42"/>
      <c r="Q95" s="42"/>
      <c r="R95" s="42"/>
      <c r="S95" s="15"/>
      <c r="T95" s="15"/>
      <c r="U95" s="15"/>
      <c r="V95" s="15"/>
      <c r="W95" s="15"/>
      <c r="X95" s="15"/>
      <c r="Y95" s="15"/>
    </row>
    <row r="96" spans="1:25" x14ac:dyDescent="0.2">
      <c r="A96" s="21" t="s">
        <v>326</v>
      </c>
      <c r="C96" s="22">
        <v>10628</v>
      </c>
      <c r="D96" s="12">
        <v>13339</v>
      </c>
      <c r="E96" s="12">
        <v>25016</v>
      </c>
      <c r="F96" s="12">
        <v>28224</v>
      </c>
      <c r="G96" s="20">
        <f t="shared" si="10"/>
        <v>2.2967341509010586</v>
      </c>
      <c r="H96" s="20">
        <f t="shared" si="7"/>
        <v>12.712103917959094</v>
      </c>
      <c r="I96" s="20">
        <f t="shared" si="8"/>
        <v>2.5708081657782378</v>
      </c>
      <c r="J96" s="20">
        <f t="shared" si="9"/>
        <v>7.7761828657141763</v>
      </c>
      <c r="K96" s="18"/>
      <c r="P96" s="42"/>
      <c r="Q96" s="42"/>
      <c r="R96" s="42"/>
      <c r="S96" s="15"/>
      <c r="T96" s="15"/>
      <c r="U96" s="15"/>
      <c r="V96" s="15"/>
      <c r="W96" s="15"/>
      <c r="X96" s="15"/>
      <c r="Y96" s="15"/>
    </row>
    <row r="97" spans="1:25" x14ac:dyDescent="0.2">
      <c r="A97" s="21" t="s">
        <v>327</v>
      </c>
      <c r="C97" s="22">
        <v>10993</v>
      </c>
      <c r="D97" s="12">
        <v>14864</v>
      </c>
      <c r="E97" s="12">
        <v>25046</v>
      </c>
      <c r="F97" s="12">
        <v>26203</v>
      </c>
      <c r="G97" s="20">
        <f t="shared" si="10"/>
        <v>3.0610995619714698</v>
      </c>
      <c r="H97" s="20">
        <f t="shared" si="7"/>
        <v>10.43914440114202</v>
      </c>
      <c r="I97" s="20">
        <f t="shared" si="8"/>
        <v>0.95457438968866715</v>
      </c>
      <c r="J97" s="20">
        <f t="shared" si="9"/>
        <v>5.8281762068540299</v>
      </c>
      <c r="K97" s="18"/>
      <c r="P97" s="42"/>
      <c r="Q97" s="42"/>
      <c r="R97" s="42"/>
      <c r="S97" s="15"/>
      <c r="T97" s="15"/>
      <c r="U97" s="15"/>
      <c r="V97" s="15"/>
      <c r="W97" s="15"/>
      <c r="X97" s="15"/>
      <c r="Y97" s="15"/>
    </row>
    <row r="98" spans="1:25" x14ac:dyDescent="0.2">
      <c r="A98" s="21" t="s">
        <v>328</v>
      </c>
      <c r="C98" s="22">
        <v>10264</v>
      </c>
      <c r="D98" s="12">
        <v>13795</v>
      </c>
      <c r="E98" s="12">
        <v>25057</v>
      </c>
      <c r="F98" s="12">
        <v>26356</v>
      </c>
      <c r="G98" s="20">
        <f t="shared" si="10"/>
        <v>2.9991104878251296</v>
      </c>
      <c r="H98" s="20">
        <f t="shared" si="7"/>
        <v>12.028309830735108</v>
      </c>
      <c r="I98" s="20">
        <f t="shared" si="8"/>
        <v>1.0689637485536529</v>
      </c>
      <c r="J98" s="20">
        <f t="shared" si="9"/>
        <v>6.6823784352307403</v>
      </c>
      <c r="K98" s="18"/>
      <c r="P98" s="42"/>
      <c r="Q98" s="42"/>
      <c r="R98" s="42"/>
      <c r="S98" s="15"/>
      <c r="T98" s="15"/>
      <c r="U98" s="15"/>
      <c r="V98" s="15"/>
      <c r="W98" s="15"/>
      <c r="X98" s="15"/>
      <c r="Y98" s="15"/>
    </row>
    <row r="99" spans="1:25" x14ac:dyDescent="0.2">
      <c r="A99" s="21" t="s">
        <v>554</v>
      </c>
      <c r="C99" s="22">
        <v>9673</v>
      </c>
      <c r="D99" s="12">
        <v>14251</v>
      </c>
      <c r="E99" s="12">
        <v>25232</v>
      </c>
      <c r="F99" s="12">
        <v>26277</v>
      </c>
      <c r="G99" s="20">
        <f t="shared" si="10"/>
        <v>3.948732764697338</v>
      </c>
      <c r="H99" s="20">
        <f t="shared" si="7"/>
        <v>11.484690050356395</v>
      </c>
      <c r="I99" s="20">
        <f t="shared" si="8"/>
        <v>0.85737595331889516</v>
      </c>
      <c r="J99" s="20">
        <f t="shared" si="9"/>
        <v>6.3043952474360898</v>
      </c>
      <c r="K99" s="18"/>
      <c r="P99" s="42"/>
      <c r="Q99" s="42"/>
      <c r="R99" s="42"/>
      <c r="S99" s="15"/>
      <c r="T99" s="15"/>
      <c r="U99" s="15"/>
      <c r="V99" s="15"/>
      <c r="W99" s="15"/>
      <c r="X99" s="15"/>
      <c r="Y99" s="15"/>
    </row>
    <row r="100" spans="1:25" x14ac:dyDescent="0.2">
      <c r="A100" s="21" t="s">
        <v>1</v>
      </c>
      <c r="C100" s="22">
        <v>5871</v>
      </c>
      <c r="D100" s="12">
        <v>16295</v>
      </c>
      <c r="E100" s="12">
        <v>25012</v>
      </c>
      <c r="F100" s="12">
        <v>26660</v>
      </c>
      <c r="G100" s="20">
        <f t="shared" si="10"/>
        <v>10.741384554771138</v>
      </c>
      <c r="H100" s="20">
        <f t="shared" si="7"/>
        <v>8.4961044224189273</v>
      </c>
      <c r="I100" s="20">
        <f t="shared" si="8"/>
        <v>1.3514214833181715</v>
      </c>
      <c r="J100" s="20">
        <f t="shared" si="9"/>
        <v>5.0420090103621362</v>
      </c>
      <c r="K100" s="18"/>
      <c r="P100" s="42"/>
      <c r="Q100" s="42"/>
      <c r="R100" s="42"/>
      <c r="S100" s="15"/>
      <c r="T100" s="15"/>
      <c r="U100" s="15"/>
      <c r="V100" s="15"/>
      <c r="W100" s="15"/>
      <c r="X100" s="15"/>
      <c r="Y100" s="15"/>
    </row>
    <row r="101" spans="1:25" x14ac:dyDescent="0.2">
      <c r="A101" s="21" t="s">
        <v>2</v>
      </c>
      <c r="C101" s="22">
        <v>12533</v>
      </c>
      <c r="D101" s="12">
        <v>15062</v>
      </c>
      <c r="E101" s="12">
        <v>14947</v>
      </c>
      <c r="F101" s="12">
        <v>18795</v>
      </c>
      <c r="G101" s="20">
        <f t="shared" si="10"/>
        <v>1.8540702174844714</v>
      </c>
      <c r="H101" s="20">
        <f t="shared" si="7"/>
        <v>-0.14574914557468066</v>
      </c>
      <c r="I101" s="20">
        <f t="shared" si="8"/>
        <v>4.9372827410951059</v>
      </c>
      <c r="J101" s="20">
        <f t="shared" si="9"/>
        <v>2.2369939708358544</v>
      </c>
      <c r="K101" s="18"/>
      <c r="P101" s="42"/>
      <c r="Q101" s="42"/>
      <c r="R101" s="42"/>
      <c r="S101" s="15"/>
      <c r="T101" s="15"/>
      <c r="U101" s="15"/>
      <c r="V101" s="15"/>
      <c r="W101" s="15"/>
      <c r="X101" s="15"/>
      <c r="Y101" s="15"/>
    </row>
    <row r="102" spans="1:25" x14ac:dyDescent="0.2">
      <c r="A102" s="21" t="s">
        <v>3</v>
      </c>
      <c r="C102" s="22">
        <v>13489</v>
      </c>
      <c r="D102" s="12">
        <v>16442</v>
      </c>
      <c r="E102" s="12">
        <v>19855</v>
      </c>
      <c r="F102" s="12">
        <v>25080</v>
      </c>
      <c r="G102" s="20">
        <f t="shared" si="10"/>
        <v>1.9982640868495771</v>
      </c>
      <c r="H102" s="20">
        <f t="shared" si="7"/>
        <v>3.6546210078690633</v>
      </c>
      <c r="I102" s="20">
        <f t="shared" si="8"/>
        <v>5.0374366514678082</v>
      </c>
      <c r="J102" s="20">
        <f t="shared" si="9"/>
        <v>4.309107499342435</v>
      </c>
      <c r="K102" s="18"/>
      <c r="P102" s="42"/>
      <c r="Q102" s="42"/>
      <c r="R102" s="42"/>
      <c r="S102" s="15"/>
      <c r="T102" s="15"/>
      <c r="U102" s="15"/>
      <c r="V102" s="15"/>
      <c r="W102" s="15"/>
      <c r="X102" s="15"/>
      <c r="Y102" s="15"/>
    </row>
    <row r="103" spans="1:25" x14ac:dyDescent="0.2">
      <c r="A103" s="21"/>
      <c r="C103" s="22"/>
      <c r="D103" s="12"/>
      <c r="E103" s="12"/>
      <c r="F103" s="12"/>
      <c r="G103" s="12"/>
      <c r="H103" s="20"/>
      <c r="I103" s="20"/>
      <c r="J103" s="20"/>
      <c r="M103" s="8"/>
      <c r="N103" s="8"/>
      <c r="O103" s="8"/>
      <c r="S103" s="15"/>
      <c r="T103" s="15"/>
      <c r="U103" s="15"/>
      <c r="V103" s="15"/>
      <c r="W103" s="15"/>
      <c r="X103" s="15"/>
      <c r="Y103" s="15"/>
    </row>
    <row r="104" spans="1:25" s="15" customFormat="1" x14ac:dyDescent="0.2">
      <c r="A104" s="14" t="s">
        <v>422</v>
      </c>
      <c r="C104" s="16">
        <f>SUM(C105:C123)</f>
        <v>619668</v>
      </c>
      <c r="D104" s="16">
        <f>SUM(D105:D123)</f>
        <v>718290</v>
      </c>
      <c r="E104" s="16">
        <f>SUM(E105:E123)</f>
        <v>824731</v>
      </c>
      <c r="F104" s="16">
        <f>SUM(F105:F123)</f>
        <v>1000108</v>
      </c>
      <c r="G104" s="17">
        <f t="shared" ref="G104:G123" si="11">(((D104/C104)^(1/(($D$5-$C$5)/365))-1)*100)</f>
        <v>1.4870345085452819</v>
      </c>
      <c r="H104" s="17">
        <f t="shared" ref="H104:H123" si="12">(((E104/D104)^(1/(($E$5-$D$5)/365))-1)*100)</f>
        <v>2.6645534462780285</v>
      </c>
      <c r="I104" s="17">
        <f t="shared" ref="I104:I123" si="13">(((F104/E104)^(1/(($F$5-$E$5)/365))-1)*100)</f>
        <v>4.1395346174077696</v>
      </c>
      <c r="J104" s="17">
        <f t="shared" ref="J104:J123" si="14">(((F104/D104)^(1/(($F$5-$D$5)/365))-1)*100)</f>
        <v>3.3624757331661481</v>
      </c>
      <c r="K104" s="18"/>
      <c r="L104" s="8"/>
      <c r="M104" s="22"/>
      <c r="N104" s="22"/>
      <c r="O104" s="22"/>
      <c r="P104" s="42"/>
      <c r="Q104" s="42"/>
      <c r="R104" s="42"/>
    </row>
    <row r="105" spans="1:25" x14ac:dyDescent="0.2">
      <c r="A105" s="21" t="s">
        <v>329</v>
      </c>
      <c r="C105" s="22">
        <v>53425</v>
      </c>
      <c r="D105" s="12">
        <v>65858</v>
      </c>
      <c r="E105" s="12">
        <v>80883</v>
      </c>
      <c r="F105" s="12">
        <v>93168</v>
      </c>
      <c r="G105" s="20">
        <f t="shared" si="11"/>
        <v>2.1130914533368683</v>
      </c>
      <c r="H105" s="20">
        <f t="shared" si="12"/>
        <v>3.9882439181617491</v>
      </c>
      <c r="I105" s="20">
        <f t="shared" si="13"/>
        <v>3.0193975886550817</v>
      </c>
      <c r="J105" s="20">
        <f t="shared" si="14"/>
        <v>3.5269574659854586</v>
      </c>
      <c r="K105" s="18"/>
      <c r="P105" s="42"/>
      <c r="Q105" s="42"/>
      <c r="R105" s="42"/>
      <c r="S105" s="15"/>
      <c r="T105" s="15"/>
      <c r="U105" s="15"/>
      <c r="V105" s="15"/>
      <c r="W105" s="15"/>
      <c r="X105" s="15"/>
      <c r="Y105" s="15"/>
    </row>
    <row r="106" spans="1:25" x14ac:dyDescent="0.2">
      <c r="A106" s="21" t="s">
        <v>330</v>
      </c>
      <c r="C106" s="22">
        <v>87998</v>
      </c>
      <c r="D106" s="12">
        <v>118307</v>
      </c>
      <c r="E106" s="12">
        <v>125564</v>
      </c>
      <c r="F106" s="12">
        <v>137266</v>
      </c>
      <c r="G106" s="20">
        <f t="shared" si="11"/>
        <v>3.0022531039981315</v>
      </c>
      <c r="H106" s="20">
        <f t="shared" si="12"/>
        <v>1.139362416802614</v>
      </c>
      <c r="I106" s="20">
        <f t="shared" si="13"/>
        <v>1.8922243842502073</v>
      </c>
      <c r="J106" s="20">
        <f t="shared" si="14"/>
        <v>1.4962396547072432</v>
      </c>
      <c r="K106" s="18"/>
      <c r="P106" s="42"/>
      <c r="Q106" s="42"/>
      <c r="R106" s="42"/>
      <c r="S106" s="15"/>
      <c r="T106" s="15"/>
      <c r="U106" s="15"/>
      <c r="V106" s="15"/>
      <c r="W106" s="15"/>
      <c r="X106" s="15"/>
      <c r="Y106" s="15"/>
    </row>
    <row r="107" spans="1:25" x14ac:dyDescent="0.2">
      <c r="A107" s="21" t="s">
        <v>331</v>
      </c>
      <c r="C107" s="22">
        <v>22688</v>
      </c>
      <c r="D107" s="12">
        <v>26848</v>
      </c>
      <c r="E107" s="12">
        <v>31567</v>
      </c>
      <c r="F107" s="12">
        <v>39549</v>
      </c>
      <c r="G107" s="20">
        <f t="shared" si="11"/>
        <v>1.6968657598326553</v>
      </c>
      <c r="H107" s="20">
        <f t="shared" si="12"/>
        <v>3.1293607035578486</v>
      </c>
      <c r="I107" s="20">
        <f t="shared" si="13"/>
        <v>4.8566888078784398</v>
      </c>
      <c r="J107" s="20">
        <f t="shared" si="14"/>
        <v>3.9461818655419867</v>
      </c>
      <c r="K107" s="18"/>
      <c r="P107" s="42"/>
      <c r="Q107" s="42"/>
      <c r="R107" s="42"/>
      <c r="S107" s="15"/>
      <c r="T107" s="15"/>
      <c r="U107" s="15"/>
      <c r="V107" s="15"/>
      <c r="W107" s="15"/>
      <c r="X107" s="15"/>
      <c r="Y107" s="15"/>
    </row>
    <row r="108" spans="1:25" x14ac:dyDescent="0.2">
      <c r="A108" s="21" t="s">
        <v>332</v>
      </c>
      <c r="C108" s="22">
        <v>24939</v>
      </c>
      <c r="D108" s="12">
        <v>29897</v>
      </c>
      <c r="E108" s="12">
        <v>32162</v>
      </c>
      <c r="F108" s="12">
        <v>37873</v>
      </c>
      <c r="G108" s="20">
        <f t="shared" si="11"/>
        <v>1.8287810393388337</v>
      </c>
      <c r="H108" s="20">
        <f t="shared" si="12"/>
        <v>1.3994323056347069</v>
      </c>
      <c r="I108" s="20">
        <f t="shared" si="13"/>
        <v>3.498437432285062</v>
      </c>
      <c r="J108" s="20">
        <f t="shared" si="14"/>
        <v>2.3909978209417204</v>
      </c>
      <c r="K108" s="18"/>
      <c r="L108" s="15"/>
      <c r="M108" s="18"/>
      <c r="N108" s="18"/>
      <c r="O108" s="18"/>
      <c r="P108" s="41"/>
      <c r="Q108" s="41"/>
      <c r="R108" s="41"/>
      <c r="S108" s="15"/>
      <c r="T108" s="15"/>
      <c r="U108" s="15"/>
      <c r="V108" s="15"/>
      <c r="W108" s="15"/>
      <c r="X108" s="15"/>
      <c r="Y108" s="15"/>
    </row>
    <row r="109" spans="1:25" x14ac:dyDescent="0.2">
      <c r="A109" s="21" t="s">
        <v>333</v>
      </c>
      <c r="C109" s="22">
        <v>24982</v>
      </c>
      <c r="D109" s="12">
        <v>28445</v>
      </c>
      <c r="E109" s="12">
        <v>37914</v>
      </c>
      <c r="F109" s="12">
        <v>59597</v>
      </c>
      <c r="G109" s="20">
        <f t="shared" si="11"/>
        <v>1.3059108900590033</v>
      </c>
      <c r="H109" s="20">
        <f t="shared" si="12"/>
        <v>5.6205766500199372</v>
      </c>
      <c r="I109" s="20">
        <f t="shared" si="13"/>
        <v>9.9822993568436047</v>
      </c>
      <c r="J109" s="20">
        <f t="shared" si="14"/>
        <v>7.6701867266640855</v>
      </c>
      <c r="K109" s="18"/>
      <c r="P109" s="42"/>
      <c r="Q109" s="42"/>
      <c r="R109" s="42"/>
      <c r="S109" s="15"/>
      <c r="T109" s="15"/>
      <c r="U109" s="15"/>
      <c r="V109" s="15"/>
      <c r="W109" s="15"/>
      <c r="X109" s="15"/>
      <c r="Y109" s="15"/>
    </row>
    <row r="110" spans="1:25" x14ac:dyDescent="0.2">
      <c r="A110" s="21" t="s">
        <v>334</v>
      </c>
      <c r="C110" s="22">
        <v>5314</v>
      </c>
      <c r="D110" s="12">
        <v>5850</v>
      </c>
      <c r="E110" s="12">
        <v>6375</v>
      </c>
      <c r="F110" s="12">
        <v>7906</v>
      </c>
      <c r="G110" s="20">
        <f t="shared" si="11"/>
        <v>0.96506891396130889</v>
      </c>
      <c r="H110" s="20">
        <f t="shared" si="12"/>
        <v>1.6489526468199678</v>
      </c>
      <c r="I110" s="20">
        <f t="shared" si="13"/>
        <v>4.6321406226742967</v>
      </c>
      <c r="J110" s="20">
        <f t="shared" si="14"/>
        <v>3.0550675876022559</v>
      </c>
      <c r="K110" s="18"/>
      <c r="P110" s="42"/>
      <c r="Q110" s="42"/>
      <c r="R110" s="42"/>
      <c r="S110" s="15"/>
      <c r="T110" s="15"/>
      <c r="U110" s="15"/>
      <c r="V110" s="15"/>
      <c r="W110" s="15"/>
      <c r="X110" s="15"/>
      <c r="Y110" s="15"/>
    </row>
    <row r="111" spans="1:25" x14ac:dyDescent="0.2">
      <c r="A111" s="21" t="s">
        <v>335</v>
      </c>
      <c r="C111" s="22">
        <v>35906</v>
      </c>
      <c r="D111" s="12">
        <v>37933</v>
      </c>
      <c r="E111" s="12">
        <v>40998</v>
      </c>
      <c r="F111" s="12">
        <v>49849</v>
      </c>
      <c r="G111" s="20">
        <f t="shared" si="11"/>
        <v>0.55037863017801669</v>
      </c>
      <c r="H111" s="20">
        <f t="shared" si="12"/>
        <v>1.4896712660559919</v>
      </c>
      <c r="I111" s="20">
        <f t="shared" si="13"/>
        <v>4.198027631893364</v>
      </c>
      <c r="J111" s="20">
        <f t="shared" si="14"/>
        <v>2.7671192868749195</v>
      </c>
      <c r="K111" s="18"/>
      <c r="P111" s="42"/>
      <c r="Q111" s="42"/>
      <c r="R111" s="42"/>
      <c r="S111" s="15"/>
      <c r="T111" s="15"/>
      <c r="U111" s="15"/>
      <c r="V111" s="15"/>
      <c r="W111" s="15"/>
      <c r="X111" s="15"/>
      <c r="Y111" s="15"/>
    </row>
    <row r="112" spans="1:25" x14ac:dyDescent="0.2">
      <c r="A112" s="21" t="s">
        <v>336</v>
      </c>
      <c r="C112" s="22">
        <v>26211</v>
      </c>
      <c r="D112" s="12">
        <v>28461</v>
      </c>
      <c r="E112" s="12">
        <v>30613</v>
      </c>
      <c r="F112" s="12">
        <v>36374</v>
      </c>
      <c r="G112" s="20">
        <f t="shared" si="11"/>
        <v>0.82650139384228272</v>
      </c>
      <c r="H112" s="20">
        <f t="shared" si="12"/>
        <v>1.396779753772126</v>
      </c>
      <c r="I112" s="20">
        <f t="shared" si="13"/>
        <v>3.6940747667154161</v>
      </c>
      <c r="J112" s="20">
        <f t="shared" si="14"/>
        <v>2.4814687717349182</v>
      </c>
      <c r="K112" s="18"/>
      <c r="P112" s="42"/>
      <c r="Q112" s="42"/>
      <c r="R112" s="42"/>
      <c r="S112" s="15"/>
      <c r="T112" s="15"/>
      <c r="U112" s="15"/>
      <c r="V112" s="15"/>
      <c r="W112" s="15"/>
      <c r="X112" s="15"/>
      <c r="Y112" s="15"/>
    </row>
    <row r="113" spans="1:25" x14ac:dyDescent="0.2">
      <c r="A113" s="21" t="s">
        <v>337</v>
      </c>
      <c r="C113" s="22">
        <v>54994</v>
      </c>
      <c r="D113" s="12">
        <v>58028</v>
      </c>
      <c r="E113" s="12">
        <v>62172</v>
      </c>
      <c r="F113" s="12">
        <v>71495</v>
      </c>
      <c r="G113" s="20">
        <f t="shared" si="11"/>
        <v>0.53816447949897039</v>
      </c>
      <c r="H113" s="20">
        <f t="shared" si="12"/>
        <v>1.3213421092302058</v>
      </c>
      <c r="I113" s="20">
        <f t="shared" si="13"/>
        <v>2.9830400956717629</v>
      </c>
      <c r="J113" s="20">
        <f t="shared" si="14"/>
        <v>2.1071990978897226</v>
      </c>
      <c r="K113" s="18"/>
      <c r="P113" s="42"/>
      <c r="Q113" s="42"/>
      <c r="R113" s="42"/>
      <c r="S113" s="15"/>
      <c r="T113" s="15"/>
      <c r="U113" s="15"/>
      <c r="V113" s="15"/>
      <c r="W113" s="15"/>
      <c r="X113" s="15"/>
      <c r="Y113" s="15"/>
    </row>
    <row r="114" spans="1:25" x14ac:dyDescent="0.2">
      <c r="A114" s="21" t="s">
        <v>338</v>
      </c>
      <c r="C114" s="22">
        <v>11791</v>
      </c>
      <c r="D114" s="12">
        <v>14918</v>
      </c>
      <c r="E114" s="12">
        <v>22163</v>
      </c>
      <c r="F114" s="12">
        <v>24736</v>
      </c>
      <c r="G114" s="20">
        <f t="shared" si="11"/>
        <v>2.3788864685709177</v>
      </c>
      <c r="H114" s="20">
        <f t="shared" si="12"/>
        <v>7.8242378375993793</v>
      </c>
      <c r="I114" s="20">
        <f t="shared" si="13"/>
        <v>2.337561662604104</v>
      </c>
      <c r="J114" s="20">
        <f t="shared" si="14"/>
        <v>5.1825876484210776</v>
      </c>
      <c r="K114" s="18"/>
      <c r="P114" s="42"/>
      <c r="Q114" s="42"/>
      <c r="R114" s="42"/>
      <c r="S114" s="15"/>
      <c r="T114" s="15"/>
      <c r="U114" s="15"/>
      <c r="V114" s="15"/>
      <c r="W114" s="15"/>
      <c r="X114" s="15"/>
      <c r="Y114" s="15"/>
    </row>
    <row r="115" spans="1:25" x14ac:dyDescent="0.2">
      <c r="A115" s="21" t="s">
        <v>339</v>
      </c>
      <c r="C115" s="22">
        <v>34396</v>
      </c>
      <c r="D115" s="12">
        <v>42036</v>
      </c>
      <c r="E115" s="12">
        <v>62287</v>
      </c>
      <c r="F115" s="12">
        <v>79564</v>
      </c>
      <c r="G115" s="20">
        <f t="shared" si="11"/>
        <v>2.0249929848475068</v>
      </c>
      <c r="H115" s="20">
        <f t="shared" si="12"/>
        <v>7.7702991055140114</v>
      </c>
      <c r="I115" s="20">
        <f t="shared" si="13"/>
        <v>5.2850874754409416</v>
      </c>
      <c r="J115" s="20">
        <f t="shared" si="14"/>
        <v>6.5827119039800985</v>
      </c>
      <c r="K115" s="18"/>
      <c r="P115" s="42"/>
      <c r="Q115" s="42"/>
      <c r="R115" s="42"/>
      <c r="S115" s="15"/>
      <c r="T115" s="15"/>
      <c r="U115" s="15"/>
      <c r="V115" s="15"/>
      <c r="W115" s="15"/>
      <c r="X115" s="15"/>
      <c r="Y115" s="15"/>
    </row>
    <row r="116" spans="1:25" x14ac:dyDescent="0.2">
      <c r="A116" s="21" t="s">
        <v>340</v>
      </c>
      <c r="C116" s="22">
        <v>59069</v>
      </c>
      <c r="D116" s="12">
        <v>64229</v>
      </c>
      <c r="E116" s="12">
        <v>67705</v>
      </c>
      <c r="F116" s="12">
        <v>81689</v>
      </c>
      <c r="G116" s="20">
        <f t="shared" si="11"/>
        <v>0.84053992077539608</v>
      </c>
      <c r="H116" s="20">
        <f t="shared" si="12"/>
        <v>1.0080396248549173</v>
      </c>
      <c r="I116" s="20">
        <f t="shared" si="13"/>
        <v>4.0290290423313113</v>
      </c>
      <c r="J116" s="20">
        <f t="shared" si="14"/>
        <v>2.4317672134680501</v>
      </c>
      <c r="K116" s="18"/>
      <c r="P116" s="42"/>
      <c r="Q116" s="42"/>
      <c r="R116" s="42"/>
      <c r="S116" s="15"/>
      <c r="T116" s="15"/>
      <c r="U116" s="15"/>
      <c r="V116" s="15"/>
      <c r="W116" s="15"/>
      <c r="X116" s="15"/>
      <c r="Y116" s="15"/>
    </row>
    <row r="117" spans="1:25" x14ac:dyDescent="0.2">
      <c r="A117" s="21" t="s">
        <v>341</v>
      </c>
      <c r="C117" s="22">
        <v>73015</v>
      </c>
      <c r="D117" s="12">
        <v>75173</v>
      </c>
      <c r="E117" s="12">
        <v>80255</v>
      </c>
      <c r="F117" s="12">
        <v>100088</v>
      </c>
      <c r="G117" s="20">
        <f t="shared" si="11"/>
        <v>0.29153687515386384</v>
      </c>
      <c r="H117" s="20">
        <f t="shared" si="12"/>
        <v>1.2526812213411453</v>
      </c>
      <c r="I117" s="20">
        <f t="shared" si="13"/>
        <v>4.7555431996759934</v>
      </c>
      <c r="J117" s="20">
        <f t="shared" si="14"/>
        <v>2.9015231319886592</v>
      </c>
      <c r="K117" s="18"/>
      <c r="P117" s="42"/>
      <c r="Q117" s="42"/>
      <c r="R117" s="42"/>
      <c r="S117" s="15"/>
      <c r="T117" s="15"/>
      <c r="U117" s="15"/>
      <c r="V117" s="15"/>
      <c r="W117" s="15"/>
      <c r="X117" s="15"/>
      <c r="Y117" s="15"/>
    </row>
    <row r="118" spans="1:25" x14ac:dyDescent="0.2">
      <c r="A118" s="21" t="s">
        <v>342</v>
      </c>
      <c r="C118" s="22">
        <v>14881</v>
      </c>
      <c r="D118" s="12">
        <v>16370</v>
      </c>
      <c r="E118" s="12">
        <v>18197</v>
      </c>
      <c r="F118" s="12">
        <v>20799</v>
      </c>
      <c r="G118" s="20">
        <f t="shared" si="11"/>
        <v>0.95768608007658074</v>
      </c>
      <c r="H118" s="20">
        <f t="shared" si="12"/>
        <v>2.0339283546825904</v>
      </c>
      <c r="I118" s="20">
        <f t="shared" si="13"/>
        <v>2.8515174702411716</v>
      </c>
      <c r="J118" s="20">
        <f t="shared" si="14"/>
        <v>2.4214304740846959</v>
      </c>
      <c r="K118" s="18"/>
      <c r="P118" s="42"/>
      <c r="Q118" s="42"/>
      <c r="R118" s="42"/>
      <c r="S118" s="15"/>
      <c r="T118" s="15"/>
      <c r="U118" s="15"/>
      <c r="V118" s="15"/>
      <c r="W118" s="15"/>
      <c r="X118" s="15"/>
      <c r="Y118" s="15"/>
    </row>
    <row r="119" spans="1:25" x14ac:dyDescent="0.2">
      <c r="A119" s="21" t="s">
        <v>343</v>
      </c>
      <c r="C119" s="22">
        <v>15933</v>
      </c>
      <c r="D119" s="12">
        <v>17802</v>
      </c>
      <c r="E119" s="12">
        <v>24161</v>
      </c>
      <c r="F119" s="12">
        <v>35616</v>
      </c>
      <c r="G119" s="20">
        <f t="shared" si="11"/>
        <v>1.1147438422948852</v>
      </c>
      <c r="H119" s="20">
        <f t="shared" si="12"/>
        <v>5.9846262430045094</v>
      </c>
      <c r="I119" s="20">
        <f t="shared" si="13"/>
        <v>8.5061834257563529</v>
      </c>
      <c r="J119" s="20">
        <f t="shared" si="14"/>
        <v>7.1748540353593349</v>
      </c>
      <c r="K119" s="18"/>
      <c r="P119" s="42"/>
      <c r="Q119" s="42"/>
      <c r="R119" s="42"/>
      <c r="S119" s="15"/>
      <c r="T119" s="15"/>
      <c r="U119" s="15"/>
      <c r="V119" s="15"/>
      <c r="W119" s="15"/>
      <c r="X119" s="15"/>
      <c r="Y119" s="15"/>
    </row>
    <row r="120" spans="1:25" x14ac:dyDescent="0.2">
      <c r="A120" s="21" t="s">
        <v>344</v>
      </c>
      <c r="C120" s="22">
        <v>21443</v>
      </c>
      <c r="D120" s="12">
        <v>27724</v>
      </c>
      <c r="E120" s="12">
        <v>28817</v>
      </c>
      <c r="F120" s="12">
        <v>34249</v>
      </c>
      <c r="G120" s="20">
        <f t="shared" si="11"/>
        <v>2.6008418839964076</v>
      </c>
      <c r="H120" s="20">
        <f t="shared" si="12"/>
        <v>0.73855676794354341</v>
      </c>
      <c r="I120" s="20">
        <f t="shared" si="13"/>
        <v>3.6997990344830978</v>
      </c>
      <c r="J120" s="20">
        <f t="shared" si="14"/>
        <v>2.1343106933751743</v>
      </c>
      <c r="K120" s="18"/>
      <c r="P120" s="42"/>
      <c r="Q120" s="42"/>
      <c r="R120" s="42"/>
      <c r="S120" s="15"/>
      <c r="T120" s="15"/>
      <c r="U120" s="15"/>
      <c r="V120" s="15"/>
      <c r="W120" s="15"/>
      <c r="X120" s="15"/>
      <c r="Y120" s="15"/>
    </row>
    <row r="121" spans="1:25" x14ac:dyDescent="0.2">
      <c r="A121" s="21" t="s">
        <v>345</v>
      </c>
      <c r="C121" s="22">
        <v>18839</v>
      </c>
      <c r="D121" s="12">
        <v>19839</v>
      </c>
      <c r="E121" s="12">
        <v>21897</v>
      </c>
      <c r="F121" s="12">
        <v>29043</v>
      </c>
      <c r="G121" s="20">
        <f t="shared" si="11"/>
        <v>0.51826018293317233</v>
      </c>
      <c r="H121" s="20">
        <f t="shared" si="12"/>
        <v>1.8960343100788091</v>
      </c>
      <c r="I121" s="20">
        <f t="shared" si="13"/>
        <v>6.1216251096372742</v>
      </c>
      <c r="J121" s="20">
        <f t="shared" si="14"/>
        <v>3.8815871584898076</v>
      </c>
      <c r="K121" s="18"/>
      <c r="P121" s="42"/>
      <c r="Q121" s="42"/>
      <c r="R121" s="42"/>
      <c r="S121" s="15"/>
      <c r="T121" s="15"/>
      <c r="U121" s="15"/>
      <c r="V121" s="15"/>
      <c r="W121" s="15"/>
      <c r="X121" s="15"/>
      <c r="Y121" s="15"/>
    </row>
    <row r="122" spans="1:25" x14ac:dyDescent="0.2">
      <c r="A122" s="21" t="s">
        <v>346</v>
      </c>
      <c r="C122" s="22">
        <v>19964</v>
      </c>
      <c r="D122" s="12">
        <v>22474</v>
      </c>
      <c r="E122" s="12">
        <v>25885</v>
      </c>
      <c r="F122" s="12">
        <v>33177</v>
      </c>
      <c r="G122" s="20">
        <f t="shared" si="11"/>
        <v>1.1906684591787453</v>
      </c>
      <c r="H122" s="20">
        <f t="shared" si="12"/>
        <v>2.7255412397512835</v>
      </c>
      <c r="I122" s="20">
        <f t="shared" si="13"/>
        <v>5.3600723430728747</v>
      </c>
      <c r="J122" s="20">
        <f t="shared" si="14"/>
        <v>3.9685008362436047</v>
      </c>
      <c r="K122" s="18"/>
      <c r="P122" s="42"/>
      <c r="Q122" s="42"/>
      <c r="R122" s="42"/>
      <c r="S122" s="15"/>
      <c r="T122" s="15"/>
      <c r="U122" s="15"/>
      <c r="V122" s="15"/>
      <c r="W122" s="15"/>
      <c r="X122" s="15"/>
      <c r="Y122" s="15"/>
    </row>
    <row r="123" spans="1:25" x14ac:dyDescent="0.2">
      <c r="A123" s="21" t="s">
        <v>347</v>
      </c>
      <c r="C123" s="22">
        <v>13880</v>
      </c>
      <c r="D123" s="12">
        <v>18098</v>
      </c>
      <c r="E123" s="12">
        <v>25116</v>
      </c>
      <c r="F123" s="12">
        <v>28070</v>
      </c>
      <c r="G123" s="20">
        <f t="shared" si="11"/>
        <v>2.6875519882717747</v>
      </c>
      <c r="H123" s="20">
        <f t="shared" si="12"/>
        <v>6.4348411910455816</v>
      </c>
      <c r="I123" s="20">
        <f t="shared" si="13"/>
        <v>2.3668640461840029</v>
      </c>
      <c r="J123" s="20">
        <f t="shared" si="14"/>
        <v>4.4829747614895332</v>
      </c>
      <c r="K123" s="18"/>
      <c r="P123" s="42"/>
      <c r="Q123" s="42"/>
      <c r="R123" s="42"/>
      <c r="S123" s="15"/>
      <c r="T123" s="15"/>
      <c r="U123" s="15"/>
      <c r="V123" s="15"/>
      <c r="W123" s="15"/>
      <c r="X123" s="15"/>
      <c r="Y123" s="15"/>
    </row>
    <row r="124" spans="1:25" x14ac:dyDescent="0.2">
      <c r="A124" s="21"/>
      <c r="C124" s="22"/>
      <c r="D124" s="12"/>
      <c r="E124" s="12"/>
      <c r="F124" s="12"/>
      <c r="G124" s="12"/>
      <c r="H124" s="20"/>
      <c r="I124" s="20"/>
      <c r="J124" s="20"/>
      <c r="M124" s="8"/>
      <c r="N124" s="8"/>
      <c r="O124" s="8"/>
      <c r="S124" s="15"/>
      <c r="T124" s="15"/>
      <c r="U124" s="15"/>
      <c r="V124" s="15"/>
      <c r="W124" s="15"/>
      <c r="X124" s="15"/>
      <c r="Y124" s="15"/>
    </row>
    <row r="125" spans="1:25" s="15" customFormat="1" x14ac:dyDescent="0.2">
      <c r="A125" s="14" t="s">
        <v>423</v>
      </c>
      <c r="C125" s="16">
        <f>SUM(C126:C136)</f>
        <v>322317</v>
      </c>
      <c r="D125" s="16">
        <f>SUM(D126:D136)</f>
        <v>366550</v>
      </c>
      <c r="E125" s="16">
        <f>SUM(E126:E136)</f>
        <v>390715</v>
      </c>
      <c r="F125" s="16">
        <f>SUM(F126:F136)</f>
        <v>440276</v>
      </c>
      <c r="G125" s="17">
        <f t="shared" ref="G125:G136" si="15">(((D125/C125)^(1/(($D$5-$C$5)/365))-1)*100)</f>
        <v>1.293585125829777</v>
      </c>
      <c r="H125" s="17">
        <f t="shared" ref="H125:H136" si="16">(((E125/D125)^(1/(($E$5-$D$5)/365))-1)*100)</f>
        <v>1.2223668600543691</v>
      </c>
      <c r="I125" s="17">
        <f t="shared" ref="I125:I136" si="17">(((F125/E125)^(1/(($F$5-$E$5)/365))-1)*100)</f>
        <v>2.5441915402406146</v>
      </c>
      <c r="J125" s="17">
        <f t="shared" ref="J125:J136" si="18">(((F125/D125)^(1/(($F$5-$D$5)/365))-1)*100)</f>
        <v>1.848032194238769</v>
      </c>
      <c r="K125" s="18"/>
      <c r="L125" s="8"/>
      <c r="M125" s="22"/>
      <c r="N125" s="22"/>
      <c r="O125" s="22"/>
      <c r="P125" s="42"/>
      <c r="Q125" s="42"/>
      <c r="R125" s="42"/>
    </row>
    <row r="126" spans="1:25" x14ac:dyDescent="0.2">
      <c r="A126" s="21" t="s">
        <v>4</v>
      </c>
      <c r="C126" s="22">
        <v>33315</v>
      </c>
      <c r="D126" s="12">
        <v>38704</v>
      </c>
      <c r="E126" s="12">
        <v>44184</v>
      </c>
      <c r="F126" s="12">
        <v>48055</v>
      </c>
      <c r="G126" s="20">
        <f t="shared" si="15"/>
        <v>1.5098152365883299</v>
      </c>
      <c r="H126" s="20">
        <f t="shared" si="16"/>
        <v>2.5520000469018811</v>
      </c>
      <c r="I126" s="20">
        <f t="shared" si="17"/>
        <v>1.7824991431034443</v>
      </c>
      <c r="J126" s="20">
        <f t="shared" si="18"/>
        <v>2.1858012876599719</v>
      </c>
      <c r="K126" s="18"/>
      <c r="P126" s="42"/>
      <c r="Q126" s="42"/>
      <c r="R126" s="42"/>
      <c r="S126" s="15"/>
      <c r="T126" s="15"/>
      <c r="U126" s="15"/>
      <c r="V126" s="15"/>
      <c r="W126" s="15"/>
      <c r="X126" s="15"/>
      <c r="Y126" s="15"/>
    </row>
    <row r="127" spans="1:25" x14ac:dyDescent="0.2">
      <c r="A127" s="21" t="s">
        <v>536</v>
      </c>
      <c r="C127" s="22">
        <v>58174</v>
      </c>
      <c r="D127" s="12">
        <v>79362</v>
      </c>
      <c r="E127" s="12">
        <v>100527</v>
      </c>
      <c r="F127" s="12">
        <v>116118</v>
      </c>
      <c r="G127" s="20">
        <f t="shared" si="15"/>
        <v>3.1527904639622406</v>
      </c>
      <c r="H127" s="20">
        <f t="shared" si="16"/>
        <v>4.6016101492499795</v>
      </c>
      <c r="I127" s="20">
        <f t="shared" si="17"/>
        <v>3.079663456105064</v>
      </c>
      <c r="J127" s="20">
        <f t="shared" si="18"/>
        <v>3.8759766867229706</v>
      </c>
      <c r="K127" s="18"/>
      <c r="P127" s="42"/>
      <c r="Q127" s="42"/>
      <c r="R127" s="42"/>
      <c r="S127" s="15"/>
      <c r="T127" s="15"/>
      <c r="U127" s="15"/>
      <c r="V127" s="15"/>
      <c r="W127" s="15"/>
      <c r="X127" s="15"/>
      <c r="Y127" s="15"/>
    </row>
    <row r="128" spans="1:25" x14ac:dyDescent="0.2">
      <c r="A128" s="21" t="s">
        <v>537</v>
      </c>
      <c r="C128" s="22">
        <v>22011</v>
      </c>
      <c r="D128" s="12">
        <v>24168</v>
      </c>
      <c r="E128" s="12">
        <v>26597</v>
      </c>
      <c r="F128" s="12">
        <v>30038</v>
      </c>
      <c r="G128" s="20">
        <f t="shared" si="15"/>
        <v>0.9387379417549635</v>
      </c>
      <c r="H128" s="20">
        <f t="shared" si="16"/>
        <v>1.8392157294587763</v>
      </c>
      <c r="I128" s="20">
        <f t="shared" si="17"/>
        <v>2.5925562077462772</v>
      </c>
      <c r="J128" s="20">
        <f t="shared" si="18"/>
        <v>2.1963241256321764</v>
      </c>
      <c r="K128" s="18"/>
      <c r="P128" s="42"/>
      <c r="Q128" s="42"/>
      <c r="R128" s="42"/>
      <c r="S128" s="15"/>
      <c r="T128" s="15"/>
      <c r="U128" s="15"/>
      <c r="V128" s="15"/>
      <c r="W128" s="15"/>
      <c r="X128" s="15"/>
      <c r="Y128" s="15"/>
    </row>
    <row r="129" spans="1:25" x14ac:dyDescent="0.2">
      <c r="A129" s="21" t="s">
        <v>538</v>
      </c>
      <c r="C129" s="22">
        <v>31962</v>
      </c>
      <c r="D129" s="12">
        <v>34538</v>
      </c>
      <c r="E129" s="12">
        <v>31223</v>
      </c>
      <c r="F129" s="12">
        <v>34245</v>
      </c>
      <c r="G129" s="20">
        <f t="shared" si="15"/>
        <v>0.77770877288774187</v>
      </c>
      <c r="H129" s="20">
        <f t="shared" si="16"/>
        <v>-1.9019301358693785</v>
      </c>
      <c r="I129" s="20">
        <f t="shared" si="17"/>
        <v>1.9625680614125285</v>
      </c>
      <c r="J129" s="20">
        <f t="shared" si="18"/>
        <v>-8.5089796619186586E-2</v>
      </c>
      <c r="K129" s="18"/>
      <c r="P129" s="42"/>
      <c r="Q129" s="42"/>
      <c r="R129" s="42"/>
      <c r="S129" s="15"/>
      <c r="T129" s="15"/>
      <c r="U129" s="15"/>
      <c r="V129" s="15"/>
      <c r="W129" s="15"/>
      <c r="X129" s="15"/>
      <c r="Y129" s="15"/>
    </row>
    <row r="130" spans="1:25" x14ac:dyDescent="0.2">
      <c r="A130" s="21" t="s">
        <v>539</v>
      </c>
      <c r="C130" s="22">
        <v>28257</v>
      </c>
      <c r="D130" s="12">
        <v>30514</v>
      </c>
      <c r="E130" s="12">
        <v>33334</v>
      </c>
      <c r="F130" s="12">
        <v>37319</v>
      </c>
      <c r="G130" s="20">
        <f t="shared" si="15"/>
        <v>0.7709798286553271</v>
      </c>
      <c r="H130" s="20">
        <f t="shared" si="16"/>
        <v>1.6963541284745087</v>
      </c>
      <c r="I130" s="20">
        <f t="shared" si="17"/>
        <v>2.4040922863498571</v>
      </c>
      <c r="J130" s="20">
        <f t="shared" si="18"/>
        <v>2.0318838842731779</v>
      </c>
      <c r="K130" s="18"/>
      <c r="L130" s="15"/>
      <c r="M130" s="18"/>
      <c r="N130" s="18"/>
      <c r="O130" s="18"/>
      <c r="P130" s="41"/>
      <c r="Q130" s="41"/>
      <c r="R130" s="41"/>
      <c r="S130" s="15"/>
      <c r="T130" s="15"/>
      <c r="U130" s="15"/>
      <c r="V130" s="15"/>
      <c r="W130" s="15"/>
      <c r="X130" s="15"/>
      <c r="Y130" s="15"/>
    </row>
    <row r="131" spans="1:25" x14ac:dyDescent="0.2">
      <c r="A131" s="21" t="s">
        <v>540</v>
      </c>
      <c r="C131" s="22">
        <v>27301</v>
      </c>
      <c r="D131" s="12">
        <v>27741</v>
      </c>
      <c r="E131" s="12">
        <v>25935</v>
      </c>
      <c r="F131" s="12">
        <v>29583</v>
      </c>
      <c r="G131" s="20">
        <f t="shared" si="15"/>
        <v>0.15992149710231107</v>
      </c>
      <c r="H131" s="20">
        <f t="shared" si="16"/>
        <v>-1.272907855853056</v>
      </c>
      <c r="I131" s="20">
        <f t="shared" si="17"/>
        <v>2.8073499968093607</v>
      </c>
      <c r="J131" s="20">
        <f t="shared" si="18"/>
        <v>0.64442365515846589</v>
      </c>
      <c r="K131" s="18"/>
      <c r="P131" s="42"/>
      <c r="Q131" s="42"/>
      <c r="R131" s="42"/>
      <c r="S131" s="15"/>
      <c r="T131" s="15"/>
      <c r="U131" s="15"/>
      <c r="V131" s="15"/>
      <c r="W131" s="15"/>
      <c r="X131" s="15"/>
      <c r="Y131" s="15"/>
    </row>
    <row r="132" spans="1:25" x14ac:dyDescent="0.2">
      <c r="A132" s="21" t="s">
        <v>541</v>
      </c>
      <c r="C132" s="22">
        <v>24900</v>
      </c>
      <c r="D132" s="12">
        <v>27748</v>
      </c>
      <c r="E132" s="12">
        <v>29390</v>
      </c>
      <c r="F132" s="12">
        <v>34316</v>
      </c>
      <c r="G132" s="20">
        <f t="shared" si="15"/>
        <v>1.0882453204617892</v>
      </c>
      <c r="H132" s="20">
        <f t="shared" si="16"/>
        <v>1.1000688380441437</v>
      </c>
      <c r="I132" s="20">
        <f t="shared" si="17"/>
        <v>3.3136243952399891</v>
      </c>
      <c r="J132" s="20">
        <f t="shared" si="18"/>
        <v>2.1454250907678052</v>
      </c>
      <c r="K132" s="18"/>
      <c r="P132" s="42"/>
      <c r="Q132" s="42"/>
      <c r="R132" s="42"/>
      <c r="S132" s="15"/>
      <c r="T132" s="15"/>
      <c r="U132" s="15"/>
      <c r="V132" s="15"/>
      <c r="W132" s="15"/>
      <c r="X132" s="15"/>
      <c r="Y132" s="15"/>
    </row>
    <row r="133" spans="1:25" x14ac:dyDescent="0.2">
      <c r="A133" s="21" t="s">
        <v>542</v>
      </c>
      <c r="C133" s="22">
        <v>3600</v>
      </c>
      <c r="D133" s="12">
        <v>3772</v>
      </c>
      <c r="E133" s="12">
        <v>4727</v>
      </c>
      <c r="F133" s="12">
        <v>5683</v>
      </c>
      <c r="G133" s="20">
        <f t="shared" si="15"/>
        <v>0.46754921512517367</v>
      </c>
      <c r="H133" s="20">
        <f t="shared" si="16"/>
        <v>4.3884102557480542</v>
      </c>
      <c r="I133" s="20">
        <f t="shared" si="17"/>
        <v>3.9509109418534472</v>
      </c>
      <c r="J133" s="20">
        <f t="shared" si="18"/>
        <v>4.1803899283546553</v>
      </c>
      <c r="K133" s="18"/>
      <c r="P133" s="42"/>
      <c r="Q133" s="42"/>
      <c r="R133" s="42"/>
      <c r="S133" s="15"/>
      <c r="T133" s="15"/>
      <c r="U133" s="15"/>
      <c r="V133" s="15"/>
      <c r="W133" s="15"/>
      <c r="X133" s="15"/>
      <c r="Y133" s="15"/>
    </row>
    <row r="134" spans="1:25" x14ac:dyDescent="0.2">
      <c r="A134" s="21" t="s">
        <v>543</v>
      </c>
      <c r="C134" s="22">
        <v>42040</v>
      </c>
      <c r="D134" s="12">
        <v>42690</v>
      </c>
      <c r="E134" s="12">
        <v>33494</v>
      </c>
      <c r="F134" s="12">
        <v>37096</v>
      </c>
      <c r="G134" s="20">
        <f t="shared" si="15"/>
        <v>0.15346515900751534</v>
      </c>
      <c r="H134" s="20">
        <f t="shared" si="16"/>
        <v>-4.5117568076238008</v>
      </c>
      <c r="I134" s="20">
        <f t="shared" si="17"/>
        <v>2.1720796091373673</v>
      </c>
      <c r="J134" s="20">
        <f t="shared" si="18"/>
        <v>-1.393600275386242</v>
      </c>
      <c r="K134" s="18"/>
      <c r="P134" s="42"/>
      <c r="Q134" s="42"/>
      <c r="R134" s="42"/>
      <c r="S134" s="15"/>
      <c r="T134" s="15"/>
      <c r="U134" s="15"/>
      <c r="V134" s="15"/>
      <c r="W134" s="15"/>
      <c r="X134" s="15"/>
      <c r="Y134" s="15"/>
    </row>
    <row r="135" spans="1:25" x14ac:dyDescent="0.2">
      <c r="A135" s="21" t="s">
        <v>544</v>
      </c>
      <c r="C135" s="22">
        <v>26242</v>
      </c>
      <c r="D135" s="12">
        <v>28781</v>
      </c>
      <c r="E135" s="12">
        <v>30917</v>
      </c>
      <c r="F135" s="12">
        <v>33580</v>
      </c>
      <c r="G135" s="20">
        <f t="shared" si="15"/>
        <v>0.92731001449493089</v>
      </c>
      <c r="H135" s="20">
        <f t="shared" si="16"/>
        <v>1.3717118992249366</v>
      </c>
      <c r="I135" s="20">
        <f t="shared" si="17"/>
        <v>1.7534038069412228</v>
      </c>
      <c r="J135" s="20">
        <f t="shared" si="18"/>
        <v>1.5528184164864678</v>
      </c>
      <c r="K135" s="18"/>
      <c r="P135" s="42"/>
      <c r="Q135" s="42"/>
      <c r="R135" s="42"/>
      <c r="S135" s="15"/>
      <c r="T135" s="15"/>
      <c r="U135" s="15"/>
      <c r="V135" s="15"/>
      <c r="W135" s="15"/>
      <c r="X135" s="15"/>
      <c r="Y135" s="15"/>
    </row>
    <row r="136" spans="1:25" x14ac:dyDescent="0.2">
      <c r="A136" s="21" t="s">
        <v>545</v>
      </c>
      <c r="C136" s="22">
        <v>24515</v>
      </c>
      <c r="D136" s="12">
        <v>28532</v>
      </c>
      <c r="E136" s="12">
        <v>30387</v>
      </c>
      <c r="F136" s="12">
        <v>34243</v>
      </c>
      <c r="G136" s="20">
        <f t="shared" si="15"/>
        <v>1.5281383202870868</v>
      </c>
      <c r="H136" s="20">
        <f t="shared" si="16"/>
        <v>1.2059016268427536</v>
      </c>
      <c r="I136" s="20">
        <f t="shared" si="17"/>
        <v>2.5451379356363546</v>
      </c>
      <c r="J136" s="20">
        <f t="shared" si="18"/>
        <v>1.8397797878870303</v>
      </c>
      <c r="K136" s="18"/>
      <c r="P136" s="42"/>
      <c r="Q136" s="42"/>
      <c r="R136" s="42"/>
      <c r="S136" s="15"/>
      <c r="T136" s="15"/>
      <c r="U136" s="15"/>
      <c r="V136" s="15"/>
      <c r="W136" s="15"/>
      <c r="X136" s="15"/>
      <c r="Y136" s="15"/>
    </row>
    <row r="137" spans="1:25" x14ac:dyDescent="0.2">
      <c r="C137" s="24"/>
      <c r="D137" s="24"/>
      <c r="E137" s="24"/>
      <c r="F137" s="24"/>
      <c r="G137" s="24"/>
      <c r="H137" s="24"/>
      <c r="I137" s="24"/>
      <c r="J137" s="24"/>
    </row>
    <row r="138" spans="1:25" x14ac:dyDescent="0.2">
      <c r="A138" s="25"/>
      <c r="B138" s="25"/>
      <c r="C138" s="21"/>
    </row>
    <row r="139" spans="1:25" s="5" customFormat="1" ht="15.75" customHeight="1" x14ac:dyDescent="0.2">
      <c r="A139" s="74" t="s">
        <v>1518</v>
      </c>
      <c r="B139" s="74"/>
      <c r="C139" s="74"/>
      <c r="D139" s="62"/>
      <c r="E139" s="1"/>
    </row>
    <row r="140" spans="1:25" s="5" customFormat="1" ht="15.75" customHeight="1" x14ac:dyDescent="0.2">
      <c r="A140" s="80" t="s">
        <v>1560</v>
      </c>
      <c r="B140" s="40"/>
      <c r="C140" s="40"/>
      <c r="D140" s="63"/>
      <c r="E140" s="1"/>
    </row>
    <row r="141" spans="1:25" s="5" customFormat="1" ht="15.75" customHeight="1" x14ac:dyDescent="0.2">
      <c r="A141" s="80" t="s">
        <v>1561</v>
      </c>
      <c r="B141" s="80"/>
      <c r="C141" s="80"/>
      <c r="D141" s="63"/>
      <c r="E141" s="1"/>
    </row>
    <row r="142" spans="1:25" s="5" customFormat="1" ht="15.75" customHeight="1" x14ac:dyDescent="0.2">
      <c r="A142" s="81"/>
      <c r="B142" s="81"/>
      <c r="C142" s="81"/>
      <c r="D142" s="63"/>
      <c r="E142" s="1"/>
    </row>
    <row r="143" spans="1:25" x14ac:dyDescent="0.2">
      <c r="A143" s="64" t="s">
        <v>1439</v>
      </c>
    </row>
    <row r="144" spans="1:25" x14ac:dyDescent="0.2">
      <c r="A144" s="26" t="s">
        <v>1566</v>
      </c>
    </row>
    <row r="145" spans="1:1" x14ac:dyDescent="0.2">
      <c r="A145" s="26" t="s">
        <v>1524</v>
      </c>
    </row>
    <row r="146" spans="1:1" x14ac:dyDescent="0.2">
      <c r="A146" s="26" t="s">
        <v>1525</v>
      </c>
    </row>
    <row r="147" spans="1:1" x14ac:dyDescent="0.2">
      <c r="A147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S7:Y136">
    <cfRule type="containsText" dxfId="1" priority="1" operator="containsText" text="false">
      <formula>NOT(ISERROR(SEARCH("false",S7)))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  <rowBreaks count="2" manualBreakCount="2">
    <brk id="65" max="7" man="1"/>
    <brk id="124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101"/>
  <sheetViews>
    <sheetView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Q37" sqref="Q37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2" width="9.140625" style="8"/>
    <col min="13" max="15" width="9.140625" style="22"/>
    <col min="16" max="16384" width="9.140625" style="8"/>
  </cols>
  <sheetData>
    <row r="1" spans="1:25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5" ht="12.75" customHeight="1" x14ac:dyDescent="0.2">
      <c r="A2" s="99" t="s">
        <v>1586</v>
      </c>
      <c r="B2" s="99"/>
      <c r="C2" s="99"/>
      <c r="D2" s="99"/>
      <c r="E2" s="99"/>
      <c r="F2" s="99"/>
      <c r="G2" s="99"/>
      <c r="H2" s="99"/>
      <c r="I2" s="99"/>
      <c r="J2" s="99"/>
    </row>
    <row r="4" spans="1:25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5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5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5" s="15" customFormat="1" x14ac:dyDescent="0.2">
      <c r="A7" s="14" t="s">
        <v>351</v>
      </c>
      <c r="C7" s="16">
        <f>SUM(C9,C22,C24,C49,C72,C40)</f>
        <v>2095367</v>
      </c>
      <c r="D7" s="16">
        <f>SUM(D9,D22,D24,D49,D72,D40)</f>
        <v>2429224</v>
      </c>
      <c r="E7" s="16">
        <f>SUM(E9,E22,E24,E49,E72,E40)</f>
        <v>2596709</v>
      </c>
      <c r="F7" s="16">
        <f>SUM(F9,F22,F24,F49,F72,F40)</f>
        <v>2804788</v>
      </c>
      <c r="G7" s="17">
        <f>(((D7/C7)^(1/(($D$5-$C$5)/365))-1)*100)</f>
        <v>1.4885926220787438</v>
      </c>
      <c r="H7" s="17">
        <f>(((E7/D7)^(1/(($E$5-$D$5)/365))-1)*100)</f>
        <v>1.2768868176971093</v>
      </c>
      <c r="I7" s="17">
        <f>(((F7/E7)^(1/(($F$5-$E$5)/365))-1)*100)</f>
        <v>1.634852400216702</v>
      </c>
      <c r="J7" s="17">
        <f>(((F7/D7)^(1/(($F$5-$D$5)/365))-1)*100)</f>
        <v>1.4467458457422033</v>
      </c>
      <c r="M7" s="18"/>
      <c r="N7" s="18"/>
      <c r="O7" s="18"/>
      <c r="P7" s="41"/>
      <c r="Q7" s="41"/>
      <c r="R7" s="41"/>
    </row>
    <row r="8" spans="1:25" x14ac:dyDescent="0.2">
      <c r="A8" s="21"/>
      <c r="C8" s="12"/>
      <c r="D8" s="12"/>
      <c r="E8" s="12"/>
      <c r="F8" s="12"/>
      <c r="G8" s="20"/>
      <c r="H8" s="20"/>
      <c r="I8" s="20"/>
      <c r="J8" s="20"/>
      <c r="K8" s="15"/>
      <c r="M8" s="8"/>
      <c r="N8" s="8"/>
      <c r="O8" s="8"/>
      <c r="S8" s="15"/>
      <c r="T8" s="15"/>
      <c r="U8" s="15"/>
      <c r="V8" s="15"/>
      <c r="W8" s="15"/>
      <c r="X8" s="15"/>
      <c r="Y8" s="15"/>
    </row>
    <row r="9" spans="1:25" s="15" customFormat="1" ht="14.25" x14ac:dyDescent="0.2">
      <c r="A9" s="14" t="s">
        <v>1546</v>
      </c>
      <c r="C9" s="16">
        <f>SUM(C10:C20)</f>
        <v>285570</v>
      </c>
      <c r="D9" s="16">
        <f>SUM(D10:D20)</f>
        <v>332487</v>
      </c>
      <c r="E9" s="16">
        <f>SUM(E10:E20)</f>
        <v>354503</v>
      </c>
      <c r="F9" s="16">
        <f>SUM(F10:F20)</f>
        <v>387503</v>
      </c>
      <c r="G9" s="17">
        <f>(((D9/C9)^(1/(($D$5-$C$5)/365))-1)*100)</f>
        <v>1.5319181345094801</v>
      </c>
      <c r="H9" s="17">
        <f t="shared" ref="H9:H20" si="0">(((E9/D9)^(1/(($E$5-$D$5)/365))-1)*100)</f>
        <v>1.2276178723157782</v>
      </c>
      <c r="I9" s="17">
        <f t="shared" ref="I9:I20" si="1">(((F9/E9)^(1/(($F$5-$E$5)/365))-1)*100)</f>
        <v>1.8901177575459727</v>
      </c>
      <c r="J9" s="17">
        <f t="shared" ref="J9:J20" si="2">(((F9/D9)^(1/(($F$5-$D$5)/365))-1)*100)</f>
        <v>1.5417347523766223</v>
      </c>
      <c r="L9" s="8"/>
      <c r="M9" s="22"/>
      <c r="N9" s="22"/>
      <c r="O9" s="22"/>
      <c r="P9" s="42"/>
      <c r="Q9" s="42"/>
      <c r="R9" s="42"/>
    </row>
    <row r="10" spans="1:25" x14ac:dyDescent="0.2">
      <c r="A10" s="21" t="s">
        <v>586</v>
      </c>
      <c r="C10" s="22">
        <v>50612</v>
      </c>
      <c r="D10" s="12">
        <v>56139</v>
      </c>
      <c r="E10" s="12">
        <v>61614</v>
      </c>
      <c r="F10" s="12">
        <v>68892</v>
      </c>
      <c r="G10" s="20">
        <f>(((D10/C10)^(1/(($D$5-$C$5)/365))-1)*100)</f>
        <v>1.0412364969794252</v>
      </c>
      <c r="H10" s="20">
        <f t="shared" si="0"/>
        <v>1.7866967115606203</v>
      </c>
      <c r="I10" s="20">
        <f t="shared" si="1"/>
        <v>2.3766555031049297</v>
      </c>
      <c r="J10" s="20">
        <f t="shared" si="2"/>
        <v>2.0664737719946036</v>
      </c>
      <c r="K10" s="15"/>
      <c r="L10" s="15"/>
      <c r="M10" s="18"/>
      <c r="N10" s="18"/>
      <c r="O10" s="18"/>
      <c r="P10" s="41"/>
      <c r="Q10" s="41"/>
      <c r="R10" s="41"/>
      <c r="S10" s="15"/>
      <c r="T10" s="15"/>
      <c r="U10" s="15"/>
      <c r="V10" s="15"/>
      <c r="W10" s="15"/>
      <c r="X10" s="15"/>
      <c r="Y10" s="15"/>
    </row>
    <row r="11" spans="1:25" x14ac:dyDescent="0.2">
      <c r="A11" s="21" t="s">
        <v>1096</v>
      </c>
      <c r="C11" s="22">
        <v>55006</v>
      </c>
      <c r="D11" s="12">
        <v>69241</v>
      </c>
      <c r="E11" s="12">
        <v>73639</v>
      </c>
      <c r="F11" s="12">
        <v>80354</v>
      </c>
      <c r="G11" s="20">
        <f t="shared" ref="G11:G20" si="3">(((D11/C11)^(1/(($D$5-$C$5)/365))-1)*100)</f>
        <v>2.3269083545602864</v>
      </c>
      <c r="H11" s="20">
        <f t="shared" si="0"/>
        <v>1.1788064931860021</v>
      </c>
      <c r="I11" s="20">
        <f t="shared" si="1"/>
        <v>1.8528342494168681</v>
      </c>
      <c r="J11" s="20">
        <f t="shared" si="2"/>
        <v>1.4983794087386704</v>
      </c>
      <c r="K11" s="15"/>
      <c r="P11" s="42"/>
      <c r="Q11" s="42"/>
      <c r="R11" s="42"/>
      <c r="S11" s="15"/>
      <c r="T11" s="15"/>
      <c r="U11" s="15"/>
      <c r="V11" s="15"/>
      <c r="W11" s="15"/>
      <c r="X11" s="15"/>
      <c r="Y11" s="15"/>
    </row>
    <row r="12" spans="1:25" x14ac:dyDescent="0.2">
      <c r="A12" s="21" t="s">
        <v>204</v>
      </c>
      <c r="C12" s="22">
        <v>17307</v>
      </c>
      <c r="D12" s="12">
        <v>19781</v>
      </c>
      <c r="E12" s="12">
        <v>20839</v>
      </c>
      <c r="F12" s="12">
        <v>23172</v>
      </c>
      <c r="G12" s="20">
        <f t="shared" si="3"/>
        <v>1.3443326326941341</v>
      </c>
      <c r="H12" s="20">
        <f t="shared" si="0"/>
        <v>0.99649050548125118</v>
      </c>
      <c r="I12" s="20">
        <f t="shared" si="1"/>
        <v>2.2575684055484713</v>
      </c>
      <c r="J12" s="20">
        <f t="shared" si="2"/>
        <v>1.5934911163408838</v>
      </c>
      <c r="K12" s="15"/>
      <c r="P12" s="42"/>
      <c r="Q12" s="42"/>
      <c r="R12" s="42"/>
      <c r="S12" s="15"/>
      <c r="T12" s="15"/>
      <c r="U12" s="15"/>
      <c r="V12" s="15"/>
      <c r="W12" s="15"/>
      <c r="X12" s="15"/>
      <c r="Y12" s="15"/>
    </row>
    <row r="13" spans="1:25" x14ac:dyDescent="0.2">
      <c r="A13" s="21" t="s">
        <v>555</v>
      </c>
      <c r="C13" s="22">
        <v>20501</v>
      </c>
      <c r="D13" s="12">
        <v>23833</v>
      </c>
      <c r="E13" s="12">
        <v>23184</v>
      </c>
      <c r="F13" s="12">
        <v>24855</v>
      </c>
      <c r="G13" s="20">
        <f t="shared" si="3"/>
        <v>1.5165347887109215</v>
      </c>
      <c r="H13" s="20">
        <f t="shared" si="0"/>
        <v>-0.52402406107446842</v>
      </c>
      <c r="I13" s="20">
        <f t="shared" si="1"/>
        <v>1.4749059564036937</v>
      </c>
      <c r="J13" s="20">
        <f t="shared" si="2"/>
        <v>0.42041409569717469</v>
      </c>
      <c r="K13" s="15"/>
      <c r="P13" s="42"/>
      <c r="Q13" s="42"/>
      <c r="R13" s="42"/>
      <c r="S13" s="15"/>
      <c r="T13" s="15"/>
      <c r="U13" s="15"/>
      <c r="V13" s="15"/>
      <c r="W13" s="15"/>
      <c r="X13" s="15"/>
      <c r="Y13" s="15"/>
    </row>
    <row r="14" spans="1:25" x14ac:dyDescent="0.2">
      <c r="A14" s="21" t="s">
        <v>556</v>
      </c>
      <c r="C14" s="22">
        <v>15950</v>
      </c>
      <c r="D14" s="12">
        <v>17377</v>
      </c>
      <c r="E14" s="12">
        <v>18659</v>
      </c>
      <c r="F14" s="12">
        <v>21278</v>
      </c>
      <c r="G14" s="20">
        <f t="shared" si="3"/>
        <v>0.86009511027307362</v>
      </c>
      <c r="H14" s="20">
        <f t="shared" si="0"/>
        <v>1.3638097938851956</v>
      </c>
      <c r="I14" s="20">
        <f t="shared" si="1"/>
        <v>2.8016967390022351</v>
      </c>
      <c r="J14" s="20">
        <f t="shared" si="2"/>
        <v>2.0442121586154993</v>
      </c>
      <c r="K14" s="15"/>
      <c r="P14" s="42"/>
      <c r="Q14" s="42"/>
      <c r="R14" s="42"/>
      <c r="S14" s="15"/>
      <c r="T14" s="15"/>
      <c r="U14" s="15"/>
      <c r="V14" s="15"/>
      <c r="W14" s="15"/>
      <c r="X14" s="15"/>
      <c r="Y14" s="15"/>
    </row>
    <row r="15" spans="1:25" x14ac:dyDescent="0.2">
      <c r="A15" s="21" t="s">
        <v>557</v>
      </c>
      <c r="C15" s="22">
        <v>21530</v>
      </c>
      <c r="D15" s="12">
        <v>26856</v>
      </c>
      <c r="E15" s="12">
        <v>28414</v>
      </c>
      <c r="F15" s="12">
        <v>30240</v>
      </c>
      <c r="G15" s="20">
        <f t="shared" si="3"/>
        <v>2.2337926801390795</v>
      </c>
      <c r="H15" s="20">
        <f t="shared" si="0"/>
        <v>1.0789461120359389</v>
      </c>
      <c r="I15" s="20">
        <f t="shared" si="1"/>
        <v>1.3189102512825457</v>
      </c>
      <c r="J15" s="20">
        <f t="shared" si="2"/>
        <v>1.192846636634104</v>
      </c>
      <c r="K15" s="15"/>
      <c r="P15" s="42"/>
      <c r="Q15" s="42"/>
      <c r="R15" s="42"/>
      <c r="S15" s="15"/>
      <c r="T15" s="15"/>
      <c r="U15" s="15"/>
      <c r="V15" s="15"/>
      <c r="W15" s="15"/>
      <c r="X15" s="15"/>
      <c r="Y15" s="15"/>
    </row>
    <row r="16" spans="1:25" x14ac:dyDescent="0.2">
      <c r="A16" s="21" t="s">
        <v>129</v>
      </c>
      <c r="C16" s="22">
        <v>19895</v>
      </c>
      <c r="D16" s="12">
        <v>21481</v>
      </c>
      <c r="E16" s="12">
        <v>21007</v>
      </c>
      <c r="F16" s="12">
        <v>22293</v>
      </c>
      <c r="G16" s="20">
        <f t="shared" si="3"/>
        <v>0.76952952593782875</v>
      </c>
      <c r="H16" s="20">
        <f t="shared" si="0"/>
        <v>-0.42372354408751756</v>
      </c>
      <c r="I16" s="20">
        <f t="shared" si="1"/>
        <v>1.2578281999656049</v>
      </c>
      <c r="J16" s="20">
        <f t="shared" si="2"/>
        <v>0.37142240012717487</v>
      </c>
      <c r="K16" s="15"/>
      <c r="P16" s="42"/>
      <c r="Q16" s="42"/>
      <c r="R16" s="42"/>
      <c r="S16" s="15"/>
      <c r="T16" s="15"/>
      <c r="U16" s="15"/>
      <c r="V16" s="15"/>
      <c r="W16" s="15"/>
      <c r="X16" s="15"/>
      <c r="Y16" s="15"/>
    </row>
    <row r="17" spans="1:25" x14ac:dyDescent="0.2">
      <c r="A17" s="21" t="s">
        <v>558</v>
      </c>
      <c r="C17" s="22">
        <v>35817</v>
      </c>
      <c r="D17" s="12">
        <v>40663</v>
      </c>
      <c r="E17" s="12">
        <v>41957</v>
      </c>
      <c r="F17" s="12">
        <v>44822</v>
      </c>
      <c r="G17" s="20">
        <f t="shared" si="3"/>
        <v>1.2763411135031433</v>
      </c>
      <c r="H17" s="20">
        <f t="shared" si="0"/>
        <v>0.59793508037015997</v>
      </c>
      <c r="I17" s="20">
        <f t="shared" si="1"/>
        <v>1.3993044465170357</v>
      </c>
      <c r="J17" s="20">
        <f t="shared" si="2"/>
        <v>0.97775437905047724</v>
      </c>
      <c r="K17" s="15"/>
      <c r="P17" s="42"/>
      <c r="Q17" s="42"/>
      <c r="R17" s="42"/>
      <c r="S17" s="15"/>
      <c r="T17" s="15"/>
      <c r="U17" s="15"/>
      <c r="V17" s="15"/>
      <c r="W17" s="15"/>
      <c r="X17" s="15"/>
      <c r="Y17" s="15"/>
    </row>
    <row r="18" spans="1:25" x14ac:dyDescent="0.2">
      <c r="A18" s="21" t="s">
        <v>378</v>
      </c>
      <c r="C18" s="22">
        <v>17925</v>
      </c>
      <c r="D18" s="12">
        <v>20955</v>
      </c>
      <c r="E18" s="12">
        <v>24200</v>
      </c>
      <c r="F18" s="12">
        <v>28657</v>
      </c>
      <c r="G18" s="20">
        <f t="shared" si="3"/>
        <v>1.5732001509131122</v>
      </c>
      <c r="H18" s="20">
        <f t="shared" si="0"/>
        <v>2.7777655017254377</v>
      </c>
      <c r="I18" s="20">
        <f t="shared" si="1"/>
        <v>3.6202723504901613</v>
      </c>
      <c r="J18" s="20">
        <f t="shared" si="2"/>
        <v>3.1770583383523787</v>
      </c>
      <c r="K18" s="15"/>
      <c r="P18" s="42"/>
      <c r="Q18" s="42"/>
      <c r="R18" s="42"/>
      <c r="S18" s="15"/>
      <c r="T18" s="15"/>
      <c r="U18" s="15"/>
      <c r="V18" s="15"/>
      <c r="W18" s="15"/>
      <c r="X18" s="15"/>
      <c r="Y18" s="15"/>
    </row>
    <row r="19" spans="1:25" x14ac:dyDescent="0.2">
      <c r="A19" s="21" t="s">
        <v>559</v>
      </c>
      <c r="C19" s="22">
        <v>17668</v>
      </c>
      <c r="D19" s="12">
        <v>20426</v>
      </c>
      <c r="E19" s="12">
        <v>24932</v>
      </c>
      <c r="F19" s="12">
        <v>25785</v>
      </c>
      <c r="G19" s="20">
        <f t="shared" si="3"/>
        <v>1.460300383649682</v>
      </c>
      <c r="H19" s="20">
        <f t="shared" si="0"/>
        <v>3.8664288712310091</v>
      </c>
      <c r="I19" s="20">
        <f t="shared" si="1"/>
        <v>0.71022753532954397</v>
      </c>
      <c r="J19" s="20">
        <f t="shared" si="2"/>
        <v>2.3552376951637477</v>
      </c>
      <c r="K19" s="15"/>
      <c r="P19" s="42"/>
      <c r="Q19" s="42"/>
      <c r="R19" s="42"/>
      <c r="S19" s="15"/>
      <c r="T19" s="15"/>
      <c r="U19" s="15"/>
      <c r="V19" s="15"/>
      <c r="W19" s="15"/>
      <c r="X19" s="15"/>
      <c r="Y19" s="15"/>
    </row>
    <row r="20" spans="1:25" x14ac:dyDescent="0.2">
      <c r="A20" s="21" t="s">
        <v>560</v>
      </c>
      <c r="C20" s="22">
        <v>13359</v>
      </c>
      <c r="D20" s="12">
        <v>15735</v>
      </c>
      <c r="E20" s="12">
        <v>16058</v>
      </c>
      <c r="F20" s="12">
        <v>17155</v>
      </c>
      <c r="G20" s="20">
        <f t="shared" si="3"/>
        <v>1.6495326821122092</v>
      </c>
      <c r="H20" s="20">
        <f t="shared" si="0"/>
        <v>0.38743617110557071</v>
      </c>
      <c r="I20" s="20">
        <f t="shared" si="1"/>
        <v>1.3999167264846957</v>
      </c>
      <c r="J20" s="20">
        <f t="shared" si="2"/>
        <v>0.86704917065825171</v>
      </c>
      <c r="K20" s="15"/>
      <c r="P20" s="42"/>
      <c r="Q20" s="42"/>
      <c r="R20" s="42"/>
      <c r="S20" s="15"/>
      <c r="T20" s="15"/>
      <c r="U20" s="15"/>
      <c r="V20" s="15"/>
      <c r="W20" s="15"/>
      <c r="X20" s="15"/>
      <c r="Y20" s="15"/>
    </row>
    <row r="21" spans="1:25" x14ac:dyDescent="0.2">
      <c r="A21" s="21"/>
      <c r="C21" s="22"/>
      <c r="D21" s="12"/>
      <c r="E21" s="12"/>
      <c r="F21" s="12"/>
      <c r="G21" s="12"/>
      <c r="H21" s="20"/>
      <c r="I21" s="20"/>
      <c r="J21" s="20"/>
      <c r="M21" s="8"/>
      <c r="N21" s="8"/>
      <c r="O21" s="8"/>
      <c r="S21" s="15"/>
      <c r="T21" s="15"/>
      <c r="U21" s="15"/>
      <c r="V21" s="15"/>
      <c r="W21" s="15"/>
      <c r="X21" s="15"/>
      <c r="Y21" s="15"/>
    </row>
    <row r="22" spans="1:25" s="15" customFormat="1" x14ac:dyDescent="0.2">
      <c r="A22" s="14" t="s">
        <v>1464</v>
      </c>
      <c r="C22" s="18">
        <v>267279</v>
      </c>
      <c r="D22" s="16">
        <v>309709</v>
      </c>
      <c r="E22" s="16">
        <v>337063</v>
      </c>
      <c r="F22" s="16">
        <v>372910</v>
      </c>
      <c r="G22" s="17">
        <f>(((D22/C22)^(1/(($D$5-$C$5)/365))-1)*100)</f>
        <v>1.4834900868953449</v>
      </c>
      <c r="H22" s="17">
        <f>(((E22/D22)^(1/(($E$5-$D$5)/365))-1)*100)</f>
        <v>1.6236978807962599</v>
      </c>
      <c r="I22" s="17">
        <f>(((F22/E22)^(1/(($F$5-$E$5)/365))-1)*100)</f>
        <v>2.1489632276437964</v>
      </c>
      <c r="J22" s="17">
        <f>(((F22/D22)^(1/(($F$5-$D$5)/365))-1)*100)</f>
        <v>1.8728361262498661</v>
      </c>
      <c r="L22" s="8"/>
      <c r="M22" s="22"/>
      <c r="N22" s="22"/>
      <c r="O22" s="22"/>
      <c r="P22" s="42"/>
      <c r="Q22" s="42"/>
      <c r="R22" s="42"/>
    </row>
    <row r="23" spans="1:25" x14ac:dyDescent="0.2">
      <c r="A23" s="21"/>
      <c r="C23" s="22"/>
      <c r="D23" s="12"/>
      <c r="E23" s="12"/>
      <c r="F23" s="12"/>
      <c r="G23" s="12"/>
      <c r="H23" s="20"/>
      <c r="I23" s="20"/>
      <c r="J23" s="20"/>
      <c r="M23" s="8"/>
      <c r="N23" s="8"/>
      <c r="O23" s="8"/>
      <c r="S23" s="15"/>
      <c r="T23" s="15"/>
      <c r="U23" s="15"/>
      <c r="V23" s="15"/>
      <c r="W23" s="15"/>
      <c r="X23" s="15"/>
      <c r="Y23" s="15"/>
    </row>
    <row r="24" spans="1:25" s="15" customFormat="1" x14ac:dyDescent="0.2">
      <c r="A24" s="14" t="s">
        <v>424</v>
      </c>
      <c r="C24" s="16">
        <f>SUM(C25:C38)</f>
        <v>559294</v>
      </c>
      <c r="D24" s="16">
        <f>SUM(D25:D38)</f>
        <v>656418</v>
      </c>
      <c r="E24" s="16">
        <f>SUM(E25:E38)</f>
        <v>700653</v>
      </c>
      <c r="F24" s="16">
        <f>SUM(F25:F38)</f>
        <v>739367</v>
      </c>
      <c r="G24" s="17">
        <f t="shared" ref="G24:G38" si="4">(((D24/C24)^(1/(($D$5-$C$5)/365))-1)*100)</f>
        <v>1.6132223242928179</v>
      </c>
      <c r="H24" s="17">
        <f t="shared" ref="H24:H38" si="5">(((E24/D24)^(1/(($E$5-$D$5)/365))-1)*100)</f>
        <v>1.2487897031910444</v>
      </c>
      <c r="I24" s="17">
        <f t="shared" ref="I24:I38" si="6">(((F24/E24)^(1/(($F$5-$E$5)/365))-1)*100)</f>
        <v>1.1378545534526996</v>
      </c>
      <c r="J24" s="17">
        <f t="shared" ref="J24:J38" si="7">(((F24/D24)^(1/(($F$5-$D$5)/365))-1)*100)</f>
        <v>1.1960856576640921</v>
      </c>
      <c r="L24" s="8"/>
      <c r="M24" s="22"/>
      <c r="N24" s="22"/>
      <c r="O24" s="22"/>
      <c r="P24" s="42"/>
      <c r="Q24" s="42"/>
      <c r="R24" s="42"/>
    </row>
    <row r="25" spans="1:25" x14ac:dyDescent="0.2">
      <c r="A25" s="21" t="s">
        <v>1097</v>
      </c>
      <c r="C25" s="22">
        <v>93623</v>
      </c>
      <c r="D25" s="12">
        <v>99361</v>
      </c>
      <c r="E25" s="12">
        <v>103202</v>
      </c>
      <c r="F25" s="12">
        <v>109499</v>
      </c>
      <c r="G25" s="20">
        <f t="shared" si="4"/>
        <v>0.59628098807587016</v>
      </c>
      <c r="H25" s="20">
        <f t="shared" si="5"/>
        <v>0.72440058438396626</v>
      </c>
      <c r="I25" s="20">
        <f t="shared" si="6"/>
        <v>1.2537845445229401</v>
      </c>
      <c r="J25" s="20">
        <f t="shared" si="7"/>
        <v>0.97548661166859674</v>
      </c>
      <c r="K25" s="15"/>
      <c r="L25" s="15"/>
      <c r="M25" s="18"/>
      <c r="N25" s="18"/>
      <c r="O25" s="18"/>
      <c r="P25" s="41"/>
      <c r="Q25" s="41"/>
      <c r="R25" s="41"/>
      <c r="S25" s="15"/>
      <c r="T25" s="15"/>
      <c r="U25" s="15"/>
      <c r="V25" s="15"/>
      <c r="W25" s="15"/>
      <c r="X25" s="15"/>
      <c r="Y25" s="15"/>
    </row>
    <row r="26" spans="1:25" x14ac:dyDescent="0.2">
      <c r="A26" s="21" t="s">
        <v>561</v>
      </c>
      <c r="C26" s="22">
        <v>26704</v>
      </c>
      <c r="D26" s="12">
        <v>37482</v>
      </c>
      <c r="E26" s="12">
        <v>45151</v>
      </c>
      <c r="F26" s="12">
        <v>47512</v>
      </c>
      <c r="G26" s="20">
        <f t="shared" si="4"/>
        <v>3.446685423046203</v>
      </c>
      <c r="H26" s="20">
        <f t="shared" si="5"/>
        <v>3.6060042136505599</v>
      </c>
      <c r="I26" s="20">
        <f t="shared" si="6"/>
        <v>1.0780465650446214</v>
      </c>
      <c r="J26" s="20">
        <f t="shared" si="7"/>
        <v>2.3975577121075231</v>
      </c>
      <c r="K26" s="15"/>
      <c r="P26" s="42"/>
      <c r="Q26" s="42"/>
      <c r="R26" s="42"/>
      <c r="S26" s="15"/>
      <c r="T26" s="15"/>
      <c r="U26" s="15"/>
      <c r="V26" s="15"/>
      <c r="W26" s="15"/>
      <c r="X26" s="15"/>
      <c r="Y26" s="15"/>
    </row>
    <row r="27" spans="1:25" x14ac:dyDescent="0.2">
      <c r="A27" s="21" t="s">
        <v>993</v>
      </c>
      <c r="C27" s="22">
        <v>44151</v>
      </c>
      <c r="D27" s="12">
        <v>51897</v>
      </c>
      <c r="E27" s="12">
        <v>54801</v>
      </c>
      <c r="F27" s="12">
        <v>59353</v>
      </c>
      <c r="G27" s="20">
        <f t="shared" si="4"/>
        <v>1.6286897156939206</v>
      </c>
      <c r="H27" s="20">
        <f t="shared" si="5"/>
        <v>1.0415347670856612</v>
      </c>
      <c r="I27" s="20">
        <f t="shared" si="6"/>
        <v>1.692836947767451</v>
      </c>
      <c r="J27" s="20">
        <f t="shared" si="7"/>
        <v>1.3503503495970515</v>
      </c>
      <c r="K27" s="15"/>
      <c r="L27" s="15"/>
      <c r="M27" s="18"/>
      <c r="N27" s="18"/>
      <c r="O27" s="18"/>
      <c r="P27" s="41"/>
      <c r="Q27" s="41"/>
      <c r="R27" s="41"/>
      <c r="S27" s="15"/>
      <c r="T27" s="15"/>
      <c r="U27" s="15"/>
      <c r="V27" s="15"/>
      <c r="W27" s="15"/>
      <c r="X27" s="15"/>
      <c r="Y27" s="15"/>
    </row>
    <row r="28" spans="1:25" x14ac:dyDescent="0.2">
      <c r="A28" s="21" t="s">
        <v>105</v>
      </c>
      <c r="C28" s="22">
        <v>20880</v>
      </c>
      <c r="D28" s="12">
        <v>28562</v>
      </c>
      <c r="E28" s="12">
        <v>28217</v>
      </c>
      <c r="F28" s="12">
        <v>30969</v>
      </c>
      <c r="G28" s="20">
        <f t="shared" si="4"/>
        <v>3.1806741030384167</v>
      </c>
      <c r="H28" s="20">
        <f t="shared" si="5"/>
        <v>-0.23099834468218727</v>
      </c>
      <c r="I28" s="20">
        <f t="shared" si="6"/>
        <v>1.9770803560008376</v>
      </c>
      <c r="J28" s="20">
        <f t="shared" si="7"/>
        <v>0.81170757420276907</v>
      </c>
      <c r="K28" s="15"/>
      <c r="P28" s="42"/>
      <c r="Q28" s="42"/>
      <c r="R28" s="42"/>
      <c r="S28" s="15"/>
      <c r="T28" s="15"/>
      <c r="U28" s="15"/>
      <c r="V28" s="15"/>
      <c r="W28" s="15"/>
      <c r="X28" s="15"/>
      <c r="Y28" s="15"/>
    </row>
    <row r="29" spans="1:25" x14ac:dyDescent="0.2">
      <c r="A29" s="21" t="s">
        <v>562</v>
      </c>
      <c r="C29" s="22">
        <v>31365</v>
      </c>
      <c r="D29" s="12">
        <v>39474</v>
      </c>
      <c r="E29" s="12">
        <v>42501</v>
      </c>
      <c r="F29" s="12">
        <v>43880</v>
      </c>
      <c r="G29" s="20">
        <f t="shared" si="4"/>
        <v>2.3248496959271447</v>
      </c>
      <c r="H29" s="20">
        <f t="shared" si="5"/>
        <v>1.4159879250029705</v>
      </c>
      <c r="I29" s="20">
        <f t="shared" si="6"/>
        <v>0.67400918731632675</v>
      </c>
      <c r="J29" s="20">
        <f t="shared" si="7"/>
        <v>1.0629041863103872</v>
      </c>
      <c r="K29" s="15"/>
      <c r="P29" s="42"/>
      <c r="Q29" s="42"/>
      <c r="R29" s="42"/>
      <c r="S29" s="15"/>
      <c r="T29" s="15"/>
      <c r="U29" s="15"/>
      <c r="V29" s="15"/>
      <c r="W29" s="15"/>
      <c r="X29" s="15"/>
      <c r="Y29" s="15"/>
    </row>
    <row r="30" spans="1:25" x14ac:dyDescent="0.2">
      <c r="A30" s="21" t="s">
        <v>563</v>
      </c>
      <c r="C30" s="22">
        <v>70815</v>
      </c>
      <c r="D30" s="12">
        <v>76628</v>
      </c>
      <c r="E30" s="12">
        <v>82631</v>
      </c>
      <c r="F30" s="12">
        <v>88321</v>
      </c>
      <c r="G30" s="20">
        <f t="shared" si="4"/>
        <v>0.79160170787173634</v>
      </c>
      <c r="H30" s="20">
        <f t="shared" si="5"/>
        <v>1.4456557153333938</v>
      </c>
      <c r="I30" s="20">
        <f t="shared" si="6"/>
        <v>1.4108069325367456</v>
      </c>
      <c r="J30" s="20">
        <f t="shared" si="7"/>
        <v>1.4291027200454609</v>
      </c>
      <c r="K30" s="15"/>
      <c r="P30" s="42"/>
      <c r="Q30" s="42"/>
      <c r="R30" s="42"/>
      <c r="S30" s="15"/>
      <c r="T30" s="15"/>
      <c r="U30" s="15"/>
      <c r="V30" s="15"/>
      <c r="W30" s="15"/>
      <c r="X30" s="15"/>
      <c r="Y30" s="15"/>
    </row>
    <row r="31" spans="1:25" x14ac:dyDescent="0.2">
      <c r="A31" s="21" t="s">
        <v>1364</v>
      </c>
      <c r="C31" s="22">
        <v>28675</v>
      </c>
      <c r="D31" s="12">
        <v>38280</v>
      </c>
      <c r="E31" s="12">
        <v>46683</v>
      </c>
      <c r="F31" s="12">
        <v>49610</v>
      </c>
      <c r="G31" s="20">
        <f t="shared" si="4"/>
        <v>2.9295274736038879</v>
      </c>
      <c r="H31" s="20">
        <f t="shared" si="5"/>
        <v>3.848818560898648</v>
      </c>
      <c r="I31" s="20">
        <f t="shared" si="6"/>
        <v>1.2875562333115154</v>
      </c>
      <c r="J31" s="20">
        <f t="shared" si="7"/>
        <v>2.624364983917582</v>
      </c>
      <c r="K31" s="15"/>
      <c r="P31" s="42"/>
      <c r="Q31" s="42"/>
      <c r="R31" s="42"/>
      <c r="S31" s="15"/>
      <c r="T31" s="15"/>
      <c r="U31" s="15"/>
      <c r="V31" s="15"/>
      <c r="W31" s="15"/>
      <c r="X31" s="15"/>
      <c r="Y31" s="15"/>
    </row>
    <row r="32" spans="1:25" x14ac:dyDescent="0.2">
      <c r="A32" s="21" t="s">
        <v>1421</v>
      </c>
      <c r="C32" s="22">
        <v>56968</v>
      </c>
      <c r="D32" s="12">
        <v>70986</v>
      </c>
      <c r="E32" s="12">
        <v>74542</v>
      </c>
      <c r="F32" s="12">
        <v>80760</v>
      </c>
      <c r="G32" s="20">
        <f t="shared" si="4"/>
        <v>2.2230749896791968</v>
      </c>
      <c r="H32" s="20">
        <f t="shared" si="5"/>
        <v>0.93453888009042974</v>
      </c>
      <c r="I32" s="20">
        <f t="shared" si="6"/>
        <v>1.6997867467689609</v>
      </c>
      <c r="J32" s="20">
        <f t="shared" si="7"/>
        <v>1.2972743239402229</v>
      </c>
      <c r="K32" s="15"/>
      <c r="P32" s="42"/>
      <c r="Q32" s="42"/>
      <c r="R32" s="42"/>
      <c r="S32" s="15"/>
      <c r="T32" s="15"/>
      <c r="U32" s="15"/>
      <c r="V32" s="15"/>
      <c r="W32" s="15"/>
      <c r="X32" s="15"/>
      <c r="Y32" s="15"/>
    </row>
    <row r="33" spans="1:25" x14ac:dyDescent="0.2">
      <c r="A33" s="21" t="s">
        <v>98</v>
      </c>
      <c r="C33" s="22">
        <v>25901</v>
      </c>
      <c r="D33" s="12">
        <v>32733</v>
      </c>
      <c r="E33" s="12">
        <v>32109</v>
      </c>
      <c r="F33" s="12">
        <v>35196</v>
      </c>
      <c r="G33" s="20">
        <f t="shared" si="4"/>
        <v>2.367326243090262</v>
      </c>
      <c r="H33" s="20">
        <f t="shared" si="5"/>
        <v>-0.36561223716909952</v>
      </c>
      <c r="I33" s="20">
        <f t="shared" si="6"/>
        <v>1.9499240678484187</v>
      </c>
      <c r="J33" s="20">
        <f t="shared" si="7"/>
        <v>0.72752485942417788</v>
      </c>
      <c r="K33" s="15"/>
      <c r="P33" s="42"/>
      <c r="Q33" s="42"/>
      <c r="R33" s="42"/>
      <c r="S33" s="15"/>
      <c r="T33" s="15"/>
      <c r="U33" s="15"/>
      <c r="V33" s="15"/>
      <c r="W33" s="15"/>
      <c r="X33" s="15"/>
      <c r="Y33" s="15"/>
    </row>
    <row r="34" spans="1:25" x14ac:dyDescent="0.2">
      <c r="A34" s="21" t="s">
        <v>564</v>
      </c>
      <c r="C34" s="22">
        <v>22730</v>
      </c>
      <c r="D34" s="12">
        <v>25156</v>
      </c>
      <c r="E34" s="12">
        <v>26729</v>
      </c>
      <c r="F34" s="12">
        <v>26432</v>
      </c>
      <c r="G34" s="20">
        <f t="shared" si="4"/>
        <v>1.0187064589906925</v>
      </c>
      <c r="H34" s="20">
        <f t="shared" si="5"/>
        <v>1.1609220739697168</v>
      </c>
      <c r="I34" s="20">
        <f t="shared" si="6"/>
        <v>-0.23479068673200043</v>
      </c>
      <c r="J34" s="20">
        <f t="shared" si="7"/>
        <v>0.49560735462508276</v>
      </c>
      <c r="K34" s="15"/>
      <c r="P34" s="42"/>
      <c r="Q34" s="42"/>
      <c r="R34" s="42"/>
      <c r="S34" s="15"/>
      <c r="T34" s="15"/>
      <c r="U34" s="15"/>
      <c r="V34" s="15"/>
      <c r="W34" s="15"/>
      <c r="X34" s="15"/>
      <c r="Y34" s="15"/>
    </row>
    <row r="35" spans="1:25" x14ac:dyDescent="0.2">
      <c r="A35" s="21" t="s">
        <v>565</v>
      </c>
      <c r="C35" s="22">
        <v>30879</v>
      </c>
      <c r="D35" s="12">
        <v>37224</v>
      </c>
      <c r="E35" s="12">
        <v>38374</v>
      </c>
      <c r="F35" s="12">
        <v>39678</v>
      </c>
      <c r="G35" s="20">
        <f t="shared" si="4"/>
        <v>1.8853018673534505</v>
      </c>
      <c r="H35" s="20">
        <f t="shared" si="5"/>
        <v>0.58070188000791667</v>
      </c>
      <c r="I35" s="20">
        <f t="shared" si="6"/>
        <v>0.70548014309015361</v>
      </c>
      <c r="J35" s="20">
        <f t="shared" si="7"/>
        <v>0.63994628843311308</v>
      </c>
      <c r="K35" s="15"/>
      <c r="P35" s="42"/>
      <c r="Q35" s="42"/>
      <c r="R35" s="42"/>
      <c r="S35" s="15"/>
      <c r="T35" s="15"/>
      <c r="U35" s="15"/>
      <c r="V35" s="15"/>
      <c r="W35" s="15"/>
      <c r="X35" s="15"/>
      <c r="Y35" s="15"/>
    </row>
    <row r="36" spans="1:25" x14ac:dyDescent="0.2">
      <c r="A36" s="21" t="s">
        <v>566</v>
      </c>
      <c r="C36" s="22">
        <v>41696</v>
      </c>
      <c r="D36" s="12">
        <v>47193</v>
      </c>
      <c r="E36" s="12">
        <v>51565</v>
      </c>
      <c r="F36" s="12">
        <v>54492</v>
      </c>
      <c r="G36" s="20">
        <f t="shared" si="4"/>
        <v>1.2454170731219794</v>
      </c>
      <c r="H36" s="20">
        <f t="shared" si="5"/>
        <v>1.7003267860795646</v>
      </c>
      <c r="I36" s="20">
        <f t="shared" si="6"/>
        <v>1.1682657873555824</v>
      </c>
      <c r="J36" s="20">
        <f t="shared" si="7"/>
        <v>1.4472753026772978</v>
      </c>
      <c r="K36" s="15"/>
      <c r="P36" s="42"/>
      <c r="Q36" s="42"/>
      <c r="R36" s="42"/>
      <c r="S36" s="15"/>
      <c r="T36" s="15"/>
      <c r="U36" s="15"/>
      <c r="V36" s="15"/>
      <c r="W36" s="15"/>
      <c r="X36" s="15"/>
      <c r="Y36" s="15"/>
    </row>
    <row r="37" spans="1:25" x14ac:dyDescent="0.2">
      <c r="A37" s="21" t="s">
        <v>567</v>
      </c>
      <c r="C37" s="22">
        <v>36222</v>
      </c>
      <c r="D37" s="12">
        <v>40457</v>
      </c>
      <c r="E37" s="12">
        <v>43706</v>
      </c>
      <c r="F37" s="12">
        <v>39708</v>
      </c>
      <c r="G37" s="20">
        <f t="shared" si="4"/>
        <v>1.1112536374837445</v>
      </c>
      <c r="H37" s="20">
        <f t="shared" si="5"/>
        <v>1.4808621042817549</v>
      </c>
      <c r="I37" s="20">
        <f t="shared" si="6"/>
        <v>-1.9979520504081361</v>
      </c>
      <c r="J37" s="20">
        <f t="shared" si="7"/>
        <v>-0.18654235696708987</v>
      </c>
      <c r="K37" s="15"/>
      <c r="P37" s="42"/>
      <c r="Q37" s="42"/>
      <c r="R37" s="42"/>
      <c r="S37" s="15"/>
      <c r="T37" s="15"/>
      <c r="U37" s="15"/>
      <c r="V37" s="15"/>
      <c r="W37" s="15"/>
      <c r="X37" s="15"/>
      <c r="Y37" s="15"/>
    </row>
    <row r="38" spans="1:25" x14ac:dyDescent="0.2">
      <c r="A38" s="21" t="s">
        <v>568</v>
      </c>
      <c r="C38" s="22">
        <v>28685</v>
      </c>
      <c r="D38" s="12">
        <v>30985</v>
      </c>
      <c r="E38" s="12">
        <v>30442</v>
      </c>
      <c r="F38" s="12">
        <v>33957</v>
      </c>
      <c r="G38" s="20">
        <f t="shared" si="4"/>
        <v>0.77384521535590611</v>
      </c>
      <c r="H38" s="20">
        <f t="shared" si="5"/>
        <v>-0.33588893504219453</v>
      </c>
      <c r="I38" s="20">
        <f t="shared" si="6"/>
        <v>2.3254273001211745</v>
      </c>
      <c r="J38" s="20">
        <f t="shared" si="7"/>
        <v>0.91936627432009921</v>
      </c>
      <c r="K38" s="15"/>
      <c r="P38" s="42"/>
      <c r="Q38" s="42"/>
      <c r="R38" s="42"/>
      <c r="S38" s="15"/>
      <c r="T38" s="15"/>
      <c r="U38" s="15"/>
      <c r="V38" s="15"/>
      <c r="W38" s="15"/>
      <c r="X38" s="15"/>
      <c r="Y38" s="15"/>
    </row>
    <row r="39" spans="1:25" x14ac:dyDescent="0.2">
      <c r="A39" s="21"/>
      <c r="C39" s="22"/>
      <c r="D39" s="12"/>
      <c r="E39" s="12"/>
      <c r="F39" s="12"/>
      <c r="G39" s="12"/>
      <c r="H39" s="20"/>
      <c r="I39" s="20"/>
      <c r="J39" s="20"/>
      <c r="M39" s="8"/>
      <c r="N39" s="8"/>
      <c r="O39" s="8"/>
      <c r="S39" s="15"/>
      <c r="T39" s="15"/>
      <c r="U39" s="15"/>
      <c r="V39" s="15"/>
      <c r="W39" s="15"/>
      <c r="X39" s="15"/>
      <c r="Y39" s="15"/>
    </row>
    <row r="40" spans="1:25" s="15" customFormat="1" x14ac:dyDescent="0.2">
      <c r="A40" s="14" t="s">
        <v>944</v>
      </c>
      <c r="C40" s="16">
        <f>SUM(C41:C47)</f>
        <v>106951</v>
      </c>
      <c r="D40" s="16">
        <f>SUM(D41:D47)</f>
        <v>126803</v>
      </c>
      <c r="E40" s="16">
        <f>SUM(E41:E47)</f>
        <v>127152</v>
      </c>
      <c r="F40" s="16">
        <f>SUM(F41:F47)</f>
        <v>128117</v>
      </c>
      <c r="G40" s="17">
        <f t="shared" ref="G40:G47" si="8">(((D40/C40)^(1/(($D$5-$C$5)/365))-1)*100)</f>
        <v>1.7162682212369607</v>
      </c>
      <c r="H40" s="17">
        <f t="shared" ref="H40:H47" si="9">(((E40/D40)^(1/(($E$5-$D$5)/365))-1)*100)</f>
        <v>5.2318679443708049E-2</v>
      </c>
      <c r="I40" s="17">
        <f t="shared" ref="I40:I47" si="10">(((F40/E40)^(1/(($F$5-$E$5)/365))-1)*100)</f>
        <v>0.15918425941965353</v>
      </c>
      <c r="J40" s="17">
        <f t="shared" ref="J40:J47" si="11">(((F40/D40)^(1/(($F$5-$D$5)/365))-1)*100)</f>
        <v>0.10306048612618302</v>
      </c>
      <c r="L40" s="8"/>
      <c r="M40" s="22"/>
      <c r="N40" s="22"/>
      <c r="O40" s="22"/>
      <c r="P40" s="42"/>
      <c r="Q40" s="42"/>
      <c r="R40" s="42"/>
    </row>
    <row r="41" spans="1:25" x14ac:dyDescent="0.2">
      <c r="A41" s="21" t="s">
        <v>1275</v>
      </c>
      <c r="C41" s="22">
        <v>26489</v>
      </c>
      <c r="D41" s="12">
        <v>33880</v>
      </c>
      <c r="E41" s="12">
        <v>36880</v>
      </c>
      <c r="F41" s="12">
        <v>36911</v>
      </c>
      <c r="G41" s="20">
        <f t="shared" si="8"/>
        <v>2.490103267458732</v>
      </c>
      <c r="H41" s="20">
        <f t="shared" si="9"/>
        <v>1.627717027032749</v>
      </c>
      <c r="I41" s="20">
        <f t="shared" si="10"/>
        <v>1.7677469143140279E-2</v>
      </c>
      <c r="J41" s="20">
        <f t="shared" si="11"/>
        <v>0.85981911015324819</v>
      </c>
      <c r="K41" s="15"/>
      <c r="P41" s="42"/>
      <c r="Q41" s="42"/>
      <c r="R41" s="42"/>
      <c r="S41" s="15"/>
      <c r="T41" s="15"/>
      <c r="U41" s="15"/>
      <c r="V41" s="15"/>
      <c r="W41" s="15"/>
      <c r="X41" s="15"/>
      <c r="Y41" s="15"/>
    </row>
    <row r="42" spans="1:25" x14ac:dyDescent="0.2">
      <c r="A42" s="21" t="s">
        <v>1276</v>
      </c>
      <c r="C42" s="22">
        <v>12886</v>
      </c>
      <c r="D42" s="12">
        <v>15047</v>
      </c>
      <c r="E42" s="12">
        <v>16808</v>
      </c>
      <c r="F42" s="12">
        <v>18350</v>
      </c>
      <c r="G42" s="20">
        <f t="shared" si="8"/>
        <v>1.5615901497353812</v>
      </c>
      <c r="H42" s="20">
        <f t="shared" si="9"/>
        <v>2.1285339354429667</v>
      </c>
      <c r="I42" s="20">
        <f t="shared" si="10"/>
        <v>1.8637094718716218</v>
      </c>
      <c r="J42" s="20">
        <f t="shared" si="11"/>
        <v>2.0026692663432932</v>
      </c>
      <c r="K42" s="15"/>
      <c r="P42" s="42"/>
      <c r="Q42" s="42"/>
      <c r="R42" s="42"/>
      <c r="S42" s="15"/>
      <c r="T42" s="15"/>
      <c r="U42" s="15"/>
      <c r="V42" s="15"/>
      <c r="W42" s="15"/>
      <c r="X42" s="15"/>
      <c r="Y42" s="15"/>
    </row>
    <row r="43" spans="1:25" x14ac:dyDescent="0.2">
      <c r="A43" s="21" t="s">
        <v>1277</v>
      </c>
      <c r="C43" s="22">
        <v>9883</v>
      </c>
      <c r="D43" s="12">
        <v>12786</v>
      </c>
      <c r="E43" s="12">
        <v>10632</v>
      </c>
      <c r="F43" s="12">
        <v>10621</v>
      </c>
      <c r="G43" s="20">
        <f t="shared" si="8"/>
        <v>2.6073485555324405</v>
      </c>
      <c r="H43" s="20">
        <f t="shared" si="9"/>
        <v>-3.4498344421267202</v>
      </c>
      <c r="I43" s="20">
        <f t="shared" si="10"/>
        <v>-2.1774519273221049E-2</v>
      </c>
      <c r="J43" s="20">
        <f t="shared" si="11"/>
        <v>-1.8365784569026711</v>
      </c>
      <c r="K43" s="15"/>
      <c r="P43" s="42"/>
      <c r="Q43" s="42"/>
      <c r="R43" s="42"/>
      <c r="S43" s="15"/>
      <c r="T43" s="15"/>
      <c r="U43" s="15"/>
      <c r="V43" s="15"/>
      <c r="W43" s="15"/>
      <c r="X43" s="15"/>
      <c r="Y43" s="15"/>
    </row>
    <row r="44" spans="1:25" x14ac:dyDescent="0.2">
      <c r="A44" s="21" t="s">
        <v>1278</v>
      </c>
      <c r="C44" s="22">
        <v>16610</v>
      </c>
      <c r="D44" s="12">
        <v>17567</v>
      </c>
      <c r="E44" s="12">
        <v>17760</v>
      </c>
      <c r="F44" s="12">
        <v>18051</v>
      </c>
      <c r="G44" s="20">
        <f t="shared" si="8"/>
        <v>0.56143558379406766</v>
      </c>
      <c r="H44" s="20">
        <f t="shared" si="9"/>
        <v>0.2081520698159478</v>
      </c>
      <c r="I44" s="20">
        <f t="shared" si="10"/>
        <v>0.34249334447171709</v>
      </c>
      <c r="J44" s="20">
        <f t="shared" si="11"/>
        <v>0.27193529872338029</v>
      </c>
      <c r="K44" s="15"/>
      <c r="P44" s="42"/>
      <c r="Q44" s="42"/>
      <c r="R44" s="42"/>
      <c r="S44" s="15"/>
      <c r="T44" s="15"/>
      <c r="U44" s="15"/>
      <c r="V44" s="15"/>
      <c r="W44" s="15"/>
      <c r="X44" s="15"/>
      <c r="Y44" s="15"/>
    </row>
    <row r="45" spans="1:25" x14ac:dyDescent="0.2">
      <c r="A45" s="21" t="s">
        <v>562</v>
      </c>
      <c r="C45" s="22">
        <v>8751</v>
      </c>
      <c r="D45" s="12">
        <v>8920</v>
      </c>
      <c r="E45" s="12">
        <v>9309</v>
      </c>
      <c r="F45" s="12">
        <v>9690</v>
      </c>
      <c r="G45" s="20">
        <f t="shared" si="8"/>
        <v>0.19135777275371968</v>
      </c>
      <c r="H45" s="20">
        <f t="shared" si="9"/>
        <v>0.81562790034852561</v>
      </c>
      <c r="I45" s="20">
        <f t="shared" si="10"/>
        <v>0.84744119478892266</v>
      </c>
      <c r="J45" s="20">
        <f t="shared" si="11"/>
        <v>0.83073643964333144</v>
      </c>
      <c r="K45" s="15"/>
      <c r="P45" s="42"/>
      <c r="Q45" s="42"/>
      <c r="R45" s="42"/>
      <c r="S45" s="15"/>
      <c r="T45" s="15"/>
      <c r="U45" s="15"/>
      <c r="V45" s="15"/>
      <c r="W45" s="15"/>
      <c r="X45" s="15"/>
      <c r="Y45" s="15"/>
    </row>
    <row r="46" spans="1:25" x14ac:dyDescent="0.2">
      <c r="A46" s="21" t="s">
        <v>47</v>
      </c>
      <c r="C46" s="22">
        <v>25532</v>
      </c>
      <c r="D46" s="12">
        <v>31035</v>
      </c>
      <c r="E46" s="12">
        <v>27487</v>
      </c>
      <c r="F46" s="12">
        <v>26375</v>
      </c>
      <c r="G46" s="20">
        <f t="shared" si="8"/>
        <v>1.9699130966650769</v>
      </c>
      <c r="H46" s="20">
        <f t="shared" si="9"/>
        <v>-2.2838339494398174</v>
      </c>
      <c r="I46" s="20">
        <f t="shared" si="10"/>
        <v>-0.86501223784059</v>
      </c>
      <c r="J46" s="20">
        <f t="shared" si="11"/>
        <v>-1.6125114865718548</v>
      </c>
      <c r="K46" s="15"/>
      <c r="L46" s="15"/>
      <c r="M46" s="18"/>
      <c r="N46" s="18"/>
      <c r="O46" s="18"/>
      <c r="P46" s="41"/>
      <c r="Q46" s="41"/>
      <c r="R46" s="41"/>
      <c r="S46" s="15"/>
      <c r="T46" s="15"/>
      <c r="U46" s="15"/>
      <c r="V46" s="15"/>
      <c r="W46" s="15"/>
      <c r="X46" s="15"/>
      <c r="Y46" s="15"/>
    </row>
    <row r="47" spans="1:25" x14ac:dyDescent="0.2">
      <c r="A47" s="21" t="s">
        <v>1279</v>
      </c>
      <c r="C47" s="22">
        <v>6800</v>
      </c>
      <c r="D47" s="12">
        <v>7568</v>
      </c>
      <c r="E47" s="12">
        <v>8276</v>
      </c>
      <c r="F47" s="12">
        <v>8119</v>
      </c>
      <c r="G47" s="20">
        <f t="shared" si="8"/>
        <v>1.075215519879813</v>
      </c>
      <c r="H47" s="20">
        <f t="shared" si="9"/>
        <v>1.716456700752822</v>
      </c>
      <c r="I47" s="20">
        <f t="shared" si="10"/>
        <v>-0.40211496869685392</v>
      </c>
      <c r="J47" s="20">
        <f t="shared" si="11"/>
        <v>0.70467570350936093</v>
      </c>
      <c r="K47" s="15"/>
      <c r="P47" s="42"/>
      <c r="Q47" s="42"/>
      <c r="R47" s="42"/>
      <c r="S47" s="15"/>
      <c r="T47" s="15"/>
      <c r="U47" s="15"/>
      <c r="V47" s="15"/>
      <c r="W47" s="15"/>
      <c r="X47" s="15"/>
      <c r="Y47" s="15"/>
    </row>
    <row r="48" spans="1:25" x14ac:dyDescent="0.2">
      <c r="A48" s="21"/>
      <c r="C48" s="22"/>
      <c r="D48" s="12"/>
      <c r="E48" s="12"/>
      <c r="F48" s="12"/>
      <c r="G48" s="12"/>
      <c r="H48" s="20"/>
      <c r="I48" s="20"/>
      <c r="J48" s="20"/>
      <c r="M48" s="8"/>
      <c r="N48" s="8"/>
      <c r="O48" s="8"/>
      <c r="S48" s="15"/>
      <c r="T48" s="15"/>
      <c r="U48" s="15"/>
      <c r="V48" s="15"/>
      <c r="W48" s="15"/>
      <c r="X48" s="15"/>
      <c r="Y48" s="15"/>
    </row>
    <row r="49" spans="1:25" s="15" customFormat="1" x14ac:dyDescent="0.2">
      <c r="A49" s="14" t="s">
        <v>425</v>
      </c>
      <c r="C49" s="16">
        <f>SUM(C50:C70)</f>
        <v>374465</v>
      </c>
      <c r="D49" s="16">
        <f>SUM(D50:D70)</f>
        <v>442588</v>
      </c>
      <c r="E49" s="16">
        <f>SUM(E50:E70)</f>
        <v>485088</v>
      </c>
      <c r="F49" s="16">
        <f>SUM(F50:F70)</f>
        <v>534636</v>
      </c>
      <c r="G49" s="17">
        <f t="shared" ref="G49:G70" si="12">(((D49/C49)^(1/(($D$5-$C$5)/365))-1)*100)</f>
        <v>1.6845251780926773</v>
      </c>
      <c r="H49" s="17">
        <f t="shared" ref="H49:H70" si="13">(((E49/D49)^(1/(($E$5-$D$5)/365))-1)*100)</f>
        <v>1.7602141217043732</v>
      </c>
      <c r="I49" s="17">
        <f t="shared" ref="I49:I70" si="14">(((F49/E49)^(1/(($F$5-$E$5)/365))-1)*100)</f>
        <v>2.0670902763360255</v>
      </c>
      <c r="J49" s="17">
        <f t="shared" ref="J49:J70" si="15">(((F49/D49)^(1/(($F$5-$D$5)/365))-1)*100)</f>
        <v>1.9058503808630611</v>
      </c>
      <c r="L49" s="8"/>
      <c r="M49" s="22"/>
      <c r="N49" s="22"/>
      <c r="O49" s="22"/>
      <c r="P49" s="42"/>
      <c r="Q49" s="42"/>
      <c r="R49" s="42"/>
    </row>
    <row r="50" spans="1:25" x14ac:dyDescent="0.2">
      <c r="A50" s="21" t="s">
        <v>1404</v>
      </c>
      <c r="C50" s="22">
        <v>12923</v>
      </c>
      <c r="D50" s="12">
        <v>14539</v>
      </c>
      <c r="E50" s="12">
        <v>16011</v>
      </c>
      <c r="F50" s="12">
        <v>16184</v>
      </c>
      <c r="G50" s="20">
        <f t="shared" si="12"/>
        <v>1.1845761592131687</v>
      </c>
      <c r="H50" s="20">
        <f t="shared" si="13"/>
        <v>1.8522460713320088</v>
      </c>
      <c r="I50" s="20">
        <f t="shared" si="14"/>
        <v>0.226347801120097</v>
      </c>
      <c r="J50" s="20">
        <f t="shared" si="15"/>
        <v>1.076759557424678</v>
      </c>
      <c r="K50" s="15"/>
      <c r="P50" s="42"/>
      <c r="Q50" s="42"/>
      <c r="R50" s="42"/>
      <c r="S50" s="15"/>
      <c r="T50" s="15"/>
      <c r="U50" s="15"/>
      <c r="V50" s="15"/>
      <c r="W50" s="15"/>
      <c r="X50" s="15"/>
      <c r="Y50" s="15"/>
    </row>
    <row r="51" spans="1:25" x14ac:dyDescent="0.2">
      <c r="A51" s="21" t="s">
        <v>569</v>
      </c>
      <c r="C51" s="22">
        <v>12206</v>
      </c>
      <c r="D51" s="12">
        <v>13211</v>
      </c>
      <c r="E51" s="12">
        <v>14486</v>
      </c>
      <c r="F51" s="12">
        <v>14881</v>
      </c>
      <c r="G51" s="20">
        <f t="shared" si="12"/>
        <v>0.7939234995632205</v>
      </c>
      <c r="H51" s="20">
        <f t="shared" si="13"/>
        <v>1.7687709393702677</v>
      </c>
      <c r="I51" s="20">
        <f t="shared" si="14"/>
        <v>0.56756634551060614</v>
      </c>
      <c r="J51" s="20">
        <f t="shared" si="15"/>
        <v>1.1964777944789784</v>
      </c>
      <c r="K51" s="15"/>
      <c r="P51" s="42"/>
      <c r="Q51" s="42"/>
      <c r="R51" s="42"/>
      <c r="S51" s="15"/>
      <c r="T51" s="15"/>
      <c r="U51" s="15"/>
      <c r="V51" s="15"/>
      <c r="W51" s="15"/>
      <c r="X51" s="15"/>
      <c r="Y51" s="15"/>
    </row>
    <row r="52" spans="1:25" x14ac:dyDescent="0.2">
      <c r="A52" s="21" t="s">
        <v>1312</v>
      </c>
      <c r="C52" s="22">
        <v>3043</v>
      </c>
      <c r="D52" s="12">
        <v>4058</v>
      </c>
      <c r="E52" s="12">
        <v>4034</v>
      </c>
      <c r="F52" s="12">
        <v>4185</v>
      </c>
      <c r="G52" s="20">
        <f t="shared" si="12"/>
        <v>2.9186694441484251</v>
      </c>
      <c r="H52" s="20">
        <f t="shared" si="13"/>
        <v>-0.11281992267709873</v>
      </c>
      <c r="I52" s="20">
        <f t="shared" si="14"/>
        <v>0.77608634747083904</v>
      </c>
      <c r="J52" s="20">
        <f t="shared" si="15"/>
        <v>0.30838608192296224</v>
      </c>
      <c r="K52" s="15"/>
      <c r="P52" s="42"/>
      <c r="Q52" s="42"/>
      <c r="R52" s="42"/>
      <c r="S52" s="15"/>
      <c r="T52" s="15"/>
      <c r="U52" s="15"/>
      <c r="V52" s="15"/>
      <c r="W52" s="15"/>
      <c r="X52" s="15"/>
      <c r="Y52" s="15"/>
    </row>
    <row r="53" spans="1:25" x14ac:dyDescent="0.2">
      <c r="A53" s="21" t="s">
        <v>570</v>
      </c>
      <c r="C53" s="22">
        <v>16403</v>
      </c>
      <c r="D53" s="12">
        <v>23702</v>
      </c>
      <c r="E53" s="12">
        <v>32773</v>
      </c>
      <c r="F53" s="12">
        <v>36033</v>
      </c>
      <c r="G53" s="20">
        <f t="shared" si="12"/>
        <v>3.7474464438101762</v>
      </c>
      <c r="H53" s="20">
        <f t="shared" si="13"/>
        <v>6.3607731660985323</v>
      </c>
      <c r="I53" s="20">
        <f t="shared" si="14"/>
        <v>2.0150193378991377</v>
      </c>
      <c r="J53" s="20">
        <f t="shared" si="15"/>
        <v>4.2741367402882924</v>
      </c>
      <c r="K53" s="15"/>
      <c r="L53" s="15"/>
      <c r="M53" s="18"/>
      <c r="N53" s="18"/>
      <c r="O53" s="18"/>
      <c r="P53" s="41"/>
      <c r="Q53" s="41"/>
      <c r="R53" s="41"/>
      <c r="S53" s="15"/>
      <c r="T53" s="15"/>
      <c r="U53" s="15"/>
      <c r="V53" s="15"/>
      <c r="W53" s="15"/>
      <c r="X53" s="15"/>
      <c r="Y53" s="15"/>
    </row>
    <row r="54" spans="1:25" x14ac:dyDescent="0.2">
      <c r="A54" s="21" t="s">
        <v>571</v>
      </c>
      <c r="C54" s="22">
        <v>19508</v>
      </c>
      <c r="D54" s="12">
        <v>23492</v>
      </c>
      <c r="E54" s="12">
        <v>23787</v>
      </c>
      <c r="F54" s="12">
        <v>29006</v>
      </c>
      <c r="G54" s="20">
        <f t="shared" si="12"/>
        <v>1.8746910368917069</v>
      </c>
      <c r="H54" s="20">
        <f t="shared" si="13"/>
        <v>0.23776581753369719</v>
      </c>
      <c r="I54" s="20">
        <f t="shared" si="14"/>
        <v>4.261361108467554</v>
      </c>
      <c r="J54" s="20">
        <f t="shared" si="15"/>
        <v>2.12904364231572</v>
      </c>
      <c r="K54" s="15"/>
      <c r="P54" s="42"/>
      <c r="Q54" s="42"/>
      <c r="R54" s="42"/>
      <c r="S54" s="15"/>
      <c r="T54" s="15"/>
      <c r="U54" s="15"/>
      <c r="V54" s="15"/>
      <c r="W54" s="15"/>
      <c r="X54" s="15"/>
      <c r="Y54" s="15"/>
    </row>
    <row r="55" spans="1:25" x14ac:dyDescent="0.2">
      <c r="A55" s="21" t="s">
        <v>475</v>
      </c>
      <c r="C55" s="22">
        <v>13558</v>
      </c>
      <c r="D55" s="12">
        <v>17136</v>
      </c>
      <c r="E55" s="12">
        <v>18392</v>
      </c>
      <c r="F55" s="12">
        <v>20127</v>
      </c>
      <c r="G55" s="20">
        <f t="shared" si="12"/>
        <v>2.3683756485108454</v>
      </c>
      <c r="H55" s="20">
        <f t="shared" si="13"/>
        <v>1.3551907762117565</v>
      </c>
      <c r="I55" s="20">
        <f t="shared" si="14"/>
        <v>1.9145487150658891</v>
      </c>
      <c r="J55" s="20">
        <f t="shared" si="15"/>
        <v>1.6204751728086997</v>
      </c>
      <c r="K55" s="15"/>
      <c r="P55" s="42"/>
      <c r="Q55" s="42"/>
      <c r="R55" s="42"/>
      <c r="S55" s="15"/>
      <c r="T55" s="15"/>
      <c r="U55" s="15"/>
      <c r="V55" s="15"/>
      <c r="W55" s="15"/>
      <c r="X55" s="15"/>
      <c r="Y55" s="15"/>
    </row>
    <row r="56" spans="1:25" x14ac:dyDescent="0.2">
      <c r="A56" s="21" t="s">
        <v>591</v>
      </c>
      <c r="C56" s="22">
        <v>12347</v>
      </c>
      <c r="D56" s="12">
        <v>15014</v>
      </c>
      <c r="E56" s="12">
        <v>16771</v>
      </c>
      <c r="F56" s="12">
        <v>22853</v>
      </c>
      <c r="G56" s="20">
        <f t="shared" si="12"/>
        <v>1.9738567184204969</v>
      </c>
      <c r="H56" s="20">
        <f t="shared" si="13"/>
        <v>2.1283741274654933</v>
      </c>
      <c r="I56" s="20">
        <f t="shared" si="14"/>
        <v>6.7261984868603575</v>
      </c>
      <c r="J56" s="20">
        <f t="shared" si="15"/>
        <v>4.2868854842448956</v>
      </c>
      <c r="K56" s="15"/>
      <c r="P56" s="42"/>
      <c r="Q56" s="42"/>
      <c r="R56" s="42"/>
      <c r="S56" s="15"/>
      <c r="T56" s="15"/>
      <c r="U56" s="15"/>
      <c r="V56" s="15"/>
      <c r="W56" s="15"/>
      <c r="X56" s="15"/>
      <c r="Y56" s="15"/>
    </row>
    <row r="57" spans="1:25" x14ac:dyDescent="0.2">
      <c r="A57" s="21" t="s">
        <v>476</v>
      </c>
      <c r="C57" s="22">
        <v>16155</v>
      </c>
      <c r="D57" s="12">
        <v>18784</v>
      </c>
      <c r="E57" s="12">
        <v>20864</v>
      </c>
      <c r="F57" s="12">
        <v>21849</v>
      </c>
      <c r="G57" s="20">
        <f t="shared" si="12"/>
        <v>1.5183442074054421</v>
      </c>
      <c r="H57" s="20">
        <f t="shared" si="13"/>
        <v>2.0186556185605387</v>
      </c>
      <c r="I57" s="20">
        <f t="shared" si="14"/>
        <v>0.97518175241468885</v>
      </c>
      <c r="J57" s="20">
        <f t="shared" si="15"/>
        <v>1.5217177884073729</v>
      </c>
      <c r="K57" s="15"/>
      <c r="P57" s="42"/>
      <c r="Q57" s="42"/>
      <c r="R57" s="42"/>
      <c r="S57" s="15"/>
      <c r="T57" s="15"/>
      <c r="U57" s="15"/>
      <c r="V57" s="15"/>
      <c r="W57" s="15"/>
      <c r="X57" s="15"/>
      <c r="Y57" s="15"/>
    </row>
    <row r="58" spans="1:25" x14ac:dyDescent="0.2">
      <c r="A58" s="21" t="s">
        <v>477</v>
      </c>
      <c r="C58" s="22">
        <v>23417</v>
      </c>
      <c r="D58" s="12">
        <v>25596</v>
      </c>
      <c r="E58" s="12">
        <v>26741</v>
      </c>
      <c r="F58" s="12">
        <v>28019</v>
      </c>
      <c r="G58" s="20">
        <f t="shared" si="12"/>
        <v>0.89321667214543599</v>
      </c>
      <c r="H58" s="20">
        <f t="shared" si="13"/>
        <v>0.83627646805075617</v>
      </c>
      <c r="I58" s="20">
        <f t="shared" si="14"/>
        <v>0.98697029153858029</v>
      </c>
      <c r="J58" s="20">
        <f t="shared" si="15"/>
        <v>0.90782075668194295</v>
      </c>
      <c r="K58" s="15"/>
      <c r="P58" s="42"/>
      <c r="Q58" s="42"/>
      <c r="R58" s="42"/>
      <c r="S58" s="15"/>
      <c r="T58" s="15"/>
      <c r="U58" s="15"/>
      <c r="V58" s="15"/>
      <c r="W58" s="15"/>
      <c r="X58" s="15"/>
      <c r="Y58" s="15"/>
    </row>
    <row r="59" spans="1:25" x14ac:dyDescent="0.2">
      <c r="A59" s="21" t="s">
        <v>478</v>
      </c>
      <c r="C59" s="22">
        <v>14597</v>
      </c>
      <c r="D59" s="12">
        <v>18316</v>
      </c>
      <c r="E59" s="12">
        <v>18054</v>
      </c>
      <c r="F59" s="12">
        <v>18852</v>
      </c>
      <c r="G59" s="20">
        <f t="shared" si="12"/>
        <v>2.2942693552274074</v>
      </c>
      <c r="H59" s="20">
        <f t="shared" si="13"/>
        <v>-0.273806980779423</v>
      </c>
      <c r="I59" s="20">
        <f t="shared" si="14"/>
        <v>0.91405920589997525</v>
      </c>
      <c r="J59" s="20">
        <f t="shared" si="15"/>
        <v>0.28861896813907606</v>
      </c>
      <c r="K59" s="15"/>
      <c r="P59" s="42"/>
      <c r="Q59" s="42"/>
      <c r="R59" s="42"/>
      <c r="S59" s="15"/>
      <c r="T59" s="15"/>
      <c r="U59" s="15"/>
      <c r="V59" s="15"/>
      <c r="W59" s="15"/>
      <c r="X59" s="15"/>
      <c r="Y59" s="15"/>
    </row>
    <row r="60" spans="1:25" x14ac:dyDescent="0.2">
      <c r="A60" s="21" t="s">
        <v>1040</v>
      </c>
      <c r="C60" s="22">
        <v>8401</v>
      </c>
      <c r="D60" s="12">
        <v>9456</v>
      </c>
      <c r="E60" s="12">
        <v>9752</v>
      </c>
      <c r="F60" s="12">
        <v>10374</v>
      </c>
      <c r="G60" s="20">
        <f t="shared" si="12"/>
        <v>1.189356545268283</v>
      </c>
      <c r="H60" s="20">
        <f t="shared" si="13"/>
        <v>0.5882914564238062</v>
      </c>
      <c r="I60" s="20">
        <f t="shared" si="14"/>
        <v>1.3092489505516225</v>
      </c>
      <c r="J60" s="20">
        <f t="shared" si="15"/>
        <v>0.93006976134084596</v>
      </c>
      <c r="K60" s="15"/>
      <c r="P60" s="42"/>
      <c r="Q60" s="42"/>
      <c r="R60" s="42"/>
      <c r="S60" s="15"/>
      <c r="T60" s="15"/>
      <c r="U60" s="15"/>
      <c r="V60" s="15"/>
      <c r="W60" s="15"/>
      <c r="X60" s="15"/>
      <c r="Y60" s="15"/>
    </row>
    <row r="61" spans="1:25" x14ac:dyDescent="0.2">
      <c r="A61" s="21" t="s">
        <v>667</v>
      </c>
      <c r="C61" s="22">
        <v>21542</v>
      </c>
      <c r="D61" s="12">
        <v>24600</v>
      </c>
      <c r="E61" s="12">
        <v>27094</v>
      </c>
      <c r="F61" s="12">
        <v>29616</v>
      </c>
      <c r="G61" s="20">
        <f t="shared" si="12"/>
        <v>1.3355319058686588</v>
      </c>
      <c r="H61" s="20">
        <f t="shared" si="13"/>
        <v>1.8546605315836739</v>
      </c>
      <c r="I61" s="20">
        <f t="shared" si="14"/>
        <v>1.8900249979241002</v>
      </c>
      <c r="J61" s="20">
        <f t="shared" si="15"/>
        <v>1.871455428212454</v>
      </c>
      <c r="K61" s="15"/>
      <c r="P61" s="42"/>
      <c r="Q61" s="42"/>
      <c r="R61" s="42"/>
      <c r="S61" s="15"/>
      <c r="T61" s="15"/>
      <c r="U61" s="15"/>
      <c r="V61" s="15"/>
      <c r="W61" s="15"/>
      <c r="X61" s="15"/>
      <c r="Y61" s="15"/>
    </row>
    <row r="62" spans="1:25" x14ac:dyDescent="0.2">
      <c r="A62" s="21" t="s">
        <v>479</v>
      </c>
      <c r="C62" s="22">
        <v>4750</v>
      </c>
      <c r="D62" s="12">
        <v>5505</v>
      </c>
      <c r="E62" s="12">
        <v>5404</v>
      </c>
      <c r="F62" s="12">
        <v>5663</v>
      </c>
      <c r="G62" s="20">
        <f t="shared" si="12"/>
        <v>1.4852352892058995</v>
      </c>
      <c r="H62" s="20">
        <f t="shared" si="13"/>
        <v>-0.35176944951493816</v>
      </c>
      <c r="I62" s="20">
        <f t="shared" si="14"/>
        <v>0.98972122257752204</v>
      </c>
      <c r="J62" s="20">
        <f t="shared" si="15"/>
        <v>0.28313786259019924</v>
      </c>
      <c r="K62" s="15"/>
      <c r="P62" s="42"/>
      <c r="Q62" s="42"/>
      <c r="R62" s="42"/>
      <c r="S62" s="15"/>
      <c r="T62" s="15"/>
      <c r="U62" s="15"/>
      <c r="V62" s="15"/>
      <c r="W62" s="15"/>
      <c r="X62" s="15"/>
      <c r="Y62" s="15"/>
    </row>
    <row r="63" spans="1:25" x14ac:dyDescent="0.2">
      <c r="A63" s="21" t="s">
        <v>480</v>
      </c>
      <c r="C63" s="22">
        <v>11521</v>
      </c>
      <c r="D63" s="12">
        <v>13335</v>
      </c>
      <c r="E63" s="12">
        <v>14552</v>
      </c>
      <c r="F63" s="12">
        <v>15347</v>
      </c>
      <c r="G63" s="20">
        <f t="shared" si="12"/>
        <v>1.472136985725947</v>
      </c>
      <c r="H63" s="20">
        <f t="shared" si="13"/>
        <v>1.6759189856892176</v>
      </c>
      <c r="I63" s="20">
        <f t="shared" si="14"/>
        <v>1.1253002227368469</v>
      </c>
      <c r="J63" s="20">
        <f t="shared" si="15"/>
        <v>1.4140286298680582</v>
      </c>
      <c r="K63" s="15"/>
      <c r="P63" s="42"/>
      <c r="Q63" s="42"/>
      <c r="R63" s="42"/>
      <c r="S63" s="15"/>
      <c r="T63" s="15"/>
      <c r="U63" s="15"/>
      <c r="V63" s="15"/>
      <c r="W63" s="15"/>
      <c r="X63" s="15"/>
      <c r="Y63" s="15"/>
    </row>
    <row r="64" spans="1:25" x14ac:dyDescent="0.2">
      <c r="A64" s="21" t="s">
        <v>459</v>
      </c>
      <c r="C64" s="22">
        <v>6058</v>
      </c>
      <c r="D64" s="12">
        <v>6973</v>
      </c>
      <c r="E64" s="12">
        <v>7325</v>
      </c>
      <c r="F64" s="12">
        <v>8519</v>
      </c>
      <c r="G64" s="20">
        <f t="shared" si="12"/>
        <v>1.4158170882065502</v>
      </c>
      <c r="H64" s="20">
        <f t="shared" si="13"/>
        <v>0.94159917846716734</v>
      </c>
      <c r="I64" s="20">
        <f t="shared" si="14"/>
        <v>3.2277774825248073</v>
      </c>
      <c r="J64" s="20">
        <f t="shared" si="15"/>
        <v>2.02104155888847</v>
      </c>
      <c r="K64" s="15"/>
      <c r="P64" s="42"/>
      <c r="Q64" s="42"/>
      <c r="R64" s="42"/>
      <c r="S64" s="15"/>
      <c r="T64" s="15"/>
      <c r="U64" s="15"/>
      <c r="V64" s="15"/>
      <c r="W64" s="15"/>
      <c r="X64" s="15"/>
      <c r="Y64" s="15"/>
    </row>
    <row r="65" spans="1:25" x14ac:dyDescent="0.2">
      <c r="A65" s="21" t="s">
        <v>1099</v>
      </c>
      <c r="C65" s="22">
        <v>7757</v>
      </c>
      <c r="D65" s="12">
        <v>8715</v>
      </c>
      <c r="E65" s="12">
        <v>8808</v>
      </c>
      <c r="F65" s="12">
        <v>9423</v>
      </c>
      <c r="G65" s="20">
        <f t="shared" si="12"/>
        <v>1.1706616730007946</v>
      </c>
      <c r="H65" s="20">
        <f t="shared" si="13"/>
        <v>0.20220483470445583</v>
      </c>
      <c r="I65" s="20">
        <f t="shared" si="14"/>
        <v>1.4300120967630559</v>
      </c>
      <c r="J65" s="20">
        <f t="shared" si="15"/>
        <v>0.78349019392649488</v>
      </c>
      <c r="K65" s="15"/>
      <c r="P65" s="42"/>
      <c r="Q65" s="42"/>
      <c r="R65" s="42"/>
      <c r="S65" s="15"/>
      <c r="T65" s="15"/>
      <c r="U65" s="15"/>
      <c r="V65" s="15"/>
      <c r="W65" s="15"/>
      <c r="X65" s="15"/>
      <c r="Y65" s="15"/>
    </row>
    <row r="66" spans="1:25" x14ac:dyDescent="0.2">
      <c r="A66" s="21" t="s">
        <v>1161</v>
      </c>
      <c r="C66" s="22">
        <v>10046</v>
      </c>
      <c r="D66" s="12">
        <v>11377</v>
      </c>
      <c r="E66" s="12">
        <v>13155</v>
      </c>
      <c r="F66" s="12">
        <v>14290</v>
      </c>
      <c r="G66" s="20">
        <f t="shared" si="12"/>
        <v>1.2512746509582451</v>
      </c>
      <c r="H66" s="20">
        <f t="shared" si="13"/>
        <v>2.8018802748559501</v>
      </c>
      <c r="I66" s="20">
        <f t="shared" si="14"/>
        <v>1.7562641666952761</v>
      </c>
      <c r="J66" s="20">
        <f t="shared" si="15"/>
        <v>2.303929756789147</v>
      </c>
      <c r="K66" s="15"/>
      <c r="P66" s="42"/>
      <c r="Q66" s="42"/>
      <c r="R66" s="42"/>
      <c r="S66" s="15"/>
      <c r="T66" s="15"/>
      <c r="U66" s="15"/>
      <c r="V66" s="15"/>
      <c r="W66" s="15"/>
      <c r="X66" s="15"/>
      <c r="Y66" s="15"/>
    </row>
    <row r="67" spans="1:25" x14ac:dyDescent="0.2">
      <c r="A67" s="21" t="s">
        <v>1100</v>
      </c>
      <c r="C67" s="22">
        <v>17932</v>
      </c>
      <c r="D67" s="12">
        <v>20304</v>
      </c>
      <c r="E67" s="12">
        <v>22314</v>
      </c>
      <c r="F67" s="12">
        <v>25942</v>
      </c>
      <c r="G67" s="20">
        <f t="shared" si="12"/>
        <v>1.2493707346761029</v>
      </c>
      <c r="H67" s="20">
        <f t="shared" si="13"/>
        <v>1.8126176789662329</v>
      </c>
      <c r="I67" s="20">
        <f t="shared" si="14"/>
        <v>3.2200289891754164</v>
      </c>
      <c r="J67" s="20">
        <f t="shared" si="15"/>
        <v>2.47866170393789</v>
      </c>
      <c r="K67" s="15"/>
      <c r="P67" s="42"/>
      <c r="Q67" s="42"/>
      <c r="R67" s="42"/>
      <c r="S67" s="15"/>
      <c r="T67" s="15"/>
      <c r="U67" s="15"/>
      <c r="V67" s="15"/>
      <c r="W67" s="15"/>
      <c r="X67" s="15"/>
      <c r="Y67" s="15"/>
    </row>
    <row r="68" spans="1:25" x14ac:dyDescent="0.2">
      <c r="A68" s="21" t="s">
        <v>1521</v>
      </c>
      <c r="C68" s="22">
        <v>118534</v>
      </c>
      <c r="D68" s="12">
        <v>140540</v>
      </c>
      <c r="E68" s="12">
        <v>154137</v>
      </c>
      <c r="F68" s="12">
        <v>171107</v>
      </c>
      <c r="G68" s="20">
        <f t="shared" si="12"/>
        <v>1.7165568474783344</v>
      </c>
      <c r="H68" s="20">
        <f t="shared" si="13"/>
        <v>1.7729701773064432</v>
      </c>
      <c r="I68" s="20">
        <f t="shared" si="14"/>
        <v>2.2216243286125037</v>
      </c>
      <c r="J68" s="20">
        <f t="shared" si="15"/>
        <v>1.9858133477182793</v>
      </c>
      <c r="K68" s="15"/>
      <c r="P68" s="42"/>
      <c r="Q68" s="42"/>
      <c r="R68" s="42"/>
      <c r="S68" s="15"/>
      <c r="T68" s="15"/>
      <c r="U68" s="15"/>
      <c r="V68" s="15"/>
      <c r="W68" s="15"/>
      <c r="X68" s="15"/>
      <c r="Y68" s="15"/>
    </row>
    <row r="69" spans="1:25" x14ac:dyDescent="0.2">
      <c r="A69" s="21" t="s">
        <v>1101</v>
      </c>
      <c r="C69" s="22">
        <v>12844</v>
      </c>
      <c r="D69" s="12">
        <v>15366</v>
      </c>
      <c r="E69" s="12">
        <v>16428</v>
      </c>
      <c r="F69" s="12">
        <v>17323</v>
      </c>
      <c r="G69" s="20">
        <f t="shared" si="12"/>
        <v>1.8079726452386424</v>
      </c>
      <c r="H69" s="20">
        <f t="shared" si="13"/>
        <v>1.2799110338349573</v>
      </c>
      <c r="I69" s="20">
        <f t="shared" si="14"/>
        <v>1.1222437670597385</v>
      </c>
      <c r="J69" s="20">
        <f t="shared" si="15"/>
        <v>1.2049960070329213</v>
      </c>
      <c r="K69" s="15"/>
      <c r="P69" s="42"/>
      <c r="Q69" s="42"/>
      <c r="R69" s="42"/>
      <c r="S69" s="15"/>
      <c r="T69" s="15"/>
      <c r="U69" s="15"/>
      <c r="V69" s="15"/>
      <c r="W69" s="15"/>
      <c r="X69" s="15"/>
      <c r="Y69" s="15"/>
    </row>
    <row r="70" spans="1:25" x14ac:dyDescent="0.2">
      <c r="A70" s="21" t="s">
        <v>1102</v>
      </c>
      <c r="C70" s="22">
        <v>10923</v>
      </c>
      <c r="D70" s="12">
        <v>12569</v>
      </c>
      <c r="E70" s="12">
        <v>14206</v>
      </c>
      <c r="F70" s="12">
        <v>15043</v>
      </c>
      <c r="G70" s="20">
        <f t="shared" si="12"/>
        <v>1.4127456289095397</v>
      </c>
      <c r="H70" s="20">
        <f t="shared" si="13"/>
        <v>2.3572442275237471</v>
      </c>
      <c r="I70" s="20">
        <f t="shared" si="14"/>
        <v>1.2116418508073101</v>
      </c>
      <c r="J70" s="20">
        <f t="shared" si="15"/>
        <v>1.8115301152853869</v>
      </c>
      <c r="K70" s="15"/>
      <c r="P70" s="42"/>
      <c r="Q70" s="42"/>
      <c r="R70" s="42"/>
      <c r="S70" s="15"/>
      <c r="T70" s="15"/>
      <c r="U70" s="15"/>
      <c r="V70" s="15"/>
      <c r="W70" s="15"/>
      <c r="X70" s="15"/>
      <c r="Y70" s="15"/>
    </row>
    <row r="71" spans="1:25" x14ac:dyDescent="0.2">
      <c r="A71" s="21"/>
      <c r="C71" s="22"/>
      <c r="D71" s="12"/>
      <c r="E71" s="12"/>
      <c r="F71" s="12"/>
      <c r="G71" s="12"/>
      <c r="H71" s="20"/>
      <c r="I71" s="20"/>
      <c r="J71" s="20"/>
      <c r="M71" s="8"/>
      <c r="N71" s="8"/>
      <c r="O71" s="8"/>
      <c r="S71" s="15"/>
      <c r="T71" s="15"/>
      <c r="U71" s="15"/>
      <c r="V71" s="15"/>
      <c r="W71" s="15"/>
      <c r="X71" s="15"/>
      <c r="Y71" s="15"/>
    </row>
    <row r="72" spans="1:25" s="15" customFormat="1" x14ac:dyDescent="0.2">
      <c r="A72" s="14" t="s">
        <v>943</v>
      </c>
      <c r="C72" s="16">
        <f>SUM(C73:C91)</f>
        <v>501808</v>
      </c>
      <c r="D72" s="16">
        <f>SUM(D73:D91)</f>
        <v>561219</v>
      </c>
      <c r="E72" s="16">
        <f>SUM(E73:E91)</f>
        <v>592250</v>
      </c>
      <c r="F72" s="16">
        <f>SUM(F73:F91)</f>
        <v>642255</v>
      </c>
      <c r="G72" s="17">
        <f t="shared" ref="G72:G91" si="16">(((D72/C72)^(1/(($D$5-$C$5)/365))-1)*100)</f>
        <v>1.1246001056279153</v>
      </c>
      <c r="H72" s="17">
        <f t="shared" ref="H72:H91" si="17">(((E72/D72)^(1/(($E$5-$D$5)/365))-1)*100)</f>
        <v>1.029425079446078</v>
      </c>
      <c r="I72" s="17">
        <f t="shared" ref="I72:I91" si="18">(((F72/E72)^(1/(($F$5-$E$5)/365))-1)*100)</f>
        <v>1.7198467937884265</v>
      </c>
      <c r="J72" s="17">
        <f t="shared" ref="J72:J91" si="19">(((F72/D72)^(1/(($F$5-$D$5)/365))-1)*100)</f>
        <v>1.3567560522988575</v>
      </c>
      <c r="L72" s="8"/>
      <c r="M72" s="22"/>
      <c r="N72" s="22"/>
      <c r="O72" s="22"/>
      <c r="P72" s="42"/>
      <c r="Q72" s="42"/>
      <c r="R72" s="42"/>
    </row>
    <row r="73" spans="1:25" x14ac:dyDescent="0.2">
      <c r="A73" s="21" t="s">
        <v>1103</v>
      </c>
      <c r="C73" s="22">
        <v>34558</v>
      </c>
      <c r="D73" s="12">
        <v>43663</v>
      </c>
      <c r="E73" s="12">
        <v>49730</v>
      </c>
      <c r="F73" s="12">
        <v>53146</v>
      </c>
      <c r="G73" s="20">
        <f t="shared" si="16"/>
        <v>2.3648690046941923</v>
      </c>
      <c r="H73" s="20">
        <f t="shared" si="17"/>
        <v>2.5068801096767901</v>
      </c>
      <c r="I73" s="20">
        <f t="shared" si="18"/>
        <v>1.4074250471779237</v>
      </c>
      <c r="J73" s="20">
        <f t="shared" si="19"/>
        <v>1.9832132037983063</v>
      </c>
      <c r="K73" s="15"/>
      <c r="P73" s="42"/>
      <c r="Q73" s="42"/>
      <c r="R73" s="42"/>
      <c r="S73" s="15"/>
      <c r="T73" s="15"/>
      <c r="U73" s="15"/>
      <c r="V73" s="15"/>
      <c r="W73" s="15"/>
      <c r="X73" s="15"/>
      <c r="Y73" s="15"/>
    </row>
    <row r="74" spans="1:25" x14ac:dyDescent="0.2">
      <c r="A74" s="21" t="s">
        <v>1104</v>
      </c>
      <c r="C74" s="22">
        <v>7706</v>
      </c>
      <c r="D74" s="12">
        <v>7779</v>
      </c>
      <c r="E74" s="12">
        <v>8164</v>
      </c>
      <c r="F74" s="12">
        <v>8979</v>
      </c>
      <c r="G74" s="20">
        <f t="shared" si="16"/>
        <v>9.4278269264824743E-2</v>
      </c>
      <c r="H74" s="20">
        <f t="shared" si="17"/>
        <v>0.9235217105015403</v>
      </c>
      <c r="I74" s="20">
        <f t="shared" si="18"/>
        <v>2.0219750561466299</v>
      </c>
      <c r="J74" s="20">
        <f t="shared" si="19"/>
        <v>1.4437519212959771</v>
      </c>
      <c r="K74" s="15"/>
      <c r="P74" s="42"/>
      <c r="Q74" s="42"/>
      <c r="R74" s="42"/>
      <c r="S74" s="15"/>
      <c r="T74" s="15"/>
      <c r="U74" s="15"/>
      <c r="V74" s="15"/>
      <c r="W74" s="15"/>
      <c r="X74" s="15"/>
      <c r="Y74" s="15"/>
    </row>
    <row r="75" spans="1:25" x14ac:dyDescent="0.2">
      <c r="A75" s="21" t="s">
        <v>1105</v>
      </c>
      <c r="C75" s="22">
        <v>97860</v>
      </c>
      <c r="D75" s="12">
        <v>96578</v>
      </c>
      <c r="E75" s="12">
        <v>94535</v>
      </c>
      <c r="F75" s="12">
        <v>99290</v>
      </c>
      <c r="G75" s="20">
        <f t="shared" si="16"/>
        <v>-0.13171010702229813</v>
      </c>
      <c r="H75" s="20">
        <f t="shared" si="17"/>
        <v>-0.40605578636615514</v>
      </c>
      <c r="I75" s="20">
        <f t="shared" si="18"/>
        <v>1.0377554704359415</v>
      </c>
      <c r="J75" s="20">
        <f t="shared" si="19"/>
        <v>0.27709465580423309</v>
      </c>
      <c r="K75" s="15"/>
      <c r="P75" s="42"/>
      <c r="Q75" s="42"/>
      <c r="R75" s="42"/>
      <c r="S75" s="15"/>
      <c r="T75" s="15"/>
      <c r="U75" s="15"/>
      <c r="V75" s="15"/>
      <c r="W75" s="15"/>
      <c r="X75" s="15"/>
      <c r="Y75" s="15"/>
    </row>
    <row r="76" spans="1:25" x14ac:dyDescent="0.2">
      <c r="A76" s="21" t="s">
        <v>1106</v>
      </c>
      <c r="C76" s="22">
        <v>18577</v>
      </c>
      <c r="D76" s="12">
        <v>18899</v>
      </c>
      <c r="E76" s="12">
        <v>20384</v>
      </c>
      <c r="F76" s="12">
        <v>21747</v>
      </c>
      <c r="G76" s="20">
        <f t="shared" si="16"/>
        <v>0.17190101125161839</v>
      </c>
      <c r="H76" s="20">
        <f t="shared" si="17"/>
        <v>1.449881767940786</v>
      </c>
      <c r="I76" s="20">
        <f t="shared" si="18"/>
        <v>1.3709739929468778</v>
      </c>
      <c r="J76" s="20">
        <f t="shared" si="19"/>
        <v>1.4123966993730752</v>
      </c>
      <c r="K76" s="15"/>
      <c r="P76" s="42"/>
      <c r="Q76" s="42"/>
      <c r="R76" s="42"/>
      <c r="S76" s="15"/>
      <c r="T76" s="15"/>
      <c r="U76" s="15"/>
      <c r="V76" s="15"/>
      <c r="W76" s="15"/>
      <c r="X76" s="15"/>
      <c r="Y76" s="15"/>
    </row>
    <row r="77" spans="1:25" x14ac:dyDescent="0.2">
      <c r="A77" s="21" t="s">
        <v>1107</v>
      </c>
      <c r="C77" s="22">
        <v>26553</v>
      </c>
      <c r="D77" s="12">
        <v>30231</v>
      </c>
      <c r="E77" s="12">
        <v>31492</v>
      </c>
      <c r="F77" s="12">
        <v>34060</v>
      </c>
      <c r="G77" s="20">
        <f t="shared" si="16"/>
        <v>1.3049826268414888</v>
      </c>
      <c r="H77" s="20">
        <f t="shared" si="17"/>
        <v>0.78071507088730563</v>
      </c>
      <c r="I77" s="20">
        <f t="shared" si="18"/>
        <v>1.6628027348030372</v>
      </c>
      <c r="J77" s="20">
        <f t="shared" si="19"/>
        <v>1.1987060717218334</v>
      </c>
      <c r="K77" s="15"/>
      <c r="L77" s="15"/>
      <c r="M77" s="18"/>
      <c r="N77" s="18"/>
      <c r="O77" s="18"/>
      <c r="P77" s="41"/>
      <c r="Q77" s="41"/>
      <c r="R77" s="41"/>
      <c r="S77" s="15"/>
      <c r="T77" s="15"/>
      <c r="U77" s="15"/>
      <c r="V77" s="15"/>
      <c r="W77" s="15"/>
      <c r="X77" s="15"/>
      <c r="Y77" s="15"/>
    </row>
    <row r="78" spans="1:25" x14ac:dyDescent="0.2">
      <c r="A78" s="21" t="s">
        <v>204</v>
      </c>
      <c r="C78" s="22">
        <v>9551</v>
      </c>
      <c r="D78" s="12">
        <v>10287</v>
      </c>
      <c r="E78" s="12">
        <v>10347</v>
      </c>
      <c r="F78" s="12">
        <v>11720</v>
      </c>
      <c r="G78" s="20">
        <f t="shared" si="16"/>
        <v>0.74470369376136158</v>
      </c>
      <c r="H78" s="20">
        <f t="shared" si="17"/>
        <v>0.11073467922884106</v>
      </c>
      <c r="I78" s="20">
        <f t="shared" si="18"/>
        <v>2.6559288881968346</v>
      </c>
      <c r="J78" s="20">
        <f t="shared" si="19"/>
        <v>1.3116143691559667</v>
      </c>
      <c r="K78" s="15"/>
      <c r="P78" s="42"/>
      <c r="Q78" s="42"/>
      <c r="R78" s="42"/>
      <c r="S78" s="15"/>
      <c r="T78" s="15"/>
      <c r="U78" s="15"/>
      <c r="V78" s="15"/>
      <c r="W78" s="15"/>
      <c r="X78" s="15"/>
      <c r="Y78" s="15"/>
    </row>
    <row r="79" spans="1:25" x14ac:dyDescent="0.2">
      <c r="A79" s="21" t="s">
        <v>1108</v>
      </c>
      <c r="C79" s="22">
        <v>13157</v>
      </c>
      <c r="D79" s="12">
        <v>16529</v>
      </c>
      <c r="E79" s="12">
        <v>22479</v>
      </c>
      <c r="F79" s="12">
        <v>24586</v>
      </c>
      <c r="G79" s="20">
        <f t="shared" si="16"/>
        <v>2.3065745799671689</v>
      </c>
      <c r="H79" s="20">
        <f t="shared" si="17"/>
        <v>6.0257020500914082</v>
      </c>
      <c r="I79" s="20">
        <f t="shared" si="18"/>
        <v>1.9027406616530129</v>
      </c>
      <c r="J79" s="20">
        <f t="shared" si="19"/>
        <v>4.04709714431426</v>
      </c>
      <c r="K79" s="15"/>
      <c r="P79" s="42"/>
      <c r="Q79" s="42"/>
      <c r="R79" s="42"/>
      <c r="S79" s="15"/>
      <c r="T79" s="15"/>
      <c r="U79" s="15"/>
      <c r="V79" s="15"/>
      <c r="W79" s="15"/>
      <c r="X79" s="15"/>
      <c r="Y79" s="15"/>
    </row>
    <row r="80" spans="1:25" x14ac:dyDescent="0.2">
      <c r="A80" s="21" t="s">
        <v>208</v>
      </c>
      <c r="C80" s="22">
        <v>14825</v>
      </c>
      <c r="D80" s="12">
        <v>15541</v>
      </c>
      <c r="E80" s="12">
        <v>15912</v>
      </c>
      <c r="F80" s="12">
        <v>17924</v>
      </c>
      <c r="G80" s="20">
        <f t="shared" si="16"/>
        <v>0.47252205520122992</v>
      </c>
      <c r="H80" s="20">
        <f t="shared" si="17"/>
        <v>0.44996786607691686</v>
      </c>
      <c r="I80" s="20">
        <f t="shared" si="18"/>
        <v>2.5365043187024261</v>
      </c>
      <c r="J80" s="20">
        <f t="shared" si="19"/>
        <v>1.43562498088321</v>
      </c>
      <c r="K80" s="15"/>
      <c r="P80" s="42"/>
      <c r="Q80" s="42"/>
      <c r="R80" s="42"/>
      <c r="S80" s="15"/>
      <c r="T80" s="15"/>
      <c r="U80" s="15"/>
      <c r="V80" s="15"/>
      <c r="W80" s="15"/>
      <c r="X80" s="15"/>
      <c r="Y80" s="15"/>
    </row>
    <row r="81" spans="1:25" x14ac:dyDescent="0.2">
      <c r="A81" s="21" t="s">
        <v>1109</v>
      </c>
      <c r="C81" s="22">
        <v>36170</v>
      </c>
      <c r="D81" s="12">
        <v>38731</v>
      </c>
      <c r="E81" s="12">
        <v>39842</v>
      </c>
      <c r="F81" s="12">
        <v>43841</v>
      </c>
      <c r="G81" s="20">
        <f t="shared" si="16"/>
        <v>0.68607078095486163</v>
      </c>
      <c r="H81" s="20">
        <f t="shared" si="17"/>
        <v>0.53965118835652692</v>
      </c>
      <c r="I81" s="20">
        <f t="shared" si="18"/>
        <v>2.0325685405932159</v>
      </c>
      <c r="J81" s="20">
        <f t="shared" si="19"/>
        <v>1.2459719878543218</v>
      </c>
      <c r="K81" s="15"/>
      <c r="P81" s="42"/>
      <c r="Q81" s="42"/>
      <c r="R81" s="42"/>
      <c r="S81" s="15"/>
      <c r="T81" s="15"/>
      <c r="U81" s="15"/>
      <c r="V81" s="15"/>
      <c r="W81" s="15"/>
      <c r="X81" s="15"/>
      <c r="Y81" s="15"/>
    </row>
    <row r="82" spans="1:25" x14ac:dyDescent="0.2">
      <c r="A82" s="21" t="s">
        <v>1110</v>
      </c>
      <c r="C82" s="22">
        <v>10057</v>
      </c>
      <c r="D82" s="12">
        <v>11857</v>
      </c>
      <c r="E82" s="12">
        <v>12001</v>
      </c>
      <c r="F82" s="12">
        <v>13642</v>
      </c>
      <c r="G82" s="20">
        <f t="shared" si="16"/>
        <v>1.6592077790099191</v>
      </c>
      <c r="H82" s="20">
        <f t="shared" si="17"/>
        <v>0.229988926252922</v>
      </c>
      <c r="I82" s="20">
        <f t="shared" si="18"/>
        <v>2.7329077765781529</v>
      </c>
      <c r="J82" s="20">
        <f t="shared" si="19"/>
        <v>1.4110596946903087</v>
      </c>
      <c r="K82" s="15"/>
      <c r="P82" s="42"/>
      <c r="Q82" s="42"/>
      <c r="R82" s="42"/>
      <c r="S82" s="15"/>
      <c r="T82" s="15"/>
      <c r="U82" s="15"/>
      <c r="V82" s="15"/>
      <c r="W82" s="15"/>
      <c r="X82" s="15"/>
      <c r="Y82" s="15"/>
    </row>
    <row r="83" spans="1:25" x14ac:dyDescent="0.2">
      <c r="A83" s="21" t="s">
        <v>1111</v>
      </c>
      <c r="C83" s="22">
        <v>25014</v>
      </c>
      <c r="D83" s="12">
        <v>28905</v>
      </c>
      <c r="E83" s="12">
        <v>29493</v>
      </c>
      <c r="F83" s="12">
        <v>33869</v>
      </c>
      <c r="G83" s="20">
        <f t="shared" si="16"/>
        <v>1.4554880012514593</v>
      </c>
      <c r="H83" s="20">
        <f t="shared" si="17"/>
        <v>0.38397304928303733</v>
      </c>
      <c r="I83" s="20">
        <f t="shared" si="18"/>
        <v>2.9532423336340541</v>
      </c>
      <c r="J83" s="20">
        <f t="shared" si="19"/>
        <v>1.5961586225777813</v>
      </c>
      <c r="K83" s="15"/>
      <c r="P83" s="42"/>
      <c r="Q83" s="42"/>
      <c r="R83" s="42"/>
      <c r="S83" s="15"/>
      <c r="T83" s="15"/>
      <c r="U83" s="15"/>
      <c r="V83" s="15"/>
      <c r="W83" s="15"/>
      <c r="X83" s="15"/>
      <c r="Y83" s="15"/>
    </row>
    <row r="84" spans="1:25" x14ac:dyDescent="0.2">
      <c r="A84" s="21" t="s">
        <v>1112</v>
      </c>
      <c r="C84" s="22">
        <v>26487</v>
      </c>
      <c r="D84" s="12">
        <v>31544</v>
      </c>
      <c r="E84" s="12">
        <v>31485</v>
      </c>
      <c r="F84" s="12">
        <v>35142</v>
      </c>
      <c r="G84" s="20">
        <f t="shared" si="16"/>
        <v>1.7616742127813723</v>
      </c>
      <c r="H84" s="20">
        <f t="shared" si="17"/>
        <v>-3.5621205843028303E-2</v>
      </c>
      <c r="I84" s="20">
        <f t="shared" si="18"/>
        <v>2.3386448848927488</v>
      </c>
      <c r="J84" s="20">
        <f t="shared" si="19"/>
        <v>1.0850938431701707</v>
      </c>
      <c r="K84" s="15"/>
      <c r="P84" s="42"/>
      <c r="Q84" s="42"/>
      <c r="R84" s="42"/>
      <c r="S84" s="15"/>
      <c r="T84" s="15"/>
      <c r="U84" s="15"/>
      <c r="V84" s="15"/>
      <c r="W84" s="15"/>
      <c r="X84" s="15"/>
      <c r="Y84" s="15"/>
    </row>
    <row r="85" spans="1:25" x14ac:dyDescent="0.2">
      <c r="A85" s="21" t="s">
        <v>1113</v>
      </c>
      <c r="C85" s="22">
        <v>14066</v>
      </c>
      <c r="D85" s="12">
        <v>14888</v>
      </c>
      <c r="E85" s="12">
        <v>15223</v>
      </c>
      <c r="F85" s="12">
        <v>16653</v>
      </c>
      <c r="G85" s="20">
        <f t="shared" si="16"/>
        <v>0.56925290119547167</v>
      </c>
      <c r="H85" s="20">
        <f t="shared" si="17"/>
        <v>0.42435728277150364</v>
      </c>
      <c r="I85" s="20">
        <f t="shared" si="18"/>
        <v>1.9067560983269782</v>
      </c>
      <c r="J85" s="20">
        <f t="shared" si="19"/>
        <v>1.1257175785276852</v>
      </c>
      <c r="K85" s="15"/>
      <c r="P85" s="42"/>
      <c r="Q85" s="42"/>
      <c r="R85" s="42"/>
      <c r="S85" s="15"/>
      <c r="T85" s="15"/>
      <c r="U85" s="15"/>
      <c r="V85" s="15"/>
      <c r="W85" s="15"/>
      <c r="X85" s="15"/>
      <c r="Y85" s="15"/>
    </row>
    <row r="86" spans="1:25" x14ac:dyDescent="0.2">
      <c r="A86" s="21" t="s">
        <v>1114</v>
      </c>
      <c r="C86" s="22">
        <v>16394</v>
      </c>
      <c r="D86" s="12">
        <v>17926</v>
      </c>
      <c r="E86" s="12">
        <v>18518</v>
      </c>
      <c r="F86" s="12">
        <v>19441</v>
      </c>
      <c r="G86" s="20">
        <f t="shared" si="16"/>
        <v>0.89687638765543198</v>
      </c>
      <c r="H86" s="20">
        <f t="shared" si="17"/>
        <v>0.62022814546405236</v>
      </c>
      <c r="I86" s="20">
        <f t="shared" si="18"/>
        <v>1.0285368604297407</v>
      </c>
      <c r="J86" s="20">
        <f t="shared" si="19"/>
        <v>0.81394905909084603</v>
      </c>
      <c r="K86" s="15"/>
      <c r="P86" s="42"/>
      <c r="Q86" s="42"/>
      <c r="R86" s="42"/>
      <c r="S86" s="15"/>
      <c r="T86" s="15"/>
      <c r="U86" s="15"/>
      <c r="V86" s="15"/>
      <c r="W86" s="15"/>
      <c r="X86" s="15"/>
      <c r="Y86" s="15"/>
    </row>
    <row r="87" spans="1:25" x14ac:dyDescent="0.2">
      <c r="A87" s="21" t="s">
        <v>457</v>
      </c>
      <c r="C87" s="22">
        <v>14845</v>
      </c>
      <c r="D87" s="12">
        <v>20655</v>
      </c>
      <c r="E87" s="12">
        <v>22779</v>
      </c>
      <c r="F87" s="12">
        <v>22855</v>
      </c>
      <c r="G87" s="20">
        <f t="shared" si="16"/>
        <v>3.3562262722994118</v>
      </c>
      <c r="H87" s="20">
        <f t="shared" si="17"/>
        <v>1.8801677303235786</v>
      </c>
      <c r="I87" s="20">
        <f t="shared" si="18"/>
        <v>7.0097254220424787E-2</v>
      </c>
      <c r="J87" s="20">
        <f t="shared" si="19"/>
        <v>1.0164245652936277</v>
      </c>
      <c r="K87" s="15"/>
      <c r="P87" s="42"/>
      <c r="Q87" s="42"/>
      <c r="R87" s="42"/>
      <c r="S87" s="15"/>
      <c r="T87" s="15"/>
      <c r="U87" s="15"/>
      <c r="V87" s="15"/>
      <c r="W87" s="15"/>
      <c r="X87" s="15"/>
      <c r="Y87" s="15"/>
    </row>
    <row r="88" spans="1:25" x14ac:dyDescent="0.2">
      <c r="A88" s="21" t="s">
        <v>1060</v>
      </c>
      <c r="C88" s="22">
        <v>27883</v>
      </c>
      <c r="D88" s="12">
        <v>36287</v>
      </c>
      <c r="E88" s="12">
        <v>39340</v>
      </c>
      <c r="F88" s="12">
        <v>41809</v>
      </c>
      <c r="G88" s="20">
        <f t="shared" si="16"/>
        <v>2.6679501125790317</v>
      </c>
      <c r="H88" s="20">
        <f t="shared" si="17"/>
        <v>1.5491831623496655</v>
      </c>
      <c r="I88" s="20">
        <f t="shared" si="18"/>
        <v>1.2887806343903963</v>
      </c>
      <c r="J88" s="20">
        <f t="shared" si="19"/>
        <v>1.4254210683696922</v>
      </c>
      <c r="K88" s="15"/>
      <c r="P88" s="42"/>
      <c r="Q88" s="42"/>
      <c r="R88" s="42"/>
      <c r="S88" s="15"/>
      <c r="T88" s="15"/>
      <c r="U88" s="15"/>
      <c r="V88" s="15"/>
      <c r="W88" s="15"/>
      <c r="X88" s="15"/>
      <c r="Y88" s="15"/>
    </row>
    <row r="89" spans="1:25" x14ac:dyDescent="0.2">
      <c r="A89" s="21" t="s">
        <v>1115</v>
      </c>
      <c r="C89" s="22">
        <v>34057</v>
      </c>
      <c r="D89" s="12">
        <v>34812</v>
      </c>
      <c r="E89" s="12">
        <v>38833</v>
      </c>
      <c r="F89" s="12">
        <v>41051</v>
      </c>
      <c r="G89" s="20">
        <f t="shared" si="16"/>
        <v>0.21938585392811127</v>
      </c>
      <c r="H89" s="20">
        <f t="shared" si="17"/>
        <v>2.1019483038862363</v>
      </c>
      <c r="I89" s="20">
        <f t="shared" si="18"/>
        <v>1.1753755194390259</v>
      </c>
      <c r="J89" s="20">
        <f t="shared" si="19"/>
        <v>1.660817314391716</v>
      </c>
      <c r="K89" s="15"/>
      <c r="P89" s="42"/>
      <c r="Q89" s="42"/>
      <c r="R89" s="42"/>
      <c r="S89" s="15"/>
      <c r="T89" s="15"/>
      <c r="U89" s="15"/>
      <c r="V89" s="15"/>
      <c r="W89" s="15"/>
      <c r="X89" s="15"/>
      <c r="Y89" s="15"/>
    </row>
    <row r="90" spans="1:25" x14ac:dyDescent="0.2">
      <c r="A90" s="21" t="s">
        <v>1116</v>
      </c>
      <c r="C90" s="22">
        <v>29721</v>
      </c>
      <c r="D90" s="12">
        <v>33993</v>
      </c>
      <c r="E90" s="12">
        <v>35329</v>
      </c>
      <c r="F90" s="12">
        <v>39831</v>
      </c>
      <c r="G90" s="20">
        <f t="shared" si="16"/>
        <v>1.3513209655373171</v>
      </c>
      <c r="H90" s="20">
        <f t="shared" si="17"/>
        <v>0.73630439083396393</v>
      </c>
      <c r="I90" s="20">
        <f t="shared" si="18"/>
        <v>2.555365471622717</v>
      </c>
      <c r="J90" s="20">
        <f t="shared" si="19"/>
        <v>1.5962127421622618</v>
      </c>
      <c r="K90" s="15"/>
      <c r="P90" s="42"/>
      <c r="Q90" s="42"/>
      <c r="R90" s="42"/>
      <c r="S90" s="15"/>
      <c r="T90" s="15"/>
      <c r="U90" s="15"/>
      <c r="V90" s="15"/>
      <c r="W90" s="15"/>
      <c r="X90" s="15"/>
      <c r="Y90" s="15"/>
    </row>
    <row r="91" spans="1:25" x14ac:dyDescent="0.2">
      <c r="A91" s="21" t="s">
        <v>1098</v>
      </c>
      <c r="C91" s="22">
        <v>44327</v>
      </c>
      <c r="D91" s="12">
        <v>52114</v>
      </c>
      <c r="E91" s="12">
        <v>56364</v>
      </c>
      <c r="F91" s="12">
        <v>62669</v>
      </c>
      <c r="G91" s="20">
        <f t="shared" si="16"/>
        <v>1.6306627532837847</v>
      </c>
      <c r="H91" s="20">
        <f t="shared" si="17"/>
        <v>1.503098879617415</v>
      </c>
      <c r="I91" s="20">
        <f t="shared" si="18"/>
        <v>2.2558007154319215</v>
      </c>
      <c r="J91" s="20">
        <f t="shared" si="19"/>
        <v>1.8599028423855746</v>
      </c>
      <c r="K91" s="15"/>
      <c r="P91" s="42"/>
      <c r="Q91" s="42"/>
      <c r="R91" s="42"/>
      <c r="S91" s="15"/>
      <c r="T91" s="15"/>
      <c r="U91" s="15"/>
      <c r="V91" s="15"/>
      <c r="W91" s="15"/>
      <c r="X91" s="15"/>
      <c r="Y91" s="15"/>
    </row>
    <row r="92" spans="1:25" x14ac:dyDescent="0.2">
      <c r="C92" s="24"/>
      <c r="D92" s="24"/>
      <c r="E92" s="24"/>
      <c r="F92" s="24"/>
      <c r="G92" s="24"/>
      <c r="H92" s="24"/>
      <c r="I92" s="24"/>
      <c r="J92" s="24"/>
    </row>
    <row r="93" spans="1:25" x14ac:dyDescent="0.2">
      <c r="A93" s="25"/>
      <c r="B93" s="25"/>
      <c r="C93" s="21"/>
    </row>
    <row r="94" spans="1:25" s="1" customFormat="1" ht="15.75" customHeight="1" x14ac:dyDescent="0.2">
      <c r="A94" s="74" t="s">
        <v>1465</v>
      </c>
      <c r="B94" s="51"/>
      <c r="C94" s="51"/>
      <c r="D94" s="61"/>
    </row>
    <row r="95" spans="1:25" s="1" customFormat="1" ht="15.75" customHeight="1" x14ac:dyDescent="0.2">
      <c r="A95" s="69" t="s">
        <v>1522</v>
      </c>
      <c r="B95" s="51"/>
      <c r="C95" s="51"/>
    </row>
    <row r="96" spans="1:25" s="1" customFormat="1" ht="15.75" customHeight="1" x14ac:dyDescent="0.2">
      <c r="A96" s="51"/>
      <c r="B96" s="51"/>
      <c r="C96" s="51"/>
    </row>
    <row r="97" spans="1:1" x14ac:dyDescent="0.2">
      <c r="A97" s="64" t="s">
        <v>1439</v>
      </c>
    </row>
    <row r="98" spans="1:1" x14ac:dyDescent="0.2">
      <c r="A98" s="26" t="s">
        <v>1566</v>
      </c>
    </row>
    <row r="99" spans="1:1" x14ac:dyDescent="0.2">
      <c r="A99" s="26" t="s">
        <v>1524</v>
      </c>
    </row>
    <row r="100" spans="1:1" x14ac:dyDescent="0.2">
      <c r="A100" s="26" t="s">
        <v>1525</v>
      </c>
    </row>
    <row r="101" spans="1:1" x14ac:dyDescent="0.2">
      <c r="A101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S7:Y91">
    <cfRule type="containsText" dxfId="0" priority="1" operator="containsText" text="false">
      <formula>NOT(ISERROR(SEARCH("false",S7)))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8"/>
  <sheetViews>
    <sheetView view="pageBreakPreview" zoomScale="85" zoomScaleSheetLayoutView="85" workbookViewId="0">
      <pane xSplit="2" ySplit="5" topLeftCell="C6" activePane="bottomRight" state="frozen"/>
      <selection activeCell="E157" sqref="E157"/>
      <selection pane="topRight" activeCell="E157" sqref="E157"/>
      <selection pane="bottomLeft" activeCell="E157" sqref="E157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5" width="10.85546875" style="8" customWidth="1"/>
    <col min="6" max="6" width="10.85546875" style="38" customWidth="1"/>
    <col min="7" max="7" width="7.5703125" style="38" customWidth="1"/>
    <col min="8" max="8" width="7.5703125" style="8" customWidth="1"/>
    <col min="9" max="10" width="7.5703125" style="38" customWidth="1"/>
    <col min="11" max="15" width="9.140625" style="8"/>
    <col min="16" max="16" width="9.140625" style="22"/>
    <col min="17" max="20" width="9.140625" style="27"/>
    <col min="21" max="16384" width="9.140625" style="8"/>
  </cols>
  <sheetData>
    <row r="1" spans="1:26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6" ht="12.75" customHeight="1" x14ac:dyDescent="0.2">
      <c r="A2" s="99" t="s">
        <v>1569</v>
      </c>
      <c r="B2" s="99"/>
      <c r="C2" s="99"/>
      <c r="D2" s="99"/>
      <c r="E2" s="99"/>
      <c r="F2" s="99"/>
      <c r="G2" s="99"/>
      <c r="H2" s="99"/>
      <c r="I2" s="99"/>
      <c r="J2" s="99"/>
    </row>
    <row r="4" spans="1:26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6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6" x14ac:dyDescent="0.2">
      <c r="B6" s="11"/>
      <c r="C6" s="11"/>
      <c r="D6" s="12"/>
      <c r="E6" s="12"/>
      <c r="F6" s="28"/>
      <c r="G6" s="28"/>
      <c r="H6" s="12"/>
      <c r="I6" s="29"/>
      <c r="J6" s="29"/>
    </row>
    <row r="7" spans="1:26" s="15" customFormat="1" x14ac:dyDescent="0.2">
      <c r="A7" s="14" t="s">
        <v>350</v>
      </c>
      <c r="C7" s="30">
        <f>SUM(C9,C47,C62,C64,C77,C87,C38)</f>
        <v>1365412</v>
      </c>
      <c r="D7" s="30">
        <f>SUM(D9,D47,D62,D64,D77,D87,D38)</f>
        <v>1616867</v>
      </c>
      <c r="E7" s="30">
        <f>SUM(E9,E47,E62,E64,E77,E87,E38)</f>
        <v>1722006</v>
      </c>
      <c r="F7" s="30">
        <f>SUM(F9,F47,F62,F64,F77,F87,F38)</f>
        <v>1797660</v>
      </c>
      <c r="G7" s="17">
        <f>(((D7/C7)^(1/(($D$5-$C$5)/365))-1)*100)</f>
        <v>1.7037667342972629</v>
      </c>
      <c r="H7" s="17">
        <f>(((E7/D7)^(1/(($E$5-$D$5)/365))-1)*100)</f>
        <v>1.2061123907318061</v>
      </c>
      <c r="I7" s="31">
        <f>(((F7/E7)^(1/(($F$5-$E$5)/365))-1)*100)</f>
        <v>0.90862849658774891</v>
      </c>
      <c r="J7" s="31">
        <f>(((F7/D7)^(1/(($F$5-$D$5)/365))-1)*100)</f>
        <v>1.0647126007915064</v>
      </c>
      <c r="P7" s="18"/>
      <c r="Q7" s="32"/>
      <c r="R7" s="32"/>
      <c r="S7" s="32"/>
      <c r="T7" s="32"/>
    </row>
    <row r="8" spans="1:26" x14ac:dyDescent="0.2">
      <c r="A8" s="21"/>
      <c r="D8" s="12"/>
      <c r="E8" s="12"/>
      <c r="F8" s="28"/>
      <c r="G8" s="20"/>
      <c r="H8" s="20"/>
      <c r="I8" s="33"/>
      <c r="J8" s="33"/>
      <c r="K8" s="15"/>
      <c r="L8" s="15"/>
      <c r="T8" s="32"/>
      <c r="U8" s="15"/>
      <c r="V8" s="15"/>
      <c r="W8" s="15"/>
      <c r="X8" s="15"/>
      <c r="Y8" s="15"/>
      <c r="Z8" s="15"/>
    </row>
    <row r="9" spans="1:26" s="15" customFormat="1" x14ac:dyDescent="0.2">
      <c r="A9" s="14" t="s">
        <v>35</v>
      </c>
      <c r="C9" s="30">
        <f>SUM(C10:C36)</f>
        <v>209491</v>
      </c>
      <c r="D9" s="30">
        <f>SUM(D10:D36)</f>
        <v>234733</v>
      </c>
      <c r="E9" s="30">
        <f>SUM(E10:E36)</f>
        <v>241160</v>
      </c>
      <c r="F9" s="30">
        <f>SUM(F10:F36)</f>
        <v>250985</v>
      </c>
      <c r="G9" s="17">
        <f t="shared" ref="G9:G36" si="0">(((D9/C9)^(1/(($D$5-$C$5)/365))-1)*100)</f>
        <v>1.1435452002208857</v>
      </c>
      <c r="H9" s="17">
        <f t="shared" ref="H9:H36" si="1">(((E9/D9)^(1/(($E$5-$D$5)/365))-1)*100)</f>
        <v>0.5153667015985075</v>
      </c>
      <c r="I9" s="31">
        <f t="shared" ref="I9:I36" si="2">(((F9/E9)^(1/(($F$5-$E$5)/365))-1)*100)</f>
        <v>0.84361842353555261</v>
      </c>
      <c r="J9" s="31">
        <f t="shared" ref="J9:J36" si="3">(((F9/D9)^(1/(($F$5-$D$5)/365))-1)*100)</f>
        <v>0.67113710613446731</v>
      </c>
      <c r="M9" s="8"/>
      <c r="N9" s="8"/>
      <c r="O9" s="8"/>
      <c r="P9" s="22"/>
      <c r="Q9" s="27"/>
      <c r="R9" s="27"/>
      <c r="S9" s="27"/>
      <c r="T9" s="32"/>
    </row>
    <row r="10" spans="1:26" x14ac:dyDescent="0.2">
      <c r="A10" s="21" t="s">
        <v>1004</v>
      </c>
      <c r="C10" s="22">
        <v>38965</v>
      </c>
      <c r="D10" s="12">
        <v>43936</v>
      </c>
      <c r="E10" s="12">
        <v>48163</v>
      </c>
      <c r="F10" s="28">
        <v>50382</v>
      </c>
      <c r="G10" s="20">
        <f t="shared" si="0"/>
        <v>1.2072740899970125</v>
      </c>
      <c r="H10" s="20">
        <f t="shared" si="1"/>
        <v>1.7634299362944583</v>
      </c>
      <c r="I10" s="33">
        <f t="shared" si="2"/>
        <v>0.9520917313567967</v>
      </c>
      <c r="J10" s="33">
        <f t="shared" si="3"/>
        <v>1.3772733221326883</v>
      </c>
      <c r="K10" s="15"/>
      <c r="L10" s="15"/>
      <c r="M10" s="15"/>
      <c r="N10" s="15"/>
      <c r="O10" s="15"/>
      <c r="P10" s="18"/>
      <c r="Q10" s="32"/>
      <c r="R10" s="32"/>
      <c r="S10" s="32"/>
      <c r="T10" s="32"/>
      <c r="U10" s="15"/>
      <c r="V10" s="15"/>
      <c r="W10" s="15"/>
      <c r="X10" s="15"/>
      <c r="Y10" s="15"/>
      <c r="Z10" s="15"/>
    </row>
    <row r="11" spans="1:26" x14ac:dyDescent="0.2">
      <c r="A11" s="21" t="s">
        <v>1005</v>
      </c>
      <c r="C11" s="22">
        <v>3340</v>
      </c>
      <c r="D11" s="12">
        <v>4063</v>
      </c>
      <c r="E11" s="12">
        <v>3573</v>
      </c>
      <c r="F11" s="28">
        <v>4551</v>
      </c>
      <c r="G11" s="20">
        <f t="shared" si="0"/>
        <v>1.9777381303217378</v>
      </c>
      <c r="H11" s="20">
        <f t="shared" si="1"/>
        <v>-2.416026329593457</v>
      </c>
      <c r="I11" s="33">
        <f t="shared" si="2"/>
        <v>5.221591639000156</v>
      </c>
      <c r="J11" s="33">
        <f t="shared" si="3"/>
        <v>1.1397686487826686</v>
      </c>
      <c r="K11" s="15"/>
      <c r="L11" s="15"/>
      <c r="M11" s="15"/>
      <c r="N11" s="15"/>
      <c r="O11" s="15"/>
      <c r="T11" s="32"/>
      <c r="U11" s="15"/>
      <c r="V11" s="15"/>
      <c r="W11" s="15"/>
      <c r="X11" s="15"/>
      <c r="Y11" s="15"/>
      <c r="Z11" s="15"/>
    </row>
    <row r="12" spans="1:26" x14ac:dyDescent="0.2">
      <c r="A12" s="21" t="s">
        <v>1006</v>
      </c>
      <c r="C12" s="22">
        <v>14881</v>
      </c>
      <c r="D12" s="12">
        <v>17126</v>
      </c>
      <c r="E12" s="12">
        <v>17115</v>
      </c>
      <c r="F12" s="28">
        <v>17953</v>
      </c>
      <c r="G12" s="20">
        <f t="shared" si="0"/>
        <v>1.4142633435770158</v>
      </c>
      <c r="H12" s="20">
        <f t="shared" si="1"/>
        <v>-1.2226269578485827E-2</v>
      </c>
      <c r="I12" s="33">
        <f t="shared" si="2"/>
        <v>1.0107054808097926</v>
      </c>
      <c r="J12" s="33">
        <f t="shared" si="3"/>
        <v>0.47231918642276494</v>
      </c>
      <c r="K12" s="15"/>
      <c r="L12" s="15"/>
      <c r="M12" s="15"/>
      <c r="N12" s="15"/>
      <c r="O12" s="15"/>
      <c r="T12" s="32"/>
      <c r="U12" s="15"/>
      <c r="V12" s="15"/>
      <c r="W12" s="15"/>
      <c r="X12" s="15"/>
      <c r="Y12" s="15"/>
      <c r="Z12" s="15"/>
    </row>
    <row r="13" spans="1:26" x14ac:dyDescent="0.2">
      <c r="A13" s="21" t="s">
        <v>1007</v>
      </c>
      <c r="C13" s="22">
        <v>2109</v>
      </c>
      <c r="D13" s="12">
        <v>2176</v>
      </c>
      <c r="E13" s="12">
        <v>2501</v>
      </c>
      <c r="F13" s="28">
        <v>2395</v>
      </c>
      <c r="G13" s="20">
        <f t="shared" si="0"/>
        <v>0.31306202088174917</v>
      </c>
      <c r="H13" s="20">
        <f t="shared" si="1"/>
        <v>2.6844529057968192</v>
      </c>
      <c r="I13" s="33">
        <f t="shared" si="2"/>
        <v>-0.90694056703455317</v>
      </c>
      <c r="J13" s="33">
        <f t="shared" si="3"/>
        <v>0.96276655212332862</v>
      </c>
      <c r="K13" s="15"/>
      <c r="L13" s="15"/>
      <c r="M13" s="15"/>
      <c r="N13" s="15"/>
      <c r="O13" s="15"/>
      <c r="T13" s="32"/>
      <c r="U13" s="15"/>
      <c r="V13" s="15"/>
      <c r="W13" s="15"/>
      <c r="X13" s="15"/>
      <c r="Y13" s="15"/>
      <c r="Z13" s="15"/>
    </row>
    <row r="14" spans="1:26" x14ac:dyDescent="0.2">
      <c r="A14" s="21" t="s">
        <v>1008</v>
      </c>
      <c r="C14" s="22">
        <v>1748</v>
      </c>
      <c r="D14" s="12">
        <v>1715</v>
      </c>
      <c r="E14" s="12">
        <v>2088</v>
      </c>
      <c r="F14" s="28">
        <v>2019</v>
      </c>
      <c r="G14" s="20">
        <f t="shared" si="0"/>
        <v>-0.19030627692872004</v>
      </c>
      <c r="H14" s="20">
        <f t="shared" si="1"/>
        <v>3.8160390963591473</v>
      </c>
      <c r="I14" s="33">
        <f t="shared" si="2"/>
        <v>-0.70445688381650662</v>
      </c>
      <c r="J14" s="33">
        <f t="shared" si="3"/>
        <v>1.6439184608463275</v>
      </c>
      <c r="K14" s="15"/>
      <c r="L14" s="15"/>
      <c r="M14" s="15"/>
      <c r="N14" s="15"/>
      <c r="O14" s="15"/>
      <c r="T14" s="32"/>
      <c r="U14" s="15"/>
      <c r="V14" s="15"/>
      <c r="W14" s="15"/>
      <c r="X14" s="15"/>
      <c r="Y14" s="15"/>
      <c r="Z14" s="15"/>
    </row>
    <row r="15" spans="1:26" x14ac:dyDescent="0.2">
      <c r="A15" s="21" t="s">
        <v>1009</v>
      </c>
      <c r="C15" s="22">
        <v>4144</v>
      </c>
      <c r="D15" s="12">
        <v>4734</v>
      </c>
      <c r="E15" s="12">
        <v>4192</v>
      </c>
      <c r="F15" s="28">
        <v>4074</v>
      </c>
      <c r="G15" s="20">
        <f t="shared" si="0"/>
        <v>1.3392497730228436</v>
      </c>
      <c r="H15" s="20">
        <f t="shared" si="1"/>
        <v>-2.2873694678113288</v>
      </c>
      <c r="I15" s="33">
        <f t="shared" si="2"/>
        <v>-0.59887446355472163</v>
      </c>
      <c r="J15" s="33">
        <f t="shared" si="3"/>
        <v>-1.4890216570759285</v>
      </c>
      <c r="K15" s="15"/>
      <c r="L15" s="15"/>
      <c r="M15" s="15"/>
      <c r="N15" s="15"/>
      <c r="O15" s="15"/>
      <c r="T15" s="32"/>
      <c r="U15" s="15"/>
      <c r="V15" s="15"/>
      <c r="W15" s="15"/>
      <c r="X15" s="15"/>
      <c r="Y15" s="15"/>
      <c r="Z15" s="15"/>
    </row>
    <row r="16" spans="1:26" x14ac:dyDescent="0.2">
      <c r="A16" s="21" t="s">
        <v>590</v>
      </c>
      <c r="C16" s="22">
        <v>9949</v>
      </c>
      <c r="D16" s="12">
        <v>11499</v>
      </c>
      <c r="E16" s="12">
        <v>11315</v>
      </c>
      <c r="F16" s="28">
        <v>11512</v>
      </c>
      <c r="G16" s="20">
        <f t="shared" si="0"/>
        <v>1.4576083876527646</v>
      </c>
      <c r="H16" s="20">
        <f t="shared" si="1"/>
        <v>-0.30650223610558802</v>
      </c>
      <c r="I16" s="33">
        <f t="shared" si="2"/>
        <v>0.36378123819231778</v>
      </c>
      <c r="J16" s="33">
        <f t="shared" si="3"/>
        <v>1.1290303314615002E-2</v>
      </c>
      <c r="K16" s="15"/>
      <c r="L16" s="15"/>
      <c r="M16" s="15"/>
      <c r="N16" s="15"/>
      <c r="O16" s="15"/>
      <c r="T16" s="32"/>
      <c r="U16" s="15"/>
      <c r="V16" s="15"/>
      <c r="W16" s="15"/>
      <c r="X16" s="15"/>
      <c r="Y16" s="15"/>
      <c r="Z16" s="15"/>
    </row>
    <row r="17" spans="1:26" x14ac:dyDescent="0.2">
      <c r="A17" s="21" t="s">
        <v>105</v>
      </c>
      <c r="C17" s="22">
        <v>12922</v>
      </c>
      <c r="D17" s="12">
        <v>14882</v>
      </c>
      <c r="E17" s="12">
        <v>15437</v>
      </c>
      <c r="F17" s="28">
        <v>16493</v>
      </c>
      <c r="G17" s="20">
        <f t="shared" si="0"/>
        <v>1.4214458637670901</v>
      </c>
      <c r="H17" s="20">
        <f t="shared" si="1"/>
        <v>0.69922157182291667</v>
      </c>
      <c r="I17" s="33">
        <f t="shared" si="2"/>
        <v>1.401758006267606</v>
      </c>
      <c r="J17" s="33">
        <f t="shared" si="3"/>
        <v>1.0322837550774233</v>
      </c>
      <c r="K17" s="15"/>
      <c r="L17" s="15"/>
      <c r="M17" s="15"/>
      <c r="N17" s="15"/>
      <c r="O17" s="15"/>
      <c r="T17" s="32"/>
      <c r="U17" s="15"/>
      <c r="V17" s="15"/>
      <c r="W17" s="15"/>
      <c r="X17" s="15"/>
      <c r="Y17" s="15"/>
      <c r="Z17" s="15"/>
    </row>
    <row r="18" spans="1:26" x14ac:dyDescent="0.2">
      <c r="A18" s="21" t="s">
        <v>1010</v>
      </c>
      <c r="C18" s="22">
        <v>2782</v>
      </c>
      <c r="D18" s="12">
        <v>2977</v>
      </c>
      <c r="E18" s="12">
        <v>3403</v>
      </c>
      <c r="F18" s="28">
        <v>3612</v>
      </c>
      <c r="G18" s="20">
        <f t="shared" si="0"/>
        <v>0.6793863067464212</v>
      </c>
      <c r="H18" s="20">
        <f t="shared" si="1"/>
        <v>2.5777942192236614</v>
      </c>
      <c r="I18" s="33">
        <f t="shared" si="2"/>
        <v>1.2618166179232393</v>
      </c>
      <c r="J18" s="33">
        <f t="shared" si="3"/>
        <v>1.9506490111871999</v>
      </c>
      <c r="K18" s="15"/>
      <c r="L18" s="15"/>
      <c r="M18" s="15"/>
      <c r="N18" s="15"/>
      <c r="O18" s="15"/>
      <c r="T18" s="32"/>
      <c r="U18" s="15"/>
      <c r="V18" s="15"/>
      <c r="W18" s="15"/>
      <c r="X18" s="15"/>
      <c r="Y18" s="15"/>
      <c r="Z18" s="15"/>
    </row>
    <row r="19" spans="1:26" x14ac:dyDescent="0.2">
      <c r="A19" s="21" t="s">
        <v>1011</v>
      </c>
      <c r="C19" s="22">
        <v>12073</v>
      </c>
      <c r="D19" s="12">
        <v>13824</v>
      </c>
      <c r="E19" s="12">
        <v>14255</v>
      </c>
      <c r="F19" s="28">
        <v>14914</v>
      </c>
      <c r="G19" s="20">
        <f t="shared" si="0"/>
        <v>1.3628075824938524</v>
      </c>
      <c r="H19" s="20">
        <f t="shared" si="1"/>
        <v>0.58596721498360704</v>
      </c>
      <c r="I19" s="33">
        <f t="shared" si="2"/>
        <v>0.95527255539378242</v>
      </c>
      <c r="J19" s="33">
        <f t="shared" si="3"/>
        <v>0.76120081007831075</v>
      </c>
      <c r="K19" s="15"/>
      <c r="L19" s="15"/>
      <c r="M19" s="15"/>
      <c r="N19" s="15"/>
      <c r="O19" s="15"/>
      <c r="T19" s="32"/>
      <c r="U19" s="15"/>
      <c r="V19" s="15"/>
      <c r="W19" s="15"/>
      <c r="X19" s="15"/>
      <c r="Y19" s="15"/>
      <c r="Z19" s="15"/>
    </row>
    <row r="20" spans="1:26" x14ac:dyDescent="0.2">
      <c r="A20" s="21" t="s">
        <v>1012</v>
      </c>
      <c r="C20" s="22">
        <v>3894</v>
      </c>
      <c r="D20" s="12">
        <v>4477</v>
      </c>
      <c r="E20" s="12">
        <v>4499</v>
      </c>
      <c r="F20" s="28">
        <v>4488</v>
      </c>
      <c r="G20" s="20">
        <f t="shared" si="0"/>
        <v>1.4041657518206963</v>
      </c>
      <c r="H20" s="20">
        <f t="shared" si="1"/>
        <v>9.3329200796965495E-2</v>
      </c>
      <c r="I20" s="33">
        <f t="shared" si="2"/>
        <v>-5.1486066912587169E-2</v>
      </c>
      <c r="J20" s="33">
        <f t="shared" si="3"/>
        <v>2.4522742740740178E-2</v>
      </c>
      <c r="K20" s="15"/>
      <c r="L20" s="15"/>
      <c r="M20" s="15"/>
      <c r="N20" s="15"/>
      <c r="O20" s="15"/>
      <c r="T20" s="32"/>
      <c r="U20" s="15"/>
      <c r="V20" s="15"/>
      <c r="W20" s="15"/>
      <c r="X20" s="15"/>
      <c r="Y20" s="15"/>
      <c r="Z20" s="15"/>
    </row>
    <row r="21" spans="1:26" x14ac:dyDescent="0.2">
      <c r="A21" s="21" t="s">
        <v>1013</v>
      </c>
      <c r="C21" s="22">
        <v>2998</v>
      </c>
      <c r="D21" s="12">
        <v>3170</v>
      </c>
      <c r="E21" s="12">
        <v>3198</v>
      </c>
      <c r="F21" s="28">
        <v>3576</v>
      </c>
      <c r="G21" s="20">
        <f t="shared" si="0"/>
        <v>0.55911361010085869</v>
      </c>
      <c r="H21" s="20">
        <f t="shared" si="1"/>
        <v>0.16749254615884279</v>
      </c>
      <c r="I21" s="33">
        <f t="shared" si="2"/>
        <v>2.3781265080821568</v>
      </c>
      <c r="J21" s="33">
        <f t="shared" si="3"/>
        <v>1.2114219764661094</v>
      </c>
      <c r="K21" s="15"/>
      <c r="L21" s="15"/>
      <c r="M21" s="15"/>
      <c r="N21" s="15"/>
      <c r="O21" s="15"/>
      <c r="T21" s="32"/>
      <c r="U21" s="15"/>
      <c r="V21" s="15"/>
      <c r="W21" s="15"/>
      <c r="X21" s="15"/>
      <c r="Y21" s="15"/>
      <c r="Z21" s="15"/>
    </row>
    <row r="22" spans="1:26" x14ac:dyDescent="0.2">
      <c r="A22" s="21" t="s">
        <v>237</v>
      </c>
      <c r="C22" s="22">
        <v>3812</v>
      </c>
      <c r="D22" s="12">
        <v>4864</v>
      </c>
      <c r="E22" s="12">
        <v>4689</v>
      </c>
      <c r="F22" s="28">
        <v>4566</v>
      </c>
      <c r="G22" s="20">
        <f t="shared" si="0"/>
        <v>2.465643330529188</v>
      </c>
      <c r="H22" s="20">
        <f t="shared" si="1"/>
        <v>-0.69487681693179981</v>
      </c>
      <c r="I22" s="33">
        <f t="shared" si="2"/>
        <v>-0.55765280354125313</v>
      </c>
      <c r="J22" s="33">
        <f t="shared" si="3"/>
        <v>-0.62972561106572345</v>
      </c>
      <c r="K22" s="15"/>
      <c r="L22" s="15"/>
      <c r="M22" s="15"/>
      <c r="N22" s="15"/>
      <c r="O22" s="15"/>
      <c r="T22" s="32"/>
      <c r="U22" s="15"/>
      <c r="V22" s="15"/>
      <c r="W22" s="15"/>
      <c r="X22" s="15"/>
      <c r="Y22" s="15"/>
      <c r="Z22" s="15"/>
    </row>
    <row r="23" spans="1:26" x14ac:dyDescent="0.2">
      <c r="A23" s="21" t="s">
        <v>238</v>
      </c>
      <c r="C23" s="22">
        <v>6203</v>
      </c>
      <c r="D23" s="12">
        <v>6391</v>
      </c>
      <c r="E23" s="12">
        <v>6339</v>
      </c>
      <c r="F23" s="28">
        <v>6518</v>
      </c>
      <c r="G23" s="20">
        <f t="shared" si="0"/>
        <v>0.29885922891836891</v>
      </c>
      <c r="H23" s="20">
        <f t="shared" si="1"/>
        <v>-0.15535100024121062</v>
      </c>
      <c r="I23" s="33">
        <f t="shared" si="2"/>
        <v>0.58754014406483535</v>
      </c>
      <c r="J23" s="33">
        <f t="shared" si="3"/>
        <v>0.19680010062359532</v>
      </c>
      <c r="K23" s="15"/>
      <c r="L23" s="15"/>
      <c r="M23" s="15"/>
      <c r="N23" s="15"/>
      <c r="O23" s="15"/>
      <c r="T23" s="32"/>
      <c r="U23" s="15"/>
      <c r="V23" s="15"/>
      <c r="W23" s="15"/>
      <c r="X23" s="15"/>
      <c r="Y23" s="15"/>
      <c r="Z23" s="15"/>
    </row>
    <row r="24" spans="1:26" x14ac:dyDescent="0.2">
      <c r="A24" s="21" t="s">
        <v>239</v>
      </c>
      <c r="C24" s="22">
        <v>3806</v>
      </c>
      <c r="D24" s="12">
        <v>3807</v>
      </c>
      <c r="E24" s="12">
        <v>3428</v>
      </c>
      <c r="F24" s="28">
        <v>4027</v>
      </c>
      <c r="G24" s="20">
        <f t="shared" si="0"/>
        <v>2.6256810239821959E-3</v>
      </c>
      <c r="H24" s="20">
        <f t="shared" si="1"/>
        <v>-1.9758159174362966</v>
      </c>
      <c r="I24" s="33">
        <f t="shared" si="2"/>
        <v>3.4460171044487176</v>
      </c>
      <c r="J24" s="33">
        <f t="shared" si="3"/>
        <v>0.56291913767676505</v>
      </c>
      <c r="K24" s="15"/>
      <c r="L24" s="15"/>
      <c r="M24" s="15"/>
      <c r="N24" s="15"/>
      <c r="O24" s="15"/>
      <c r="T24" s="32"/>
      <c r="U24" s="15"/>
      <c r="V24" s="15"/>
      <c r="W24" s="15"/>
      <c r="X24" s="15"/>
      <c r="Y24" s="15"/>
      <c r="Z24" s="15"/>
    </row>
    <row r="25" spans="1:26" x14ac:dyDescent="0.2">
      <c r="A25" s="21" t="s">
        <v>240</v>
      </c>
      <c r="C25" s="22">
        <v>9643</v>
      </c>
      <c r="D25" s="12">
        <v>10756</v>
      </c>
      <c r="E25" s="12">
        <v>10761</v>
      </c>
      <c r="F25" s="28">
        <v>11611</v>
      </c>
      <c r="G25" s="20">
        <f t="shared" si="0"/>
        <v>1.0976975183063065</v>
      </c>
      <c r="H25" s="20">
        <f t="shared" si="1"/>
        <v>8.8446724657131881E-3</v>
      </c>
      <c r="I25" s="33">
        <f t="shared" si="2"/>
        <v>1.6122196060480709</v>
      </c>
      <c r="J25" s="33">
        <f t="shared" si="3"/>
        <v>0.76719164978764631</v>
      </c>
      <c r="K25" s="15"/>
      <c r="L25" s="15"/>
      <c r="M25" s="15"/>
      <c r="N25" s="15"/>
      <c r="O25" s="15"/>
      <c r="T25" s="32"/>
      <c r="U25" s="15"/>
      <c r="V25" s="15"/>
      <c r="W25" s="15"/>
      <c r="X25" s="15"/>
      <c r="Y25" s="15"/>
      <c r="Z25" s="15"/>
    </row>
    <row r="26" spans="1:26" x14ac:dyDescent="0.2">
      <c r="A26" s="21" t="s">
        <v>241</v>
      </c>
      <c r="C26" s="22">
        <v>5515</v>
      </c>
      <c r="D26" s="12">
        <v>6544</v>
      </c>
      <c r="E26" s="12">
        <v>6640</v>
      </c>
      <c r="F26" s="28">
        <v>6951</v>
      </c>
      <c r="G26" s="20">
        <f t="shared" si="0"/>
        <v>1.7245338782214015</v>
      </c>
      <c r="H26" s="20">
        <f t="shared" si="1"/>
        <v>0.27752871315731564</v>
      </c>
      <c r="I26" s="33">
        <f t="shared" si="2"/>
        <v>0.96761121983077736</v>
      </c>
      <c r="J26" s="33">
        <f t="shared" si="3"/>
        <v>0.60469477723290588</v>
      </c>
      <c r="K26" s="15"/>
      <c r="L26" s="15"/>
      <c r="M26" s="15"/>
      <c r="N26" s="15"/>
      <c r="O26" s="15"/>
      <c r="T26" s="32"/>
      <c r="U26" s="15"/>
      <c r="V26" s="15"/>
      <c r="W26" s="15"/>
      <c r="X26" s="15"/>
      <c r="Y26" s="15"/>
      <c r="Z26" s="15"/>
    </row>
    <row r="27" spans="1:26" x14ac:dyDescent="0.2">
      <c r="A27" s="21" t="s">
        <v>242</v>
      </c>
      <c r="C27" s="22">
        <v>10183</v>
      </c>
      <c r="D27" s="12">
        <v>11528</v>
      </c>
      <c r="E27" s="12">
        <v>12185</v>
      </c>
      <c r="F27" s="28">
        <v>12475</v>
      </c>
      <c r="G27" s="20">
        <f t="shared" si="0"/>
        <v>1.2476313356792001</v>
      </c>
      <c r="H27" s="20">
        <f t="shared" si="1"/>
        <v>1.0603683135326003</v>
      </c>
      <c r="I27" s="33">
        <f t="shared" si="2"/>
        <v>0.49604749630480782</v>
      </c>
      <c r="J27" s="33">
        <f t="shared" si="3"/>
        <v>0.79194893312684034</v>
      </c>
      <c r="K27" s="15"/>
      <c r="L27" s="15"/>
      <c r="M27" s="15"/>
      <c r="N27" s="15"/>
      <c r="O27" s="15"/>
      <c r="T27" s="32"/>
      <c r="U27" s="15"/>
      <c r="V27" s="15"/>
      <c r="W27" s="15"/>
      <c r="X27" s="15"/>
      <c r="Y27" s="15"/>
      <c r="Z27" s="15"/>
    </row>
    <row r="28" spans="1:26" x14ac:dyDescent="0.2">
      <c r="A28" s="21" t="s">
        <v>1040</v>
      </c>
      <c r="C28" s="22">
        <v>9328</v>
      </c>
      <c r="D28" s="12">
        <v>9908</v>
      </c>
      <c r="E28" s="12">
        <v>10223</v>
      </c>
      <c r="F28" s="28">
        <v>10146</v>
      </c>
      <c r="G28" s="20">
        <f t="shared" si="0"/>
        <v>0.60470950063591378</v>
      </c>
      <c r="H28" s="20">
        <f t="shared" si="1"/>
        <v>0.59737752941355637</v>
      </c>
      <c r="I28" s="33">
        <f t="shared" si="2"/>
        <v>-0.15892826038023111</v>
      </c>
      <c r="J28" s="33">
        <f t="shared" si="3"/>
        <v>0.23745681973463828</v>
      </c>
      <c r="K28" s="15"/>
      <c r="L28" s="15"/>
      <c r="M28" s="15"/>
      <c r="N28" s="15"/>
      <c r="O28" s="15"/>
      <c r="T28" s="32"/>
      <c r="U28" s="15"/>
      <c r="V28" s="15"/>
      <c r="W28" s="15"/>
      <c r="X28" s="15"/>
      <c r="Y28" s="15"/>
      <c r="Z28" s="15"/>
    </row>
    <row r="29" spans="1:26" x14ac:dyDescent="0.2">
      <c r="A29" s="21" t="s">
        <v>243</v>
      </c>
      <c r="C29" s="22">
        <v>5497</v>
      </c>
      <c r="D29" s="12">
        <v>5985</v>
      </c>
      <c r="E29" s="12">
        <v>6622</v>
      </c>
      <c r="F29" s="28">
        <v>6389</v>
      </c>
      <c r="G29" s="20">
        <f t="shared" si="0"/>
        <v>0.85369608593250934</v>
      </c>
      <c r="H29" s="20">
        <f t="shared" si="1"/>
        <v>1.9433819153931831</v>
      </c>
      <c r="I29" s="33">
        <f t="shared" si="2"/>
        <v>-0.75072306646277731</v>
      </c>
      <c r="J29" s="33">
        <f t="shared" si="3"/>
        <v>0.65481236148263733</v>
      </c>
      <c r="K29" s="15"/>
      <c r="L29" s="15"/>
      <c r="M29" s="15"/>
      <c r="N29" s="15"/>
      <c r="O29" s="15"/>
      <c r="T29" s="32"/>
      <c r="U29" s="15"/>
      <c r="V29" s="15"/>
      <c r="W29" s="15"/>
      <c r="X29" s="15"/>
      <c r="Y29" s="15"/>
      <c r="Z29" s="15"/>
    </row>
    <row r="30" spans="1:26" x14ac:dyDescent="0.2">
      <c r="A30" s="21" t="s">
        <v>459</v>
      </c>
      <c r="C30" s="22">
        <v>4293</v>
      </c>
      <c r="D30" s="12">
        <v>4888</v>
      </c>
      <c r="E30" s="12">
        <v>4574</v>
      </c>
      <c r="F30" s="28">
        <v>4745</v>
      </c>
      <c r="G30" s="20">
        <f t="shared" si="0"/>
        <v>1.3057144640886698</v>
      </c>
      <c r="H30" s="20">
        <f t="shared" si="1"/>
        <v>-1.2555663371233927</v>
      </c>
      <c r="I30" s="33">
        <f t="shared" si="2"/>
        <v>0.77513384654612771</v>
      </c>
      <c r="J30" s="33">
        <f t="shared" si="3"/>
        <v>-0.29623441378117121</v>
      </c>
      <c r="K30" s="15"/>
      <c r="L30" s="15"/>
      <c r="M30" s="15"/>
      <c r="N30" s="15"/>
      <c r="O30" s="15"/>
      <c r="T30" s="32"/>
      <c r="U30" s="15"/>
      <c r="V30" s="15"/>
      <c r="W30" s="15"/>
      <c r="X30" s="15"/>
      <c r="Y30" s="15"/>
      <c r="Z30" s="15"/>
    </row>
    <row r="31" spans="1:26" x14ac:dyDescent="0.2">
      <c r="A31" s="21" t="s">
        <v>1366</v>
      </c>
      <c r="C31" s="22">
        <v>8821</v>
      </c>
      <c r="D31" s="12">
        <v>10546</v>
      </c>
      <c r="E31" s="12">
        <v>9867</v>
      </c>
      <c r="F31" s="28">
        <v>10688</v>
      </c>
      <c r="G31" s="20">
        <f t="shared" si="0"/>
        <v>1.8011646178645258</v>
      </c>
      <c r="H31" s="20">
        <f t="shared" si="1"/>
        <v>-1.2584913284977683</v>
      </c>
      <c r="I31" s="33">
        <f t="shared" si="2"/>
        <v>1.6956510038792283</v>
      </c>
      <c r="J31" s="33">
        <f t="shared" si="3"/>
        <v>0.13372925376153866</v>
      </c>
      <c r="K31" s="15"/>
      <c r="L31" s="15"/>
      <c r="M31" s="15"/>
      <c r="N31" s="15"/>
      <c r="O31" s="15"/>
      <c r="T31" s="32"/>
      <c r="U31" s="15"/>
      <c r="V31" s="15"/>
      <c r="W31" s="15"/>
      <c r="X31" s="15"/>
      <c r="Y31" s="15"/>
      <c r="Z31" s="15"/>
    </row>
    <row r="32" spans="1:26" x14ac:dyDescent="0.2">
      <c r="A32" s="21" t="s">
        <v>1159</v>
      </c>
      <c r="C32" s="22">
        <v>5130</v>
      </c>
      <c r="D32" s="12">
        <v>5233</v>
      </c>
      <c r="E32" s="12">
        <v>5438</v>
      </c>
      <c r="F32" s="28">
        <v>5705</v>
      </c>
      <c r="G32" s="20">
        <f t="shared" si="0"/>
        <v>0.19887931842377249</v>
      </c>
      <c r="H32" s="20">
        <f t="shared" si="1"/>
        <v>0.7339480642863272</v>
      </c>
      <c r="I32" s="33">
        <f t="shared" si="2"/>
        <v>1.0134611706110741</v>
      </c>
      <c r="J32" s="33">
        <f t="shared" si="3"/>
        <v>0.86660683102748326</v>
      </c>
      <c r="K32" s="15"/>
      <c r="L32" s="15"/>
      <c r="M32" s="15"/>
      <c r="N32" s="15"/>
      <c r="O32" s="15"/>
      <c r="T32" s="32"/>
      <c r="U32" s="15"/>
      <c r="V32" s="15"/>
      <c r="W32" s="15"/>
      <c r="X32" s="15"/>
      <c r="Y32" s="15"/>
      <c r="Z32" s="15"/>
    </row>
    <row r="33" spans="1:26" x14ac:dyDescent="0.2">
      <c r="A33" s="21" t="s">
        <v>244</v>
      </c>
      <c r="C33" s="22">
        <v>12539</v>
      </c>
      <c r="D33" s="12">
        <v>13940</v>
      </c>
      <c r="E33" s="12">
        <v>14467</v>
      </c>
      <c r="F33" s="28">
        <v>14869</v>
      </c>
      <c r="G33" s="20">
        <f t="shared" si="0"/>
        <v>1.0642291822089867</v>
      </c>
      <c r="H33" s="20">
        <f t="shared" si="1"/>
        <v>0.70866937199156599</v>
      </c>
      <c r="I33" s="33">
        <f t="shared" si="2"/>
        <v>0.57826698666054721</v>
      </c>
      <c r="J33" s="33">
        <f t="shared" si="3"/>
        <v>0.64671341868991483</v>
      </c>
      <c r="K33" s="15"/>
      <c r="L33" s="15"/>
      <c r="M33" s="15"/>
      <c r="N33" s="15"/>
      <c r="O33" s="15"/>
      <c r="T33" s="32"/>
      <c r="U33" s="15"/>
      <c r="V33" s="15"/>
      <c r="W33" s="15"/>
      <c r="X33" s="15"/>
      <c r="Y33" s="15"/>
      <c r="Z33" s="15"/>
    </row>
    <row r="34" spans="1:26" x14ac:dyDescent="0.2">
      <c r="A34" s="21" t="s">
        <v>245</v>
      </c>
      <c r="C34" s="22">
        <v>4995</v>
      </c>
      <c r="D34" s="12">
        <v>4668</v>
      </c>
      <c r="E34" s="12">
        <v>5097</v>
      </c>
      <c r="F34" s="28">
        <v>4977</v>
      </c>
      <c r="G34" s="20">
        <f t="shared" si="0"/>
        <v>-0.6744117514972725</v>
      </c>
      <c r="H34" s="20">
        <f t="shared" si="1"/>
        <v>1.6872414614879316</v>
      </c>
      <c r="I34" s="33">
        <f t="shared" si="2"/>
        <v>-0.49996005242767261</v>
      </c>
      <c r="J34" s="33">
        <f t="shared" si="3"/>
        <v>0.64249466455830184</v>
      </c>
      <c r="K34" s="15"/>
      <c r="L34" s="15"/>
      <c r="M34" s="15"/>
      <c r="N34" s="15"/>
      <c r="O34" s="15"/>
      <c r="T34" s="32"/>
      <c r="U34" s="15"/>
      <c r="V34" s="15"/>
      <c r="W34" s="15"/>
      <c r="X34" s="15"/>
      <c r="Y34" s="15"/>
      <c r="Z34" s="15"/>
    </row>
    <row r="35" spans="1:26" x14ac:dyDescent="0.2">
      <c r="A35" s="21" t="s">
        <v>246</v>
      </c>
      <c r="C35" s="22">
        <v>5044</v>
      </c>
      <c r="D35" s="12">
        <v>5719</v>
      </c>
      <c r="E35" s="12">
        <v>5699</v>
      </c>
      <c r="F35" s="28">
        <v>5674</v>
      </c>
      <c r="G35" s="20">
        <f t="shared" si="0"/>
        <v>1.2631690830798625</v>
      </c>
      <c r="H35" s="20">
        <f t="shared" si="1"/>
        <v>-6.6645357152361751E-2</v>
      </c>
      <c r="I35" s="33">
        <f t="shared" si="2"/>
        <v>-9.2446022147607554E-2</v>
      </c>
      <c r="J35" s="33">
        <f t="shared" si="3"/>
        <v>-7.8900267690040771E-2</v>
      </c>
      <c r="K35" s="15"/>
      <c r="L35" s="15"/>
      <c r="M35" s="15"/>
      <c r="N35" s="15"/>
      <c r="O35" s="15"/>
      <c r="T35" s="32"/>
      <c r="U35" s="15"/>
      <c r="V35" s="15"/>
      <c r="W35" s="15"/>
      <c r="X35" s="15"/>
      <c r="Y35" s="15"/>
      <c r="Z35" s="15"/>
    </row>
    <row r="36" spans="1:26" x14ac:dyDescent="0.2">
      <c r="A36" s="21" t="s">
        <v>247</v>
      </c>
      <c r="C36" s="22">
        <v>4877</v>
      </c>
      <c r="D36" s="12">
        <v>5377</v>
      </c>
      <c r="E36" s="12">
        <v>5392</v>
      </c>
      <c r="F36" s="28">
        <v>5675</v>
      </c>
      <c r="G36" s="20">
        <f t="shared" si="0"/>
        <v>0.98024191133736505</v>
      </c>
      <c r="H36" s="20">
        <f t="shared" si="1"/>
        <v>5.3028036156343994E-2</v>
      </c>
      <c r="I36" s="33">
        <f t="shared" si="2"/>
        <v>1.0819657937451321</v>
      </c>
      <c r="J36" s="33">
        <f t="shared" si="3"/>
        <v>0.54041166154554787</v>
      </c>
      <c r="K36" s="15"/>
      <c r="L36" s="15"/>
      <c r="M36" s="15"/>
      <c r="N36" s="15"/>
      <c r="O36" s="15"/>
      <c r="T36" s="32"/>
      <c r="U36" s="15"/>
      <c r="V36" s="15"/>
      <c r="W36" s="15"/>
      <c r="X36" s="15"/>
      <c r="Y36" s="15"/>
      <c r="Z36" s="15"/>
    </row>
    <row r="37" spans="1:26" x14ac:dyDescent="0.2">
      <c r="A37" s="21"/>
      <c r="C37" s="22"/>
      <c r="D37" s="12"/>
      <c r="E37" s="12"/>
      <c r="F37" s="28"/>
      <c r="G37" s="28"/>
      <c r="H37" s="20"/>
      <c r="I37" s="33"/>
      <c r="J37" s="33"/>
      <c r="K37" s="15"/>
      <c r="L37" s="15"/>
      <c r="T37" s="32"/>
      <c r="U37" s="15"/>
      <c r="V37" s="15"/>
      <c r="W37" s="15"/>
      <c r="X37" s="15"/>
      <c r="Y37" s="15"/>
      <c r="Z37" s="15"/>
    </row>
    <row r="38" spans="1:26" s="15" customFormat="1" x14ac:dyDescent="0.2">
      <c r="A38" s="14" t="s">
        <v>420</v>
      </c>
      <c r="C38" s="30">
        <f>SUM(C39:C45)</f>
        <v>97129</v>
      </c>
      <c r="D38" s="30">
        <f>SUM(D39:D45)</f>
        <v>112636</v>
      </c>
      <c r="E38" s="30">
        <f>SUM(E39:E45)</f>
        <v>119184</v>
      </c>
      <c r="F38" s="30">
        <f>SUM(F39:F45)</f>
        <v>124366</v>
      </c>
      <c r="G38" s="17">
        <f t="shared" ref="G38:G45" si="4">(((D38/C38)^(1/(($D$5-$C$5)/365))-1)*100)</f>
        <v>1.4914149413427724</v>
      </c>
      <c r="H38" s="17">
        <f t="shared" ref="H38:H45" si="5">(((E38/D38)^(1/(($E$5-$D$5)/365))-1)*100)</f>
        <v>1.081146978000791</v>
      </c>
      <c r="I38" s="31">
        <f t="shared" ref="I38:I45" si="6">(((F38/E38)^(1/(($F$5-$E$5)/365))-1)*100)</f>
        <v>0.8993814116725618</v>
      </c>
      <c r="J38" s="31">
        <f t="shared" ref="J38:J45" si="7">(((F38/D38)^(1/(($F$5-$D$5)/365))-1)*100)</f>
        <v>0.994776250181717</v>
      </c>
      <c r="P38" s="18"/>
      <c r="Q38" s="32"/>
      <c r="R38" s="32"/>
      <c r="S38" s="32"/>
      <c r="T38" s="32"/>
    </row>
    <row r="39" spans="1:26" x14ac:dyDescent="0.2">
      <c r="A39" s="21" t="s">
        <v>1062</v>
      </c>
      <c r="C39" s="22">
        <v>12806</v>
      </c>
      <c r="D39" s="12">
        <v>11568</v>
      </c>
      <c r="E39" s="12">
        <v>12604</v>
      </c>
      <c r="F39" s="28">
        <v>12550</v>
      </c>
      <c r="G39" s="20">
        <f t="shared" si="4"/>
        <v>-1.0110092514494018</v>
      </c>
      <c r="H39" s="20">
        <f t="shared" si="5"/>
        <v>1.6456473589594234</v>
      </c>
      <c r="I39" s="33">
        <f t="shared" si="6"/>
        <v>-9.0284797160722352E-2</v>
      </c>
      <c r="J39" s="33">
        <f t="shared" si="7"/>
        <v>0.81743376315626115</v>
      </c>
      <c r="K39" s="15"/>
      <c r="L39" s="15"/>
      <c r="M39" s="15"/>
      <c r="N39" s="15"/>
      <c r="O39" s="15"/>
      <c r="T39" s="32"/>
      <c r="U39" s="15"/>
      <c r="V39" s="15"/>
      <c r="W39" s="15"/>
      <c r="X39" s="15"/>
      <c r="Y39" s="15"/>
      <c r="Z39" s="15"/>
    </row>
    <row r="40" spans="1:26" x14ac:dyDescent="0.2">
      <c r="A40" s="21" t="s">
        <v>1063</v>
      </c>
      <c r="C40" s="22">
        <v>20429</v>
      </c>
      <c r="D40" s="12">
        <v>24811</v>
      </c>
      <c r="E40" s="12">
        <v>26051</v>
      </c>
      <c r="F40" s="28">
        <v>27552</v>
      </c>
      <c r="G40" s="20">
        <f t="shared" si="4"/>
        <v>1.9612366113992419</v>
      </c>
      <c r="H40" s="20">
        <f t="shared" si="5"/>
        <v>0.93240683469391072</v>
      </c>
      <c r="I40" s="33">
        <f t="shared" si="6"/>
        <v>1.1854687652522733</v>
      </c>
      <c r="J40" s="33">
        <f t="shared" si="7"/>
        <v>1.052520117352751</v>
      </c>
      <c r="K40" s="15"/>
      <c r="L40" s="15"/>
      <c r="M40" s="15"/>
      <c r="N40" s="15"/>
      <c r="O40" s="15"/>
      <c r="T40" s="32"/>
      <c r="U40" s="15"/>
      <c r="V40" s="15"/>
      <c r="W40" s="15"/>
      <c r="X40" s="15"/>
      <c r="Y40" s="15"/>
      <c r="Z40" s="15"/>
    </row>
    <row r="41" spans="1:26" x14ac:dyDescent="0.2">
      <c r="A41" s="21" t="s">
        <v>1064</v>
      </c>
      <c r="C41" s="22">
        <v>14860</v>
      </c>
      <c r="D41" s="12">
        <v>16743</v>
      </c>
      <c r="E41" s="12">
        <v>17391</v>
      </c>
      <c r="F41" s="28">
        <v>17944</v>
      </c>
      <c r="G41" s="20">
        <f t="shared" si="4"/>
        <v>1.1995564870523445</v>
      </c>
      <c r="H41" s="20">
        <f t="shared" si="5"/>
        <v>0.72524437500141037</v>
      </c>
      <c r="I41" s="33">
        <f t="shared" si="6"/>
        <v>0.66070813313687804</v>
      </c>
      <c r="J41" s="33">
        <f t="shared" si="7"/>
        <v>0.6945875943967339</v>
      </c>
      <c r="K41" s="15"/>
      <c r="L41" s="15"/>
      <c r="M41" s="15"/>
      <c r="N41" s="15"/>
      <c r="O41" s="15"/>
      <c r="T41" s="32"/>
      <c r="U41" s="15"/>
      <c r="V41" s="15"/>
      <c r="W41" s="15"/>
      <c r="X41" s="15"/>
      <c r="Y41" s="15"/>
      <c r="Z41" s="15"/>
    </row>
    <row r="42" spans="1:26" x14ac:dyDescent="0.2">
      <c r="A42" s="21" t="s">
        <v>1065</v>
      </c>
      <c r="C42" s="22">
        <v>13985</v>
      </c>
      <c r="D42" s="12">
        <v>16170</v>
      </c>
      <c r="E42" s="12">
        <v>15537</v>
      </c>
      <c r="F42" s="28">
        <v>16215</v>
      </c>
      <c r="G42" s="20">
        <f t="shared" si="4"/>
        <v>1.4615055000382515</v>
      </c>
      <c r="H42" s="20">
        <f t="shared" si="5"/>
        <v>-0.75706187188586682</v>
      </c>
      <c r="I42" s="33">
        <f t="shared" si="6"/>
        <v>0.90261110203282424</v>
      </c>
      <c r="J42" s="33">
        <f t="shared" si="7"/>
        <v>2.7771694442657591E-2</v>
      </c>
      <c r="K42" s="15"/>
      <c r="L42" s="15"/>
      <c r="M42" s="15"/>
      <c r="N42" s="15"/>
      <c r="O42" s="15"/>
      <c r="T42" s="32"/>
      <c r="U42" s="15"/>
      <c r="V42" s="15"/>
      <c r="W42" s="15"/>
      <c r="X42" s="15"/>
      <c r="Y42" s="15"/>
      <c r="Z42" s="15"/>
    </row>
    <row r="43" spans="1:26" x14ac:dyDescent="0.2">
      <c r="A43" s="21" t="s">
        <v>1361</v>
      </c>
      <c r="C43" s="22">
        <v>14154</v>
      </c>
      <c r="D43" s="12">
        <v>18029</v>
      </c>
      <c r="E43" s="12">
        <v>19063</v>
      </c>
      <c r="F43" s="28">
        <v>21297</v>
      </c>
      <c r="G43" s="20">
        <f t="shared" si="4"/>
        <v>2.4480011627732834</v>
      </c>
      <c r="H43" s="20">
        <f t="shared" si="5"/>
        <v>1.0669243905706782</v>
      </c>
      <c r="I43" s="33">
        <f t="shared" si="6"/>
        <v>2.3586946427518907</v>
      </c>
      <c r="J43" s="33">
        <f t="shared" si="7"/>
        <v>1.6784080065822993</v>
      </c>
      <c r="K43" s="15"/>
      <c r="L43" s="15"/>
      <c r="M43" s="15"/>
      <c r="N43" s="15"/>
      <c r="O43" s="15"/>
      <c r="T43" s="32"/>
      <c r="U43" s="15"/>
      <c r="V43" s="15"/>
      <c r="W43" s="15"/>
      <c r="X43" s="15"/>
      <c r="Y43" s="15"/>
      <c r="Z43" s="15"/>
    </row>
    <row r="44" spans="1:26" x14ac:dyDescent="0.2">
      <c r="A44" s="21" t="s">
        <v>1066</v>
      </c>
      <c r="C44" s="22">
        <v>11039</v>
      </c>
      <c r="D44" s="12">
        <v>13305</v>
      </c>
      <c r="E44" s="12">
        <v>14925</v>
      </c>
      <c r="F44" s="28">
        <v>15491</v>
      </c>
      <c r="G44" s="20">
        <f t="shared" si="4"/>
        <v>1.8835511690970863</v>
      </c>
      <c r="H44" s="20">
        <f t="shared" si="5"/>
        <v>2.2106116221556116</v>
      </c>
      <c r="I44" s="33">
        <f t="shared" si="6"/>
        <v>0.78612086631852929</v>
      </c>
      <c r="J44" s="33">
        <f t="shared" si="7"/>
        <v>1.5315536803727214</v>
      </c>
      <c r="K44" s="15"/>
      <c r="L44" s="15"/>
      <c r="M44" s="15"/>
      <c r="N44" s="15"/>
      <c r="O44" s="15"/>
      <c r="T44" s="32"/>
      <c r="U44" s="15"/>
      <c r="V44" s="15"/>
      <c r="W44" s="15"/>
      <c r="X44" s="15"/>
      <c r="Y44" s="15"/>
      <c r="Z44" s="15"/>
    </row>
    <row r="45" spans="1:26" x14ac:dyDescent="0.2">
      <c r="A45" s="21" t="s">
        <v>1067</v>
      </c>
      <c r="C45" s="22">
        <v>9856</v>
      </c>
      <c r="D45" s="12">
        <v>12010</v>
      </c>
      <c r="E45" s="12">
        <v>13613</v>
      </c>
      <c r="F45" s="28">
        <v>13317</v>
      </c>
      <c r="G45" s="20">
        <f t="shared" si="4"/>
        <v>1.9951521493069668</v>
      </c>
      <c r="H45" s="20">
        <f t="shared" si="5"/>
        <v>2.4128643161741348</v>
      </c>
      <c r="I45" s="33">
        <f t="shared" si="6"/>
        <v>-0.4614156768538602</v>
      </c>
      <c r="J45" s="33">
        <f t="shared" si="7"/>
        <v>1.037514669294004</v>
      </c>
      <c r="K45" s="15"/>
      <c r="L45" s="15"/>
      <c r="M45" s="15"/>
      <c r="N45" s="15"/>
      <c r="O45" s="15"/>
      <c r="T45" s="32"/>
      <c r="U45" s="15"/>
      <c r="V45" s="15"/>
      <c r="W45" s="15"/>
      <c r="X45" s="15"/>
      <c r="Y45" s="15"/>
      <c r="Z45" s="15"/>
    </row>
    <row r="46" spans="1:26" x14ac:dyDescent="0.2">
      <c r="C46" s="22"/>
      <c r="D46" s="21"/>
      <c r="E46" s="21"/>
      <c r="F46" s="44"/>
      <c r="G46" s="44"/>
      <c r="H46" s="21"/>
      <c r="I46" s="44"/>
      <c r="J46" s="44"/>
      <c r="K46" s="15"/>
      <c r="L46" s="15"/>
      <c r="T46" s="32"/>
      <c r="U46" s="15"/>
      <c r="V46" s="15"/>
      <c r="W46" s="15"/>
      <c r="X46" s="15"/>
      <c r="Y46" s="15"/>
      <c r="Z46" s="15"/>
    </row>
    <row r="47" spans="1:26" s="15" customFormat="1" ht="14.25" x14ac:dyDescent="0.2">
      <c r="A47" s="14" t="s">
        <v>1539</v>
      </c>
      <c r="C47" s="30">
        <f>SUM(C48:C60)</f>
        <v>330129</v>
      </c>
      <c r="D47" s="30">
        <f>SUM(D48:D60)</f>
        <v>403944</v>
      </c>
      <c r="E47" s="30">
        <f>SUM(E48:E60)</f>
        <v>446224</v>
      </c>
      <c r="F47" s="30">
        <f>SUM(F48:F60)</f>
        <v>460683</v>
      </c>
      <c r="G47" s="17">
        <f t="shared" ref="G47:G60" si="8">(((D47/C47)^(1/(($D$5-$C$5)/365))-1)*100)</f>
        <v>2.0372978496915994</v>
      </c>
      <c r="H47" s="17">
        <f t="shared" ref="H47:H60" si="9">(((E47/D47)^(1/(($E$5-$D$5)/365))-1)*100)</f>
        <v>1.912418548348005</v>
      </c>
      <c r="I47" s="31">
        <f t="shared" ref="I47:I60" si="10">(((F47/E47)^(1/(($F$5-$E$5)/365))-1)*100)</f>
        <v>0.67312119701059547</v>
      </c>
      <c r="J47" s="31">
        <f t="shared" ref="J47:J60" si="11">(((F47/D47)^(1/(($F$5-$D$5)/365))-1)*100)</f>
        <v>1.3219209014010858</v>
      </c>
      <c r="P47" s="18"/>
      <c r="Q47" s="32"/>
      <c r="R47" s="32"/>
      <c r="S47" s="32"/>
      <c r="T47" s="32"/>
    </row>
    <row r="48" spans="1:26" x14ac:dyDescent="0.2">
      <c r="A48" s="21" t="s">
        <v>248</v>
      </c>
      <c r="C48" s="22">
        <v>16657</v>
      </c>
      <c r="D48" s="12">
        <v>19242</v>
      </c>
      <c r="E48" s="12">
        <v>19668</v>
      </c>
      <c r="F48" s="28">
        <v>19218</v>
      </c>
      <c r="G48" s="20">
        <f t="shared" si="8"/>
        <v>1.4523032725780372</v>
      </c>
      <c r="H48" s="20">
        <f t="shared" si="9"/>
        <v>0.41758527880420004</v>
      </c>
      <c r="I48" s="33">
        <f t="shared" si="10"/>
        <v>-0.48574137252845873</v>
      </c>
      <c r="J48" s="33">
        <f t="shared" si="11"/>
        <v>-1.2469473814813448E-2</v>
      </c>
      <c r="K48" s="15"/>
      <c r="L48" s="15"/>
      <c r="M48" s="15"/>
      <c r="N48" s="15"/>
      <c r="O48" s="15"/>
      <c r="T48" s="32"/>
      <c r="U48" s="15"/>
      <c r="V48" s="15"/>
      <c r="W48" s="15"/>
      <c r="X48" s="15"/>
      <c r="Y48" s="15"/>
      <c r="Z48" s="15"/>
    </row>
    <row r="49" spans="1:26" x14ac:dyDescent="0.2">
      <c r="A49" s="21" t="s">
        <v>249</v>
      </c>
      <c r="C49" s="22">
        <v>12213</v>
      </c>
      <c r="D49" s="12">
        <v>13587</v>
      </c>
      <c r="E49" s="12">
        <v>15357</v>
      </c>
      <c r="F49" s="28">
        <v>14535</v>
      </c>
      <c r="G49" s="20">
        <f t="shared" si="8"/>
        <v>1.0712381985193087</v>
      </c>
      <c r="H49" s="20">
        <f t="shared" si="9"/>
        <v>2.3577701040519816</v>
      </c>
      <c r="I49" s="33">
        <f t="shared" si="10"/>
        <v>-1.1506389947559148</v>
      </c>
      <c r="J49" s="33">
        <f t="shared" si="11"/>
        <v>0.67618277374736913</v>
      </c>
      <c r="K49" s="15"/>
      <c r="L49" s="15"/>
      <c r="M49" s="15"/>
      <c r="N49" s="15"/>
      <c r="O49" s="15"/>
      <c r="T49" s="32"/>
      <c r="U49" s="15"/>
      <c r="V49" s="15"/>
      <c r="W49" s="15"/>
      <c r="X49" s="15"/>
      <c r="Y49" s="15"/>
      <c r="Z49" s="15"/>
    </row>
    <row r="50" spans="1:26" x14ac:dyDescent="0.2">
      <c r="A50" s="21" t="s">
        <v>250</v>
      </c>
      <c r="C50" s="22">
        <v>11705</v>
      </c>
      <c r="D50" s="12">
        <v>12648</v>
      </c>
      <c r="E50" s="12">
        <v>13756</v>
      </c>
      <c r="F50" s="28">
        <v>14435</v>
      </c>
      <c r="G50" s="20">
        <f t="shared" si="8"/>
        <v>0.77741193363587424</v>
      </c>
      <c r="H50" s="20">
        <f t="shared" si="9"/>
        <v>1.6109209257121782</v>
      </c>
      <c r="I50" s="33">
        <f t="shared" si="10"/>
        <v>1.0187544994329167</v>
      </c>
      <c r="J50" s="33">
        <f t="shared" si="11"/>
        <v>1.329238667356103</v>
      </c>
      <c r="K50" s="15"/>
      <c r="L50" s="15"/>
      <c r="M50" s="15"/>
      <c r="N50" s="15"/>
      <c r="O50" s="15"/>
      <c r="T50" s="32"/>
      <c r="U50" s="15"/>
      <c r="V50" s="15"/>
      <c r="W50" s="15"/>
      <c r="X50" s="15"/>
      <c r="Y50" s="15"/>
      <c r="Z50" s="15"/>
    </row>
    <row r="51" spans="1:26" x14ac:dyDescent="0.2">
      <c r="A51" s="21" t="s">
        <v>251</v>
      </c>
      <c r="C51" s="22">
        <v>33177</v>
      </c>
      <c r="D51" s="12">
        <v>39271</v>
      </c>
      <c r="E51" s="12">
        <v>43627</v>
      </c>
      <c r="F51" s="28">
        <v>44877</v>
      </c>
      <c r="G51" s="20">
        <f t="shared" si="8"/>
        <v>1.6996536964797748</v>
      </c>
      <c r="H51" s="20">
        <f t="shared" si="9"/>
        <v>2.0219590244966446</v>
      </c>
      <c r="I51" s="33">
        <f t="shared" si="10"/>
        <v>0.59606071680722295</v>
      </c>
      <c r="J51" s="33">
        <f t="shared" si="11"/>
        <v>1.3422229636967042</v>
      </c>
      <c r="K51" s="15"/>
      <c r="L51" s="15"/>
      <c r="M51" s="15"/>
      <c r="N51" s="15"/>
      <c r="O51" s="15"/>
      <c r="T51" s="32"/>
      <c r="U51" s="15"/>
      <c r="V51" s="15"/>
      <c r="W51" s="15"/>
      <c r="X51" s="15"/>
      <c r="Y51" s="15"/>
      <c r="Z51" s="15"/>
    </row>
    <row r="52" spans="1:26" x14ac:dyDescent="0.2">
      <c r="A52" s="21" t="s">
        <v>252</v>
      </c>
      <c r="C52" s="22">
        <v>46705</v>
      </c>
      <c r="D52" s="12">
        <v>55960</v>
      </c>
      <c r="E52" s="12">
        <v>59820</v>
      </c>
      <c r="F52" s="28">
        <v>61498</v>
      </c>
      <c r="G52" s="20">
        <f t="shared" si="8"/>
        <v>1.8232918233626938</v>
      </c>
      <c r="H52" s="20">
        <f t="shared" si="9"/>
        <v>1.2774629764646939</v>
      </c>
      <c r="I52" s="33">
        <f t="shared" si="10"/>
        <v>0.58368991164972073</v>
      </c>
      <c r="J52" s="33">
        <f t="shared" si="11"/>
        <v>0.94735936241974184</v>
      </c>
      <c r="K52" s="15"/>
      <c r="L52" s="15"/>
      <c r="M52" s="15"/>
      <c r="N52" s="15"/>
      <c r="O52" s="15"/>
      <c r="T52" s="32"/>
      <c r="U52" s="15"/>
      <c r="V52" s="15"/>
      <c r="W52" s="15"/>
      <c r="X52" s="15"/>
      <c r="Y52" s="15"/>
      <c r="Z52" s="15"/>
    </row>
    <row r="53" spans="1:26" x14ac:dyDescent="0.2">
      <c r="A53" s="21" t="s">
        <v>253</v>
      </c>
      <c r="C53" s="22">
        <v>12344</v>
      </c>
      <c r="D53" s="12">
        <v>13588</v>
      </c>
      <c r="E53" s="12">
        <v>15260</v>
      </c>
      <c r="F53" s="28">
        <v>15806</v>
      </c>
      <c r="G53" s="20">
        <f t="shared" si="8"/>
        <v>0.9642628633235617</v>
      </c>
      <c r="H53" s="20">
        <f t="shared" si="9"/>
        <v>2.2329869271277891</v>
      </c>
      <c r="I53" s="33">
        <f t="shared" si="10"/>
        <v>0.74230492253415381</v>
      </c>
      <c r="J53" s="33">
        <f t="shared" si="11"/>
        <v>1.5222539343404229</v>
      </c>
      <c r="K53" s="15"/>
      <c r="L53" s="15"/>
      <c r="M53" s="15"/>
      <c r="N53" s="15"/>
      <c r="O53" s="15"/>
      <c r="T53" s="32"/>
      <c r="U53" s="15"/>
      <c r="V53" s="15"/>
      <c r="W53" s="15"/>
      <c r="X53" s="15"/>
      <c r="Y53" s="15"/>
      <c r="Z53" s="15"/>
    </row>
    <row r="54" spans="1:26" x14ac:dyDescent="0.2">
      <c r="A54" s="21" t="s">
        <v>254</v>
      </c>
      <c r="C54" s="22">
        <v>18137</v>
      </c>
      <c r="D54" s="12">
        <v>20084</v>
      </c>
      <c r="E54" s="12">
        <v>19361</v>
      </c>
      <c r="F54" s="28">
        <v>19297</v>
      </c>
      <c r="G54" s="20">
        <f t="shared" si="8"/>
        <v>1.0243467210475421</v>
      </c>
      <c r="H54" s="20">
        <f t="shared" si="9"/>
        <v>-0.69527254427835805</v>
      </c>
      <c r="I54" s="33">
        <f t="shared" si="10"/>
        <v>-6.9632681636222493E-2</v>
      </c>
      <c r="J54" s="33">
        <f t="shared" si="11"/>
        <v>-0.39861348423005927</v>
      </c>
      <c r="K54" s="15"/>
      <c r="L54" s="15"/>
      <c r="M54" s="15"/>
      <c r="N54" s="15"/>
      <c r="O54" s="15"/>
      <c r="T54" s="32"/>
      <c r="U54" s="15"/>
      <c r="V54" s="15"/>
      <c r="W54" s="15"/>
      <c r="X54" s="15"/>
      <c r="Y54" s="15"/>
      <c r="Z54" s="15"/>
    </row>
    <row r="55" spans="1:26" x14ac:dyDescent="0.2">
      <c r="A55" s="21" t="s">
        <v>255</v>
      </c>
      <c r="C55" s="22">
        <v>15036</v>
      </c>
      <c r="D55" s="12">
        <v>16850</v>
      </c>
      <c r="E55" s="12">
        <v>17292</v>
      </c>
      <c r="F55" s="28">
        <v>17051</v>
      </c>
      <c r="G55" s="20">
        <f t="shared" si="8"/>
        <v>1.1449140654916423</v>
      </c>
      <c r="H55" s="20">
        <f t="shared" si="9"/>
        <v>0.49397193793692118</v>
      </c>
      <c r="I55" s="33">
        <f t="shared" si="10"/>
        <v>-0.29482772725080153</v>
      </c>
      <c r="J55" s="33">
        <f t="shared" si="11"/>
        <v>0.11855479849864903</v>
      </c>
      <c r="K55" s="15"/>
      <c r="L55" s="15"/>
      <c r="M55" s="15"/>
      <c r="N55" s="15"/>
      <c r="O55" s="15"/>
      <c r="T55" s="32"/>
      <c r="U55" s="15"/>
      <c r="V55" s="15"/>
      <c r="W55" s="15"/>
      <c r="X55" s="15"/>
      <c r="Y55" s="15"/>
      <c r="Z55" s="15"/>
    </row>
    <row r="56" spans="1:26" x14ac:dyDescent="0.2">
      <c r="A56" s="21" t="s">
        <v>256</v>
      </c>
      <c r="C56" s="22">
        <v>67963</v>
      </c>
      <c r="D56" s="12">
        <v>107188</v>
      </c>
      <c r="E56" s="12">
        <v>129133</v>
      </c>
      <c r="F56" s="28">
        <v>137404</v>
      </c>
      <c r="G56" s="20">
        <f t="shared" si="8"/>
        <v>4.6589868387993061</v>
      </c>
      <c r="H56" s="20">
        <f t="shared" si="9"/>
        <v>3.6081132793180926</v>
      </c>
      <c r="I56" s="33">
        <f t="shared" si="10"/>
        <v>1.3146269063148974</v>
      </c>
      <c r="J56" s="33">
        <f t="shared" si="11"/>
        <v>2.5124146810549863</v>
      </c>
      <c r="K56" s="15"/>
      <c r="L56" s="15"/>
      <c r="M56" s="15"/>
      <c r="N56" s="15"/>
      <c r="O56" s="15"/>
      <c r="T56" s="32"/>
      <c r="U56" s="15"/>
      <c r="V56" s="15"/>
      <c r="W56" s="15"/>
      <c r="X56" s="15"/>
      <c r="Y56" s="15"/>
      <c r="Z56" s="15"/>
    </row>
    <row r="57" spans="1:26" x14ac:dyDescent="0.2">
      <c r="A57" s="21" t="s">
        <v>257</v>
      </c>
      <c r="C57" s="22">
        <v>34502</v>
      </c>
      <c r="D57" s="12">
        <v>35586</v>
      </c>
      <c r="E57" s="12">
        <v>35953</v>
      </c>
      <c r="F57" s="28">
        <v>37233</v>
      </c>
      <c r="G57" s="20">
        <f t="shared" si="8"/>
        <v>0.30965912947764629</v>
      </c>
      <c r="H57" s="20">
        <f t="shared" si="9"/>
        <v>0.19544534237119215</v>
      </c>
      <c r="I57" s="33">
        <f t="shared" si="10"/>
        <v>0.7386670168588072</v>
      </c>
      <c r="J57" s="33">
        <f t="shared" si="11"/>
        <v>0.45308340407055336</v>
      </c>
      <c r="K57" s="15"/>
      <c r="L57" s="15"/>
      <c r="M57" s="15"/>
      <c r="N57" s="15"/>
      <c r="O57" s="15"/>
      <c r="T57" s="32"/>
      <c r="U57" s="15"/>
      <c r="V57" s="15"/>
      <c r="W57" s="15"/>
      <c r="X57" s="15"/>
      <c r="Y57" s="15"/>
      <c r="Z57" s="15"/>
    </row>
    <row r="58" spans="1:26" x14ac:dyDescent="0.2">
      <c r="A58" s="21" t="s">
        <v>258</v>
      </c>
      <c r="C58" s="22">
        <v>9652</v>
      </c>
      <c r="D58" s="12">
        <v>10511</v>
      </c>
      <c r="E58" s="12">
        <v>11457</v>
      </c>
      <c r="F58" s="28">
        <v>11588</v>
      </c>
      <c r="G58" s="20">
        <f t="shared" si="8"/>
        <v>0.85574564139334619</v>
      </c>
      <c r="H58" s="20">
        <f t="shared" si="9"/>
        <v>1.6535206368091471</v>
      </c>
      <c r="I58" s="33">
        <f t="shared" si="10"/>
        <v>0.23946503833549571</v>
      </c>
      <c r="J58" s="33">
        <f t="shared" si="11"/>
        <v>0.97944185729974542</v>
      </c>
      <c r="K58" s="15"/>
      <c r="L58" s="15"/>
      <c r="M58" s="15"/>
      <c r="N58" s="15"/>
      <c r="O58" s="15"/>
      <c r="T58" s="32"/>
      <c r="U58" s="15"/>
      <c r="V58" s="15"/>
      <c r="W58" s="15"/>
      <c r="X58" s="15"/>
      <c r="Y58" s="15"/>
      <c r="Z58" s="15"/>
    </row>
    <row r="59" spans="1:26" x14ac:dyDescent="0.2">
      <c r="A59" s="21" t="s">
        <v>259</v>
      </c>
      <c r="C59" s="22">
        <v>38366</v>
      </c>
      <c r="D59" s="12">
        <v>42874</v>
      </c>
      <c r="E59" s="12">
        <v>47648</v>
      </c>
      <c r="F59" s="28">
        <v>48312</v>
      </c>
      <c r="G59" s="20">
        <f t="shared" si="8"/>
        <v>1.1165179596914099</v>
      </c>
      <c r="H59" s="20">
        <f t="shared" si="9"/>
        <v>2.0294376386044144</v>
      </c>
      <c r="I59" s="33">
        <f t="shared" si="10"/>
        <v>0.29156844292670403</v>
      </c>
      <c r="J59" s="33">
        <f t="shared" si="11"/>
        <v>1.2003098600970263</v>
      </c>
      <c r="K59" s="15"/>
      <c r="L59" s="15"/>
      <c r="M59" s="15"/>
      <c r="N59" s="15"/>
      <c r="O59" s="15"/>
      <c r="T59" s="32"/>
      <c r="U59" s="15"/>
      <c r="V59" s="15"/>
      <c r="W59" s="15"/>
      <c r="X59" s="15"/>
      <c r="Y59" s="15"/>
      <c r="Z59" s="15"/>
    </row>
    <row r="60" spans="1:26" x14ac:dyDescent="0.2">
      <c r="A60" s="21" t="s">
        <v>260</v>
      </c>
      <c r="C60" s="22">
        <v>13672</v>
      </c>
      <c r="D60" s="12">
        <v>16555</v>
      </c>
      <c r="E60" s="12">
        <v>17892</v>
      </c>
      <c r="F60" s="28">
        <v>19429</v>
      </c>
      <c r="G60" s="20">
        <f t="shared" si="8"/>
        <v>1.9307366285223004</v>
      </c>
      <c r="H60" s="20">
        <f t="shared" si="9"/>
        <v>1.4889697008702463</v>
      </c>
      <c r="I60" s="33">
        <f t="shared" si="10"/>
        <v>1.7488797314204829</v>
      </c>
      <c r="J60" s="33">
        <f t="shared" si="11"/>
        <v>1.6123316281853706</v>
      </c>
      <c r="K60" s="15"/>
      <c r="L60" s="15"/>
      <c r="M60" s="15"/>
      <c r="N60" s="15"/>
      <c r="O60" s="15"/>
      <c r="T60" s="32"/>
      <c r="U60" s="15"/>
      <c r="V60" s="15"/>
      <c r="W60" s="15"/>
      <c r="X60" s="15"/>
      <c r="Y60" s="15"/>
      <c r="Z60" s="15"/>
    </row>
    <row r="61" spans="1:26" x14ac:dyDescent="0.2">
      <c r="A61" s="21"/>
      <c r="C61" s="22"/>
      <c r="D61" s="12"/>
      <c r="E61" s="12"/>
      <c r="F61" s="28"/>
      <c r="G61" s="28"/>
      <c r="H61" s="20"/>
      <c r="I61" s="33"/>
      <c r="J61" s="33"/>
      <c r="K61" s="15"/>
      <c r="L61" s="15"/>
      <c r="T61" s="32"/>
      <c r="U61" s="15"/>
      <c r="V61" s="15"/>
      <c r="W61" s="15"/>
      <c r="X61" s="15"/>
      <c r="Y61" s="15"/>
      <c r="Z61" s="15"/>
    </row>
    <row r="62" spans="1:26" s="15" customFormat="1" x14ac:dyDescent="0.2">
      <c r="A62" s="14" t="s">
        <v>1445</v>
      </c>
      <c r="C62" s="18">
        <v>252386</v>
      </c>
      <c r="D62" s="16">
        <v>318676</v>
      </c>
      <c r="E62" s="16">
        <v>345366</v>
      </c>
      <c r="F62" s="30">
        <v>366358</v>
      </c>
      <c r="G62" s="17">
        <f>(((D62/C62)^(1/(($D$5-$C$5)/365))-1)*100)</f>
        <v>2.3582525128160947</v>
      </c>
      <c r="H62" s="17">
        <f>(((E62/D62)^(1/(($E$5-$D$5)/365))-1)*100)</f>
        <v>1.5423722576362708</v>
      </c>
      <c r="I62" s="31">
        <f>(((F62/E62)^(1/(($F$5-$E$5)/365))-1)*100)</f>
        <v>1.2490789791771428</v>
      </c>
      <c r="J62" s="31">
        <f>(((F62/D62)^(1/(($F$5-$D$5)/365))-1)*100)</f>
        <v>1.4029662182767355</v>
      </c>
      <c r="P62" s="18"/>
      <c r="Q62" s="32"/>
      <c r="R62" s="32"/>
      <c r="S62" s="32"/>
      <c r="T62" s="32"/>
    </row>
    <row r="63" spans="1:26" x14ac:dyDescent="0.2">
      <c r="A63" s="21"/>
      <c r="C63" s="22"/>
      <c r="D63" s="12"/>
      <c r="E63" s="12"/>
      <c r="F63" s="28"/>
      <c r="G63" s="28"/>
      <c r="H63" s="20"/>
      <c r="I63" s="33"/>
      <c r="J63" s="33"/>
      <c r="K63" s="15"/>
      <c r="L63" s="15"/>
      <c r="T63" s="32"/>
      <c r="U63" s="15"/>
      <c r="V63" s="15"/>
      <c r="W63" s="15"/>
      <c r="X63" s="15"/>
      <c r="Y63" s="15"/>
      <c r="Z63" s="15"/>
    </row>
    <row r="64" spans="1:26" s="15" customFormat="1" x14ac:dyDescent="0.2">
      <c r="A64" s="14" t="s">
        <v>36</v>
      </c>
      <c r="C64" s="30">
        <f>SUM(C65:C75)</f>
        <v>161623</v>
      </c>
      <c r="D64" s="30">
        <f>SUM(D65:D75)</f>
        <v>191078</v>
      </c>
      <c r="E64" s="30">
        <f>SUM(E65:E75)</f>
        <v>202802</v>
      </c>
      <c r="F64" s="30">
        <f>SUM(F65:F75)</f>
        <v>207498</v>
      </c>
      <c r="G64" s="17">
        <f t="shared" ref="G64:G75" si="12">(((D64/C64)^(1/(($D$5-$C$5)/365))-1)*100)</f>
        <v>1.6873127415469646</v>
      </c>
      <c r="H64" s="17">
        <f t="shared" ref="H64:H75" si="13">(((E64/D64)^(1/(($E$5-$D$5)/365))-1)*100)</f>
        <v>1.1396658287368577</v>
      </c>
      <c r="I64" s="31">
        <f t="shared" ref="I64:I75" si="14">(((F64/E64)^(1/(($F$5-$E$5)/365))-1)*100)</f>
        <v>0.48274198872562124</v>
      </c>
      <c r="J64" s="31">
        <f t="shared" ref="J64:J75" si="15">(((F64/D64)^(1/(($F$5-$D$5)/365))-1)*100)</f>
        <v>0.82712469217707252</v>
      </c>
      <c r="P64" s="18"/>
      <c r="Q64" s="32"/>
      <c r="R64" s="32"/>
      <c r="S64" s="32"/>
      <c r="T64" s="32"/>
    </row>
    <row r="65" spans="1:26" x14ac:dyDescent="0.2">
      <c r="A65" s="21" t="s">
        <v>261</v>
      </c>
      <c r="C65" s="22">
        <v>20563</v>
      </c>
      <c r="D65" s="12">
        <v>22365</v>
      </c>
      <c r="E65" s="12">
        <v>21837</v>
      </c>
      <c r="F65" s="28">
        <v>20652</v>
      </c>
      <c r="G65" s="20">
        <f t="shared" si="12"/>
        <v>0.84311323001688976</v>
      </c>
      <c r="H65" s="20">
        <f t="shared" si="13"/>
        <v>-0.45362816249926441</v>
      </c>
      <c r="I65" s="33">
        <f t="shared" si="14"/>
        <v>-1.166894453781353</v>
      </c>
      <c r="J65" s="33">
        <f t="shared" si="15"/>
        <v>-0.79303504357142174</v>
      </c>
      <c r="K65" s="15"/>
      <c r="L65" s="15"/>
      <c r="M65" s="15"/>
      <c r="N65" s="15"/>
      <c r="O65" s="15"/>
      <c r="T65" s="32"/>
      <c r="U65" s="15"/>
      <c r="V65" s="15"/>
      <c r="W65" s="15"/>
      <c r="X65" s="15"/>
      <c r="Y65" s="15"/>
      <c r="Z65" s="15"/>
    </row>
    <row r="66" spans="1:26" x14ac:dyDescent="0.2">
      <c r="A66" s="21" t="s">
        <v>262</v>
      </c>
      <c r="C66" s="22">
        <v>9380</v>
      </c>
      <c r="D66" s="12">
        <v>9933</v>
      </c>
      <c r="E66" s="12">
        <v>9400</v>
      </c>
      <c r="F66" s="28">
        <v>8866</v>
      </c>
      <c r="G66" s="20">
        <f t="shared" si="12"/>
        <v>0.57415613000753041</v>
      </c>
      <c r="H66" s="20">
        <f t="shared" si="13"/>
        <v>-1.0440833260088933</v>
      </c>
      <c r="I66" s="33">
        <f t="shared" si="14"/>
        <v>-1.2228577044110178</v>
      </c>
      <c r="J66" s="33">
        <f t="shared" si="15"/>
        <v>-1.1290328989879805</v>
      </c>
      <c r="K66" s="15"/>
      <c r="L66" s="15"/>
      <c r="M66" s="15"/>
      <c r="N66" s="15"/>
      <c r="O66" s="15"/>
      <c r="T66" s="32"/>
      <c r="U66" s="15"/>
      <c r="V66" s="15"/>
      <c r="W66" s="15"/>
      <c r="X66" s="15"/>
      <c r="Y66" s="15"/>
      <c r="Z66" s="15"/>
    </row>
    <row r="67" spans="1:26" x14ac:dyDescent="0.2">
      <c r="A67" s="21" t="s">
        <v>263</v>
      </c>
      <c r="C67" s="22">
        <v>14099</v>
      </c>
      <c r="D67" s="12">
        <v>15837</v>
      </c>
      <c r="E67" s="12">
        <v>17048</v>
      </c>
      <c r="F67" s="28">
        <v>17691</v>
      </c>
      <c r="G67" s="20">
        <f t="shared" si="12"/>
        <v>1.1685896824868314</v>
      </c>
      <c r="H67" s="20">
        <f t="shared" si="13"/>
        <v>1.4120999300937909</v>
      </c>
      <c r="I67" s="33">
        <f t="shared" si="14"/>
        <v>0.78191409880847829</v>
      </c>
      <c r="J67" s="33">
        <f t="shared" si="15"/>
        <v>1.1123020243316351</v>
      </c>
      <c r="K67" s="15"/>
      <c r="L67" s="15"/>
      <c r="M67" s="15"/>
      <c r="N67" s="15"/>
      <c r="O67" s="15"/>
      <c r="T67" s="32"/>
      <c r="U67" s="15"/>
      <c r="V67" s="15"/>
      <c r="W67" s="15"/>
      <c r="X67" s="15"/>
      <c r="Y67" s="15"/>
      <c r="Z67" s="15"/>
    </row>
    <row r="68" spans="1:26" x14ac:dyDescent="0.2">
      <c r="A68" s="21" t="s">
        <v>264</v>
      </c>
      <c r="C68" s="22">
        <v>15269</v>
      </c>
      <c r="D68" s="12">
        <v>18077</v>
      </c>
      <c r="E68" s="12">
        <v>19333</v>
      </c>
      <c r="F68" s="28">
        <v>18876</v>
      </c>
      <c r="G68" s="20">
        <f t="shared" si="12"/>
        <v>1.7015474890058835</v>
      </c>
      <c r="H68" s="20">
        <f t="shared" si="13"/>
        <v>1.2865250327916744</v>
      </c>
      <c r="I68" s="33">
        <f t="shared" si="14"/>
        <v>-0.50199831290743679</v>
      </c>
      <c r="J68" s="33">
        <f t="shared" si="15"/>
        <v>0.43308855360839615</v>
      </c>
      <c r="K68" s="15"/>
      <c r="L68" s="15"/>
      <c r="M68" s="15"/>
      <c r="N68" s="15"/>
      <c r="O68" s="15"/>
      <c r="T68" s="32"/>
      <c r="U68" s="15"/>
      <c r="V68" s="15"/>
      <c r="W68" s="15"/>
      <c r="X68" s="15"/>
      <c r="Y68" s="15"/>
      <c r="Z68" s="15"/>
    </row>
    <row r="69" spans="1:26" x14ac:dyDescent="0.2">
      <c r="A69" s="21" t="s">
        <v>265</v>
      </c>
      <c r="C69" s="22">
        <v>18731</v>
      </c>
      <c r="D69" s="12">
        <v>23088</v>
      </c>
      <c r="E69" s="12">
        <v>25279</v>
      </c>
      <c r="F69" s="28">
        <v>26235</v>
      </c>
      <c r="G69" s="20">
        <f t="shared" si="12"/>
        <v>2.1121830350994797</v>
      </c>
      <c r="H69" s="20">
        <f t="shared" si="13"/>
        <v>1.7402700322570741</v>
      </c>
      <c r="I69" s="33">
        <f t="shared" si="14"/>
        <v>0.78397589833123504</v>
      </c>
      <c r="J69" s="33">
        <f t="shared" si="15"/>
        <v>1.2849499933579533</v>
      </c>
      <c r="K69" s="15"/>
      <c r="L69" s="15"/>
      <c r="M69" s="15"/>
      <c r="N69" s="15"/>
      <c r="O69" s="15"/>
      <c r="T69" s="32"/>
      <c r="U69" s="15"/>
      <c r="V69" s="15"/>
      <c r="W69" s="15"/>
      <c r="X69" s="15"/>
      <c r="Y69" s="15"/>
      <c r="Z69" s="15"/>
    </row>
    <row r="70" spans="1:26" x14ac:dyDescent="0.2">
      <c r="A70" s="21" t="s">
        <v>266</v>
      </c>
      <c r="C70" s="22">
        <v>14191</v>
      </c>
      <c r="D70" s="12">
        <v>16413</v>
      </c>
      <c r="E70" s="12">
        <v>17331</v>
      </c>
      <c r="F70" s="28">
        <v>15621</v>
      </c>
      <c r="G70" s="20">
        <f t="shared" si="12"/>
        <v>1.4644807530131088</v>
      </c>
      <c r="H70" s="20">
        <f t="shared" si="13"/>
        <v>1.041066455277373</v>
      </c>
      <c r="I70" s="33">
        <f t="shared" si="14"/>
        <v>-2.1616787400391968</v>
      </c>
      <c r="J70" s="33">
        <f t="shared" si="15"/>
        <v>-0.49295023512052616</v>
      </c>
      <c r="K70" s="15"/>
      <c r="L70" s="15"/>
      <c r="M70" s="15"/>
      <c r="N70" s="15"/>
      <c r="O70" s="15"/>
      <c r="T70" s="32"/>
      <c r="U70" s="15"/>
      <c r="V70" s="15"/>
      <c r="W70" s="15"/>
      <c r="X70" s="15"/>
      <c r="Y70" s="15"/>
      <c r="Z70" s="15"/>
    </row>
    <row r="71" spans="1:26" x14ac:dyDescent="0.2">
      <c r="A71" s="21" t="s">
        <v>267</v>
      </c>
      <c r="C71" s="22">
        <v>21167</v>
      </c>
      <c r="D71" s="12">
        <v>28410</v>
      </c>
      <c r="E71" s="12">
        <v>32119</v>
      </c>
      <c r="F71" s="28">
        <v>34061</v>
      </c>
      <c r="G71" s="20">
        <f t="shared" si="12"/>
        <v>2.9850520514332235</v>
      </c>
      <c r="H71" s="20">
        <f t="shared" si="13"/>
        <v>2.3626130032847081</v>
      </c>
      <c r="I71" s="33">
        <f t="shared" si="14"/>
        <v>1.242667944053899</v>
      </c>
      <c r="J71" s="33">
        <f t="shared" si="15"/>
        <v>1.8291563802994348</v>
      </c>
      <c r="K71" s="15"/>
      <c r="L71" s="15"/>
      <c r="M71" s="15"/>
      <c r="N71" s="15"/>
      <c r="O71" s="15"/>
      <c r="T71" s="32"/>
      <c r="U71" s="15"/>
      <c r="V71" s="15"/>
      <c r="W71" s="15"/>
      <c r="X71" s="15"/>
      <c r="Y71" s="15"/>
      <c r="Z71" s="15"/>
    </row>
    <row r="72" spans="1:26" x14ac:dyDescent="0.2">
      <c r="A72" s="21" t="s">
        <v>268</v>
      </c>
      <c r="C72" s="22">
        <v>16377</v>
      </c>
      <c r="D72" s="12">
        <v>18610</v>
      </c>
      <c r="E72" s="12">
        <v>19408</v>
      </c>
      <c r="F72" s="28">
        <v>21128</v>
      </c>
      <c r="G72" s="20">
        <f t="shared" si="12"/>
        <v>1.2857066251152016</v>
      </c>
      <c r="H72" s="20">
        <f t="shared" si="13"/>
        <v>0.80220960319317136</v>
      </c>
      <c r="I72" s="33">
        <f t="shared" si="14"/>
        <v>1.8024225383021841</v>
      </c>
      <c r="J72" s="33">
        <f t="shared" si="15"/>
        <v>1.2760315674417821</v>
      </c>
      <c r="K72" s="15"/>
      <c r="L72" s="15"/>
      <c r="M72" s="15"/>
      <c r="N72" s="15"/>
      <c r="O72" s="15"/>
      <c r="T72" s="32"/>
      <c r="U72" s="15"/>
      <c r="V72" s="15"/>
      <c r="W72" s="15"/>
      <c r="X72" s="15"/>
      <c r="Y72" s="15"/>
      <c r="Z72" s="15"/>
    </row>
    <row r="73" spans="1:26" x14ac:dyDescent="0.2">
      <c r="A73" s="21" t="s">
        <v>269</v>
      </c>
      <c r="C73" s="22">
        <v>9769</v>
      </c>
      <c r="D73" s="12">
        <v>9795</v>
      </c>
      <c r="E73" s="12">
        <v>9227</v>
      </c>
      <c r="F73" s="28">
        <v>9930</v>
      </c>
      <c r="G73" s="20">
        <f t="shared" si="12"/>
        <v>2.6568419931916054E-2</v>
      </c>
      <c r="H73" s="20">
        <f t="shared" si="13"/>
        <v>-1.1303925476795373</v>
      </c>
      <c r="I73" s="33">
        <f t="shared" si="14"/>
        <v>1.5566998237345198</v>
      </c>
      <c r="J73" s="33">
        <f t="shared" si="15"/>
        <v>0.13686542673883029</v>
      </c>
      <c r="K73" s="15"/>
      <c r="L73" s="15"/>
      <c r="M73" s="15"/>
      <c r="N73" s="15"/>
      <c r="O73" s="15"/>
      <c r="T73" s="32"/>
      <c r="U73" s="15"/>
      <c r="V73" s="15"/>
      <c r="W73" s="15"/>
      <c r="X73" s="15"/>
      <c r="Y73" s="15"/>
      <c r="Z73" s="15"/>
    </row>
    <row r="74" spans="1:26" x14ac:dyDescent="0.2">
      <c r="A74" s="21" t="s">
        <v>270</v>
      </c>
      <c r="C74" s="22">
        <v>9783</v>
      </c>
      <c r="D74" s="12">
        <v>14147</v>
      </c>
      <c r="E74" s="12">
        <v>16559</v>
      </c>
      <c r="F74" s="28">
        <v>18475</v>
      </c>
      <c r="G74" s="20">
        <f t="shared" si="12"/>
        <v>3.7553398216831235</v>
      </c>
      <c r="H74" s="20">
        <f t="shared" si="13"/>
        <v>3.041204776631723</v>
      </c>
      <c r="I74" s="33">
        <f t="shared" si="14"/>
        <v>2.3300970098671936</v>
      </c>
      <c r="J74" s="33">
        <f t="shared" si="15"/>
        <v>2.7028486000880481</v>
      </c>
      <c r="K74" s="15"/>
      <c r="L74" s="15"/>
      <c r="M74" s="15"/>
      <c r="N74" s="15"/>
      <c r="O74" s="15"/>
      <c r="T74" s="32"/>
      <c r="U74" s="15"/>
      <c r="V74" s="15"/>
      <c r="W74" s="15"/>
      <c r="X74" s="15"/>
      <c r="Y74" s="15"/>
      <c r="Z74" s="15"/>
    </row>
    <row r="75" spans="1:26" x14ac:dyDescent="0.2">
      <c r="A75" s="21" t="s">
        <v>271</v>
      </c>
      <c r="C75" s="22">
        <v>12294</v>
      </c>
      <c r="D75" s="12">
        <v>14403</v>
      </c>
      <c r="E75" s="12">
        <v>15261</v>
      </c>
      <c r="F75" s="28">
        <v>15963</v>
      </c>
      <c r="G75" s="20">
        <f t="shared" si="12"/>
        <v>1.5949707431865745</v>
      </c>
      <c r="H75" s="20">
        <f t="shared" si="13"/>
        <v>1.1072516419026401</v>
      </c>
      <c r="I75" s="33">
        <f t="shared" si="14"/>
        <v>0.95060749391469024</v>
      </c>
      <c r="J75" s="33">
        <f t="shared" si="15"/>
        <v>1.0328228922094507</v>
      </c>
      <c r="K75" s="15"/>
      <c r="L75" s="15"/>
      <c r="M75" s="15"/>
      <c r="N75" s="15"/>
      <c r="O75" s="15"/>
      <c r="T75" s="32"/>
      <c r="U75" s="15"/>
      <c r="V75" s="15"/>
      <c r="W75" s="15"/>
      <c r="X75" s="15"/>
      <c r="Y75" s="15"/>
      <c r="Z75" s="15"/>
    </row>
    <row r="76" spans="1:26" x14ac:dyDescent="0.2">
      <c r="A76" s="21"/>
      <c r="C76" s="22"/>
      <c r="D76" s="12"/>
      <c r="E76" s="12"/>
      <c r="F76" s="28"/>
      <c r="G76" s="28"/>
      <c r="H76" s="20"/>
      <c r="I76" s="33"/>
      <c r="J76" s="33"/>
      <c r="K76" s="15"/>
      <c r="L76" s="15"/>
      <c r="N76" s="15"/>
      <c r="O76" s="15"/>
      <c r="T76" s="32"/>
      <c r="U76" s="15"/>
      <c r="V76" s="15"/>
      <c r="W76" s="15"/>
      <c r="X76" s="15"/>
      <c r="Y76" s="15"/>
      <c r="Z76" s="15"/>
    </row>
    <row r="77" spans="1:26" s="15" customFormat="1" x14ac:dyDescent="0.2">
      <c r="A77" s="14" t="s">
        <v>1406</v>
      </c>
      <c r="C77" s="30">
        <f>SUM(C78:C85)</f>
        <v>174023</v>
      </c>
      <c r="D77" s="30">
        <f>SUM(D78:D85)</f>
        <v>201613</v>
      </c>
      <c r="E77" s="30">
        <f>SUM(E78:E85)</f>
        <v>212680</v>
      </c>
      <c r="F77" s="30">
        <f>SUM(F78:F85)</f>
        <v>229570</v>
      </c>
      <c r="G77" s="17">
        <f t="shared" ref="G77:G85" si="16">(((D77/C77)^(1/(($D$5-$C$5)/365))-1)*100)</f>
        <v>1.4816892864534692</v>
      </c>
      <c r="H77" s="17">
        <f t="shared" ref="H77:H85" si="17">(((E77/D77)^(1/(($E$5-$D$5)/365))-1)*100)</f>
        <v>1.0221392309826438</v>
      </c>
      <c r="I77" s="31">
        <f t="shared" ref="I77:I85" si="18">(((F77/E77)^(1/(($F$5-$E$5)/365))-1)*100)</f>
        <v>1.6206609016585993</v>
      </c>
      <c r="J77" s="31">
        <f t="shared" ref="J77:J85" si="19">(((F77/D77)^(1/(($F$5-$D$5)/365))-1)*100)</f>
        <v>1.3059675363864542</v>
      </c>
      <c r="P77" s="18"/>
      <c r="Q77" s="32"/>
      <c r="R77" s="32"/>
      <c r="S77" s="32"/>
      <c r="T77" s="32"/>
    </row>
    <row r="78" spans="1:26" x14ac:dyDescent="0.2">
      <c r="A78" s="21" t="s">
        <v>272</v>
      </c>
      <c r="C78" s="22">
        <v>11934</v>
      </c>
      <c r="D78" s="12">
        <v>12082</v>
      </c>
      <c r="E78" s="12">
        <v>12195</v>
      </c>
      <c r="F78" s="28">
        <v>12914</v>
      </c>
      <c r="G78" s="20">
        <f t="shared" si="16"/>
        <v>0.12326113157747898</v>
      </c>
      <c r="H78" s="20">
        <f t="shared" si="17"/>
        <v>0.17731503798072978</v>
      </c>
      <c r="I78" s="33">
        <f t="shared" si="18"/>
        <v>1.2124425830049468</v>
      </c>
      <c r="J78" s="33">
        <f t="shared" si="19"/>
        <v>0.66762435780216567</v>
      </c>
      <c r="K78" s="15"/>
      <c r="L78" s="15"/>
      <c r="M78" s="15"/>
      <c r="N78" s="15"/>
      <c r="O78" s="15"/>
      <c r="T78" s="32"/>
      <c r="U78" s="15"/>
      <c r="V78" s="15"/>
      <c r="W78" s="15"/>
      <c r="X78" s="15"/>
      <c r="Y78" s="15"/>
      <c r="Z78" s="15"/>
    </row>
    <row r="79" spans="1:26" x14ac:dyDescent="0.2">
      <c r="A79" s="21" t="s">
        <v>273</v>
      </c>
      <c r="C79" s="22">
        <v>9875</v>
      </c>
      <c r="D79" s="12">
        <v>9369</v>
      </c>
      <c r="E79" s="12">
        <v>8733</v>
      </c>
      <c r="F79" s="28">
        <v>9323</v>
      </c>
      <c r="G79" s="20">
        <f t="shared" si="16"/>
        <v>-0.52433193324890048</v>
      </c>
      <c r="H79" s="20">
        <f t="shared" si="17"/>
        <v>-1.3288681769415778</v>
      </c>
      <c r="I79" s="33">
        <f t="shared" si="18"/>
        <v>1.384836215684615</v>
      </c>
      <c r="J79" s="33">
        <f t="shared" si="19"/>
        <v>-4.9166505091968737E-2</v>
      </c>
      <c r="K79" s="15"/>
      <c r="L79" s="15"/>
      <c r="M79" s="15"/>
      <c r="N79" s="15"/>
      <c r="O79" s="15"/>
      <c r="T79" s="32"/>
      <c r="U79" s="15"/>
      <c r="V79" s="15"/>
      <c r="W79" s="15"/>
      <c r="X79" s="15"/>
      <c r="Y79" s="15"/>
      <c r="Z79" s="15"/>
    </row>
    <row r="80" spans="1:26" x14ac:dyDescent="0.2">
      <c r="A80" s="21" t="s">
        <v>274</v>
      </c>
      <c r="C80" s="22">
        <v>9360</v>
      </c>
      <c r="D80" s="12">
        <v>9626</v>
      </c>
      <c r="E80" s="12">
        <v>9644</v>
      </c>
      <c r="F80" s="28">
        <v>10577</v>
      </c>
      <c r="G80" s="20">
        <f t="shared" si="16"/>
        <v>0.28046390634695051</v>
      </c>
      <c r="H80" s="20">
        <f t="shared" si="17"/>
        <v>3.5558413564662494E-2</v>
      </c>
      <c r="I80" s="33">
        <f t="shared" si="18"/>
        <v>1.9617166172979816</v>
      </c>
      <c r="J80" s="33">
        <f t="shared" si="19"/>
        <v>0.94581168285976513</v>
      </c>
      <c r="K80" s="15"/>
      <c r="L80" s="15"/>
      <c r="M80" s="15"/>
      <c r="N80" s="15"/>
      <c r="O80" s="15"/>
      <c r="T80" s="32"/>
      <c r="U80" s="15"/>
      <c r="V80" s="15"/>
      <c r="W80" s="15"/>
      <c r="X80" s="15"/>
      <c r="Y80" s="15"/>
      <c r="Z80" s="15"/>
    </row>
    <row r="81" spans="1:26" x14ac:dyDescent="0.2">
      <c r="A81" s="21" t="s">
        <v>275</v>
      </c>
      <c r="C81" s="22">
        <v>26130</v>
      </c>
      <c r="D81" s="12">
        <v>29596</v>
      </c>
      <c r="E81" s="12">
        <v>32026</v>
      </c>
      <c r="F81" s="28">
        <v>34275</v>
      </c>
      <c r="G81" s="20">
        <f t="shared" si="16"/>
        <v>1.2526500056822654</v>
      </c>
      <c r="H81" s="20">
        <f t="shared" si="17"/>
        <v>1.5129859308358196</v>
      </c>
      <c r="I81" s="33">
        <f t="shared" si="18"/>
        <v>1.4380151879062719</v>
      </c>
      <c r="J81" s="33">
        <f t="shared" si="19"/>
        <v>1.4773715132050835</v>
      </c>
      <c r="K81" s="15"/>
      <c r="L81" s="15"/>
      <c r="M81" s="15"/>
      <c r="N81" s="15"/>
      <c r="O81" s="15"/>
      <c r="T81" s="32"/>
      <c r="U81" s="15"/>
      <c r="V81" s="15"/>
      <c r="W81" s="15"/>
      <c r="X81" s="15"/>
      <c r="Y81" s="15"/>
      <c r="Z81" s="15"/>
    </row>
    <row r="82" spans="1:26" x14ac:dyDescent="0.2">
      <c r="A82" s="21" t="s">
        <v>276</v>
      </c>
      <c r="C82" s="22">
        <v>13652</v>
      </c>
      <c r="D82" s="12">
        <v>15942</v>
      </c>
      <c r="E82" s="12">
        <v>17038</v>
      </c>
      <c r="F82" s="28">
        <v>19554</v>
      </c>
      <c r="G82" s="20">
        <f t="shared" si="16"/>
        <v>1.561934457565628</v>
      </c>
      <c r="H82" s="20">
        <f t="shared" si="17"/>
        <v>1.2733405732113567</v>
      </c>
      <c r="I82" s="33">
        <f t="shared" si="18"/>
        <v>2.9399562136393609</v>
      </c>
      <c r="J82" s="33">
        <f t="shared" si="19"/>
        <v>2.061511725430254</v>
      </c>
      <c r="K82" s="15"/>
      <c r="L82" s="15"/>
      <c r="M82" s="15"/>
      <c r="N82" s="15"/>
      <c r="O82" s="15"/>
      <c r="T82" s="32"/>
      <c r="U82" s="15"/>
      <c r="V82" s="15"/>
      <c r="W82" s="15"/>
      <c r="X82" s="15"/>
      <c r="Y82" s="15"/>
      <c r="Z82" s="15"/>
    </row>
    <row r="83" spans="1:26" x14ac:dyDescent="0.2">
      <c r="A83" s="21" t="s">
        <v>1094</v>
      </c>
      <c r="C83" s="22">
        <v>78633</v>
      </c>
      <c r="D83" s="12">
        <v>103912</v>
      </c>
      <c r="E83" s="12">
        <v>110642</v>
      </c>
      <c r="F83" s="28">
        <v>121033</v>
      </c>
      <c r="G83" s="20">
        <f t="shared" si="16"/>
        <v>2.8251746945405332</v>
      </c>
      <c r="H83" s="20">
        <f t="shared" si="17"/>
        <v>1.2014095067420127</v>
      </c>
      <c r="I83" s="33">
        <f t="shared" si="18"/>
        <v>1.9063387657821673</v>
      </c>
      <c r="J83" s="33">
        <f t="shared" si="19"/>
        <v>1.5356070508133479</v>
      </c>
      <c r="K83" s="15"/>
      <c r="L83" s="15"/>
      <c r="M83" s="15"/>
      <c r="N83" s="15"/>
      <c r="O83" s="15"/>
      <c r="T83" s="32"/>
      <c r="U83" s="15"/>
      <c r="V83" s="15"/>
      <c r="W83" s="15"/>
      <c r="X83" s="15"/>
      <c r="Y83" s="15"/>
      <c r="Z83" s="15"/>
    </row>
    <row r="84" spans="1:26" x14ac:dyDescent="0.2">
      <c r="A84" s="21" t="s">
        <v>277</v>
      </c>
      <c r="C84" s="22">
        <v>10275</v>
      </c>
      <c r="D84" s="12">
        <v>8529</v>
      </c>
      <c r="E84" s="12">
        <v>9534</v>
      </c>
      <c r="F84" s="28">
        <v>8746</v>
      </c>
      <c r="G84" s="20">
        <f t="shared" si="16"/>
        <v>-1.8441794545209111</v>
      </c>
      <c r="H84" s="20">
        <f t="shared" si="17"/>
        <v>2.142448767360694</v>
      </c>
      <c r="I84" s="33">
        <f t="shared" si="18"/>
        <v>-1.7984885485887947</v>
      </c>
      <c r="J84" s="33">
        <f t="shared" si="19"/>
        <v>0.25135234644413362</v>
      </c>
      <c r="K84" s="15"/>
      <c r="L84" s="15"/>
      <c r="M84" s="15"/>
      <c r="N84" s="15"/>
      <c r="O84" s="15"/>
      <c r="T84" s="32"/>
      <c r="U84" s="15"/>
      <c r="V84" s="15"/>
      <c r="W84" s="15"/>
      <c r="X84" s="15"/>
      <c r="Y84" s="15"/>
      <c r="Z84" s="15"/>
    </row>
    <row r="85" spans="1:26" x14ac:dyDescent="0.2">
      <c r="A85" s="21" t="s">
        <v>278</v>
      </c>
      <c r="C85" s="22">
        <v>14164</v>
      </c>
      <c r="D85" s="12">
        <v>12557</v>
      </c>
      <c r="E85" s="12">
        <v>12868</v>
      </c>
      <c r="F85" s="28">
        <v>13148</v>
      </c>
      <c r="G85" s="20">
        <f t="shared" si="16"/>
        <v>-1.1963788404904085</v>
      </c>
      <c r="H85" s="20">
        <f t="shared" si="17"/>
        <v>0.4666666173559042</v>
      </c>
      <c r="I85" s="33">
        <f t="shared" si="18"/>
        <v>0.45388035694278184</v>
      </c>
      <c r="J85" s="33">
        <f t="shared" si="19"/>
        <v>0.46059355328214036</v>
      </c>
      <c r="K85" s="15"/>
      <c r="L85" s="15"/>
      <c r="M85" s="15"/>
      <c r="N85" s="15"/>
      <c r="O85" s="15"/>
      <c r="T85" s="32"/>
      <c r="U85" s="15"/>
      <c r="V85" s="15"/>
      <c r="W85" s="15"/>
      <c r="X85" s="15"/>
      <c r="Y85" s="15"/>
      <c r="Z85" s="15"/>
    </row>
    <row r="86" spans="1:26" x14ac:dyDescent="0.2">
      <c r="A86" s="21"/>
      <c r="C86" s="22"/>
      <c r="D86" s="12"/>
      <c r="E86" s="12"/>
      <c r="F86" s="28"/>
      <c r="G86" s="28"/>
      <c r="H86" s="20"/>
      <c r="I86" s="33"/>
      <c r="J86" s="33"/>
      <c r="K86" s="15"/>
      <c r="L86" s="15"/>
      <c r="T86" s="32"/>
      <c r="U86" s="15"/>
      <c r="V86" s="15"/>
      <c r="W86" s="15"/>
      <c r="X86" s="15"/>
      <c r="Y86" s="15"/>
      <c r="Z86" s="15"/>
    </row>
    <row r="87" spans="1:26" s="15" customFormat="1" x14ac:dyDescent="0.2">
      <c r="A87" s="14" t="s">
        <v>1407</v>
      </c>
      <c r="C87" s="30">
        <f>SUM(C88:C97)</f>
        <v>140631</v>
      </c>
      <c r="D87" s="30">
        <f>SUM(D88:D97)</f>
        <v>154187</v>
      </c>
      <c r="E87" s="30">
        <f>SUM(E88:E97)</f>
        <v>154590</v>
      </c>
      <c r="F87" s="30">
        <f>SUM(F88:F97)</f>
        <v>158200</v>
      </c>
      <c r="G87" s="17">
        <f t="shared" ref="G87:G97" si="20">(((D87/C87)^(1/(($D$5-$C$5)/365))-1)*100)</f>
        <v>0.92400596706114779</v>
      </c>
      <c r="H87" s="17">
        <f t="shared" ref="H87:H97" si="21">(((E87/D87)^(1/(($E$5-$D$5)/365))-1)*100)</f>
        <v>4.9686965957884688E-2</v>
      </c>
      <c r="I87" s="31">
        <f t="shared" ref="I87:I97" si="22">(((F87/E87)^(1/(($F$5-$E$5)/365))-1)*100)</f>
        <v>0.48680154180369417</v>
      </c>
      <c r="J87" s="31">
        <f t="shared" ref="J87:J97" si="23">(((F87/D87)^(1/(($F$5-$D$5)/365))-1)*100)</f>
        <v>0.25705785780221202</v>
      </c>
      <c r="N87" s="8"/>
      <c r="O87" s="8"/>
      <c r="P87" s="18"/>
      <c r="Q87" s="32"/>
      <c r="R87" s="32"/>
      <c r="S87" s="32"/>
      <c r="T87" s="32"/>
    </row>
    <row r="88" spans="1:26" x14ac:dyDescent="0.2">
      <c r="A88" s="21" t="s">
        <v>279</v>
      </c>
      <c r="C88" s="22">
        <v>6351</v>
      </c>
      <c r="D88" s="12">
        <v>5838</v>
      </c>
      <c r="E88" s="12">
        <v>4819</v>
      </c>
      <c r="F88" s="28">
        <v>4796</v>
      </c>
      <c r="G88" s="20">
        <f t="shared" si="20"/>
        <v>-0.83824579757981743</v>
      </c>
      <c r="H88" s="20">
        <f t="shared" si="21"/>
        <v>-3.5845912374520172</v>
      </c>
      <c r="I88" s="33">
        <f t="shared" si="22"/>
        <v>-0.10059681297520662</v>
      </c>
      <c r="J88" s="33">
        <f t="shared" si="23"/>
        <v>-1.9452762344706054</v>
      </c>
      <c r="K88" s="15"/>
      <c r="L88" s="15"/>
      <c r="M88" s="15"/>
      <c r="N88" s="15"/>
      <c r="O88" s="15"/>
      <c r="T88" s="32"/>
      <c r="U88" s="15"/>
      <c r="V88" s="15"/>
      <c r="W88" s="15"/>
      <c r="X88" s="15"/>
      <c r="Y88" s="15"/>
      <c r="Z88" s="15"/>
    </row>
    <row r="89" spans="1:26" x14ac:dyDescent="0.2">
      <c r="A89" s="21" t="s">
        <v>280</v>
      </c>
      <c r="C89" s="22">
        <v>27729</v>
      </c>
      <c r="D89" s="12">
        <v>30172</v>
      </c>
      <c r="E89" s="12">
        <v>31065</v>
      </c>
      <c r="F89" s="28">
        <v>32021</v>
      </c>
      <c r="G89" s="20">
        <f t="shared" si="20"/>
        <v>0.84746385815335223</v>
      </c>
      <c r="H89" s="20">
        <f t="shared" si="21"/>
        <v>0.55660673862587551</v>
      </c>
      <c r="I89" s="33">
        <f t="shared" si="22"/>
        <v>0.63968608166413699</v>
      </c>
      <c r="J89" s="33">
        <f t="shared" si="23"/>
        <v>0.59605689174402343</v>
      </c>
      <c r="K89" s="15"/>
      <c r="L89" s="15"/>
      <c r="M89" s="15"/>
      <c r="N89" s="15"/>
      <c r="O89" s="15"/>
      <c r="T89" s="32"/>
      <c r="U89" s="15"/>
      <c r="V89" s="15"/>
      <c r="W89" s="15"/>
      <c r="X89" s="15"/>
      <c r="Y89" s="15"/>
      <c r="Z89" s="15"/>
    </row>
    <row r="90" spans="1:26" x14ac:dyDescent="0.2">
      <c r="A90" s="21" t="s">
        <v>281</v>
      </c>
      <c r="C90" s="22">
        <v>10067</v>
      </c>
      <c r="D90" s="12">
        <v>7818</v>
      </c>
      <c r="E90" s="12">
        <v>7040</v>
      </c>
      <c r="F90" s="28">
        <v>6873</v>
      </c>
      <c r="G90" s="20">
        <f t="shared" si="20"/>
        <v>-2.4952948995323965</v>
      </c>
      <c r="H90" s="20">
        <f t="shared" si="21"/>
        <v>-1.9749973760832984</v>
      </c>
      <c r="I90" s="33">
        <f t="shared" si="22"/>
        <v>-0.50378318860569982</v>
      </c>
      <c r="J90" s="33">
        <f t="shared" si="23"/>
        <v>-1.2789734822870602</v>
      </c>
      <c r="K90" s="15"/>
      <c r="L90" s="15"/>
      <c r="M90" s="15"/>
      <c r="N90" s="15"/>
      <c r="O90" s="15"/>
      <c r="T90" s="32"/>
      <c r="U90" s="15"/>
      <c r="V90" s="15"/>
      <c r="W90" s="15"/>
      <c r="X90" s="15"/>
      <c r="Y90" s="15"/>
      <c r="Z90" s="15"/>
    </row>
    <row r="91" spans="1:26" x14ac:dyDescent="0.2">
      <c r="A91" s="21" t="s">
        <v>282</v>
      </c>
      <c r="C91" s="22">
        <v>22308</v>
      </c>
      <c r="D91" s="12">
        <v>23980</v>
      </c>
      <c r="E91" s="12">
        <v>24643</v>
      </c>
      <c r="F91" s="28">
        <v>24104</v>
      </c>
      <c r="G91" s="20">
        <f t="shared" si="20"/>
        <v>0.7249673574683646</v>
      </c>
      <c r="H91" s="20">
        <f t="shared" si="21"/>
        <v>0.52035585886953672</v>
      </c>
      <c r="I91" s="33">
        <f t="shared" si="22"/>
        <v>-0.46416466578454996</v>
      </c>
      <c r="J91" s="33">
        <f t="shared" si="23"/>
        <v>5.1547446570388011E-2</v>
      </c>
      <c r="K91" s="15"/>
      <c r="L91" s="15"/>
      <c r="M91" s="15"/>
      <c r="N91" s="15"/>
      <c r="O91" s="15"/>
      <c r="T91" s="32"/>
      <c r="U91" s="15"/>
      <c r="V91" s="15"/>
      <c r="W91" s="15"/>
      <c r="X91" s="15"/>
      <c r="Y91" s="15"/>
      <c r="Z91" s="15"/>
    </row>
    <row r="92" spans="1:26" x14ac:dyDescent="0.2">
      <c r="A92" s="21" t="s">
        <v>283</v>
      </c>
      <c r="C92" s="22">
        <v>9065</v>
      </c>
      <c r="D92" s="12">
        <v>10048</v>
      </c>
      <c r="E92" s="12">
        <v>10272</v>
      </c>
      <c r="F92" s="28">
        <v>10339</v>
      </c>
      <c r="G92" s="20">
        <f t="shared" si="20"/>
        <v>1.0342758763145943</v>
      </c>
      <c r="H92" s="20">
        <f t="shared" si="21"/>
        <v>0.42046281410914599</v>
      </c>
      <c r="I92" s="33">
        <f t="shared" si="22"/>
        <v>0.1368666643525307</v>
      </c>
      <c r="J92" s="33">
        <f t="shared" si="23"/>
        <v>0.28566822397193548</v>
      </c>
      <c r="K92" s="15"/>
      <c r="L92" s="15"/>
      <c r="M92" s="15"/>
      <c r="N92" s="15"/>
      <c r="O92" s="15"/>
      <c r="T92" s="32"/>
      <c r="U92" s="15"/>
      <c r="V92" s="15"/>
      <c r="W92" s="15"/>
      <c r="X92" s="15"/>
      <c r="Y92" s="15"/>
      <c r="Z92" s="15"/>
    </row>
    <row r="93" spans="1:26" x14ac:dyDescent="0.2">
      <c r="A93" s="21" t="s">
        <v>284</v>
      </c>
      <c r="C93" s="22">
        <v>18985</v>
      </c>
      <c r="D93" s="12">
        <v>26476</v>
      </c>
      <c r="E93" s="12">
        <v>28121</v>
      </c>
      <c r="F93" s="28">
        <v>31168</v>
      </c>
      <c r="G93" s="20">
        <f t="shared" si="20"/>
        <v>3.3799378662969337</v>
      </c>
      <c r="H93" s="20">
        <f t="shared" si="21"/>
        <v>1.1537086171803379</v>
      </c>
      <c r="I93" s="33">
        <f t="shared" si="22"/>
        <v>2.1878248466188355</v>
      </c>
      <c r="J93" s="33">
        <f t="shared" si="23"/>
        <v>1.6435529098241419</v>
      </c>
      <c r="K93" s="15"/>
      <c r="L93" s="15"/>
      <c r="M93" s="15"/>
      <c r="N93" s="15"/>
      <c r="O93" s="15"/>
      <c r="T93" s="32"/>
      <c r="U93" s="15"/>
      <c r="V93" s="15"/>
      <c r="W93" s="15"/>
      <c r="X93" s="15"/>
      <c r="Y93" s="15"/>
      <c r="Z93" s="15"/>
    </row>
    <row r="94" spans="1:26" x14ac:dyDescent="0.2">
      <c r="A94" s="21" t="s">
        <v>285</v>
      </c>
      <c r="C94" s="22">
        <v>8728</v>
      </c>
      <c r="D94" s="12">
        <v>8741</v>
      </c>
      <c r="E94" s="12">
        <v>9315</v>
      </c>
      <c r="F94" s="28">
        <v>9621</v>
      </c>
      <c r="G94" s="20">
        <f t="shared" si="20"/>
        <v>1.4876466230240304E-2</v>
      </c>
      <c r="H94" s="20">
        <f t="shared" si="21"/>
        <v>1.2177043571657054</v>
      </c>
      <c r="I94" s="33">
        <f t="shared" si="22"/>
        <v>0.68229432428688064</v>
      </c>
      <c r="J94" s="33">
        <f t="shared" si="23"/>
        <v>0.96305615752483309</v>
      </c>
      <c r="K94" s="15"/>
      <c r="L94" s="15"/>
      <c r="M94" s="15"/>
      <c r="N94" s="15"/>
      <c r="O94" s="15"/>
      <c r="T94" s="32"/>
      <c r="U94" s="15"/>
      <c r="V94" s="15"/>
      <c r="W94" s="15"/>
      <c r="X94" s="15"/>
      <c r="Y94" s="15"/>
      <c r="Z94" s="15"/>
    </row>
    <row r="95" spans="1:26" x14ac:dyDescent="0.2">
      <c r="A95" s="21" t="s">
        <v>286</v>
      </c>
      <c r="C95" s="22">
        <v>8596</v>
      </c>
      <c r="D95" s="12">
        <v>9181</v>
      </c>
      <c r="E95" s="12">
        <v>8799</v>
      </c>
      <c r="F95" s="28">
        <v>8427</v>
      </c>
      <c r="G95" s="20">
        <f t="shared" si="20"/>
        <v>0.66020073928299006</v>
      </c>
      <c r="H95" s="20">
        <f t="shared" si="21"/>
        <v>-0.8054865623300933</v>
      </c>
      <c r="I95" s="33">
        <f t="shared" si="22"/>
        <v>-0.90464367220368658</v>
      </c>
      <c r="J95" s="33">
        <f t="shared" si="23"/>
        <v>-0.85259380447185729</v>
      </c>
      <c r="K95" s="15"/>
      <c r="L95" s="15"/>
      <c r="M95" s="15"/>
      <c r="N95" s="15"/>
      <c r="O95" s="15"/>
      <c r="T95" s="32"/>
      <c r="U95" s="15"/>
      <c r="V95" s="15"/>
      <c r="W95" s="15"/>
      <c r="X95" s="15"/>
      <c r="Y95" s="15"/>
      <c r="Z95" s="15"/>
    </row>
    <row r="96" spans="1:26" x14ac:dyDescent="0.2">
      <c r="A96" s="21" t="s">
        <v>287</v>
      </c>
      <c r="C96" s="22">
        <v>10575</v>
      </c>
      <c r="D96" s="12">
        <v>11244</v>
      </c>
      <c r="E96" s="12">
        <v>11127</v>
      </c>
      <c r="F96" s="28">
        <v>11510</v>
      </c>
      <c r="G96" s="20">
        <f t="shared" si="20"/>
        <v>0.61496654754640279</v>
      </c>
      <c r="H96" s="20">
        <f t="shared" si="21"/>
        <v>-0.19885957397910436</v>
      </c>
      <c r="I96" s="33">
        <f t="shared" si="22"/>
        <v>0.71448252236938625</v>
      </c>
      <c r="J96" s="33">
        <f t="shared" si="23"/>
        <v>0.2338967901913902</v>
      </c>
      <c r="K96" s="15"/>
      <c r="L96" s="15"/>
      <c r="M96" s="15"/>
      <c r="N96" s="15"/>
      <c r="O96" s="15"/>
      <c r="T96" s="32"/>
      <c r="U96" s="15"/>
      <c r="V96" s="15"/>
      <c r="W96" s="15"/>
      <c r="X96" s="15"/>
      <c r="Y96" s="15"/>
      <c r="Z96" s="15"/>
    </row>
    <row r="97" spans="1:26" x14ac:dyDescent="0.2">
      <c r="A97" s="21" t="s">
        <v>1061</v>
      </c>
      <c r="C97" s="22">
        <v>18227</v>
      </c>
      <c r="D97" s="12">
        <v>20689</v>
      </c>
      <c r="E97" s="12">
        <v>19389</v>
      </c>
      <c r="F97" s="28">
        <v>19341</v>
      </c>
      <c r="G97" s="20">
        <f t="shared" si="20"/>
        <v>1.2743389821524786</v>
      </c>
      <c r="H97" s="20">
        <f t="shared" si="21"/>
        <v>-1.2273967287617871</v>
      </c>
      <c r="I97" s="33">
        <f t="shared" si="22"/>
        <v>-5.2131967520907541E-2</v>
      </c>
      <c r="J97" s="33">
        <f t="shared" si="23"/>
        <v>-0.67093542844518517</v>
      </c>
      <c r="K97" s="15"/>
      <c r="L97" s="15"/>
      <c r="M97" s="15"/>
      <c r="N97" s="15"/>
      <c r="O97" s="15"/>
      <c r="T97" s="32"/>
      <c r="U97" s="15"/>
      <c r="V97" s="15"/>
      <c r="W97" s="15"/>
      <c r="X97" s="15"/>
      <c r="Y97" s="15"/>
      <c r="Z97" s="15"/>
    </row>
    <row r="98" spans="1:26" x14ac:dyDescent="0.2">
      <c r="A98" s="21"/>
      <c r="B98" s="24"/>
      <c r="C98" s="24"/>
      <c r="D98" s="34"/>
      <c r="E98" s="34"/>
      <c r="F98" s="35"/>
      <c r="G98" s="35"/>
      <c r="H98" s="36"/>
      <c r="I98" s="37"/>
      <c r="J98" s="37"/>
    </row>
    <row r="99" spans="1:26" x14ac:dyDescent="0.2">
      <c r="A99" s="25"/>
      <c r="B99" s="21"/>
      <c r="C99" s="21"/>
    </row>
    <row r="100" spans="1:26" x14ac:dyDescent="0.2">
      <c r="A100" s="2" t="s">
        <v>1465</v>
      </c>
      <c r="B100" s="2"/>
      <c r="C100" s="2"/>
    </row>
    <row r="101" spans="1:26" x14ac:dyDescent="0.2">
      <c r="A101" s="66" t="s">
        <v>1466</v>
      </c>
      <c r="B101" s="3"/>
      <c r="C101" s="3"/>
    </row>
    <row r="102" spans="1:26" x14ac:dyDescent="0.2">
      <c r="A102" s="3"/>
      <c r="B102" s="3"/>
      <c r="C102" s="3"/>
    </row>
    <row r="103" spans="1:26" x14ac:dyDescent="0.2">
      <c r="A103" s="64" t="s">
        <v>1439</v>
      </c>
    </row>
    <row r="104" spans="1:26" x14ac:dyDescent="0.2">
      <c r="A104" s="26" t="s">
        <v>1566</v>
      </c>
      <c r="F104" s="8"/>
      <c r="G104" s="8"/>
      <c r="I104" s="8"/>
      <c r="J104" s="8"/>
      <c r="P104" s="8"/>
      <c r="Q104" s="8"/>
      <c r="R104" s="8"/>
      <c r="S104" s="8"/>
      <c r="T104" s="8"/>
    </row>
    <row r="105" spans="1:26" x14ac:dyDescent="0.2">
      <c r="A105" s="26" t="s">
        <v>1524</v>
      </c>
    </row>
    <row r="106" spans="1:26" x14ac:dyDescent="0.2">
      <c r="A106" s="26" t="s">
        <v>1525</v>
      </c>
    </row>
    <row r="107" spans="1:26" x14ac:dyDescent="0.2">
      <c r="A107" s="26" t="s">
        <v>1526</v>
      </c>
    </row>
    <row r="108" spans="1:26" x14ac:dyDescent="0.2">
      <c r="A108" s="26"/>
    </row>
  </sheetData>
  <mergeCells count="5">
    <mergeCell ref="A1:J1"/>
    <mergeCell ref="A2:J2"/>
    <mergeCell ref="A4:B5"/>
    <mergeCell ref="C4:F4"/>
    <mergeCell ref="G4:J4"/>
  </mergeCells>
  <conditionalFormatting sqref="K1:N6 K98:N98 M61:N61 M63:N63 K112:O1048576 K99:O109 K7:L7 M65:N75 N76 M77:N85 M9:O46 O1:O7 N87:N88 M86:M97 N89:O97 K7:K47 L8:L47 K61:L97">
    <cfRule type="containsText" dxfId="131" priority="96" operator="containsText" text="FALSE">
      <formula>NOT(ISERROR(SEARCH("FALSE",K1)))</formula>
    </cfRule>
  </conditionalFormatting>
  <conditionalFormatting sqref="O87 O98 O61 O63">
    <cfRule type="containsText" dxfId="130" priority="95" operator="containsText" text="FALSE">
      <formula>NOT(ISERROR(SEARCH("FALSE",O61)))</formula>
    </cfRule>
  </conditionalFormatting>
  <conditionalFormatting sqref="O65:O76">
    <cfRule type="containsText" dxfId="129" priority="93" operator="containsText" text="FALSE">
      <formula>NOT(ISERROR(SEARCH("FALSE",O65)))</formula>
    </cfRule>
  </conditionalFormatting>
  <conditionalFormatting sqref="M7">
    <cfRule type="containsText" dxfId="128" priority="72" operator="containsText" text="FALSE">
      <formula>NOT(ISERROR(SEARCH("FALSE",M7)))</formula>
    </cfRule>
  </conditionalFormatting>
  <conditionalFormatting sqref="N7">
    <cfRule type="containsText" dxfId="127" priority="70" operator="containsText" text="FALSE">
      <formula>NOT(ISERROR(SEARCH("FALSE",N7)))</formula>
    </cfRule>
  </conditionalFormatting>
  <conditionalFormatting sqref="N47">
    <cfRule type="containsText" dxfId="126" priority="69" operator="containsText" text="FALSE">
      <formula>NOT(ISERROR(SEARCH("FALSE",N47)))</formula>
    </cfRule>
  </conditionalFormatting>
  <conditionalFormatting sqref="O47">
    <cfRule type="containsText" dxfId="125" priority="68" operator="containsText" text="FALSE">
      <formula>NOT(ISERROR(SEARCH("FALSE",O47)))</formula>
    </cfRule>
  </conditionalFormatting>
  <conditionalFormatting sqref="N47">
    <cfRule type="containsText" dxfId="124" priority="67" operator="containsText" text="FALSE">
      <formula>NOT(ISERROR(SEARCH("FALSE",N47)))</formula>
    </cfRule>
  </conditionalFormatting>
  <conditionalFormatting sqref="O47">
    <cfRule type="containsText" dxfId="123" priority="66" operator="containsText" text="FALSE">
      <formula>NOT(ISERROR(SEARCH("FALSE",O47)))</formula>
    </cfRule>
  </conditionalFormatting>
  <conditionalFormatting sqref="M47">
    <cfRule type="containsText" dxfId="122" priority="65" operator="containsText" text="FALSE">
      <formula>NOT(ISERROR(SEARCH("FALSE",M47)))</formula>
    </cfRule>
  </conditionalFormatting>
  <conditionalFormatting sqref="N48:N60">
    <cfRule type="containsText" dxfId="121" priority="64" operator="containsText" text="FALSE">
      <formula>NOT(ISERROR(SEARCH("FALSE",N48)))</formula>
    </cfRule>
  </conditionalFormatting>
  <conditionalFormatting sqref="O48:O60">
    <cfRule type="containsText" dxfId="120" priority="63" operator="containsText" text="FALSE">
      <formula>NOT(ISERROR(SEARCH("FALSE",O48)))</formula>
    </cfRule>
  </conditionalFormatting>
  <conditionalFormatting sqref="N48:N60">
    <cfRule type="containsText" dxfId="119" priority="62" operator="containsText" text="FALSE">
      <formula>NOT(ISERROR(SEARCH("FALSE",N48)))</formula>
    </cfRule>
  </conditionalFormatting>
  <conditionalFormatting sqref="O48:O60">
    <cfRule type="containsText" dxfId="118" priority="61" operator="containsText" text="FALSE">
      <formula>NOT(ISERROR(SEARCH("FALSE",O48)))</formula>
    </cfRule>
  </conditionalFormatting>
  <conditionalFormatting sqref="M48:M60">
    <cfRule type="containsText" dxfId="117" priority="60" operator="containsText" text="FALSE">
      <formula>NOT(ISERROR(SEARCH("FALSE",M48)))</formula>
    </cfRule>
  </conditionalFormatting>
  <conditionalFormatting sqref="N62">
    <cfRule type="containsText" dxfId="116" priority="59" operator="containsText" text="FALSE">
      <formula>NOT(ISERROR(SEARCH("FALSE",N62)))</formula>
    </cfRule>
  </conditionalFormatting>
  <conditionalFormatting sqref="O62">
    <cfRule type="containsText" dxfId="115" priority="58" operator="containsText" text="FALSE">
      <formula>NOT(ISERROR(SEARCH("FALSE",O62)))</formula>
    </cfRule>
  </conditionalFormatting>
  <conditionalFormatting sqref="N62">
    <cfRule type="containsText" dxfId="114" priority="57" operator="containsText" text="FALSE">
      <formula>NOT(ISERROR(SEARCH("FALSE",N62)))</formula>
    </cfRule>
  </conditionalFormatting>
  <conditionalFormatting sqref="O62">
    <cfRule type="containsText" dxfId="113" priority="56" operator="containsText" text="FALSE">
      <formula>NOT(ISERROR(SEARCH("FALSE",O62)))</formula>
    </cfRule>
  </conditionalFormatting>
  <conditionalFormatting sqref="M62">
    <cfRule type="containsText" dxfId="112" priority="55" operator="containsText" text="FALSE">
      <formula>NOT(ISERROR(SEARCH("FALSE",M62)))</formula>
    </cfRule>
  </conditionalFormatting>
  <conditionalFormatting sqref="N64:N75">
    <cfRule type="containsText" dxfId="111" priority="54" operator="containsText" text="FALSE">
      <formula>NOT(ISERROR(SEARCH("FALSE",N64)))</formula>
    </cfRule>
  </conditionalFormatting>
  <conditionalFormatting sqref="O64:O75">
    <cfRule type="containsText" dxfId="110" priority="53" operator="containsText" text="FALSE">
      <formula>NOT(ISERROR(SEARCH("FALSE",O64)))</formula>
    </cfRule>
  </conditionalFormatting>
  <conditionalFormatting sqref="N64:N75">
    <cfRule type="containsText" dxfId="109" priority="52" operator="containsText" text="FALSE">
      <formula>NOT(ISERROR(SEARCH("FALSE",N64)))</formula>
    </cfRule>
  </conditionalFormatting>
  <conditionalFormatting sqref="O64:O75">
    <cfRule type="containsText" dxfId="108" priority="51" operator="containsText" text="FALSE">
      <formula>NOT(ISERROR(SEARCH("FALSE",O64)))</formula>
    </cfRule>
  </conditionalFormatting>
  <conditionalFormatting sqref="M64:M75">
    <cfRule type="containsText" dxfId="107" priority="50" operator="containsText" text="FALSE">
      <formula>NOT(ISERROR(SEARCH("FALSE",M64)))</formula>
    </cfRule>
  </conditionalFormatting>
  <conditionalFormatting sqref="O77">
    <cfRule type="containsText" dxfId="106" priority="48" operator="containsText" text="FALSE">
      <formula>NOT(ISERROR(SEARCH("FALSE",O77)))</formula>
    </cfRule>
  </conditionalFormatting>
  <conditionalFormatting sqref="N77">
    <cfRule type="containsText" dxfId="105" priority="47" operator="containsText" text="FALSE">
      <formula>NOT(ISERROR(SEARCH("FALSE",N77)))</formula>
    </cfRule>
  </conditionalFormatting>
  <conditionalFormatting sqref="O77">
    <cfRule type="containsText" dxfId="104" priority="46" operator="containsText" text="FALSE">
      <formula>NOT(ISERROR(SEARCH("FALSE",O77)))</formula>
    </cfRule>
  </conditionalFormatting>
  <conditionalFormatting sqref="N77">
    <cfRule type="containsText" dxfId="103" priority="45" operator="containsText" text="FALSE">
      <formula>NOT(ISERROR(SEARCH("FALSE",N77)))</formula>
    </cfRule>
  </conditionalFormatting>
  <conditionalFormatting sqref="O77">
    <cfRule type="containsText" dxfId="102" priority="44" operator="containsText" text="FALSE">
      <formula>NOT(ISERROR(SEARCH("FALSE",O77)))</formula>
    </cfRule>
  </conditionalFormatting>
  <conditionalFormatting sqref="M78">
    <cfRule type="containsText" dxfId="101" priority="43" operator="containsText" text="FALSE">
      <formula>NOT(ISERROR(SEARCH("FALSE",M78)))</formula>
    </cfRule>
  </conditionalFormatting>
  <conditionalFormatting sqref="O78:O85">
    <cfRule type="containsText" dxfId="100" priority="41" operator="containsText" text="FALSE">
      <formula>NOT(ISERROR(SEARCH("FALSE",O78)))</formula>
    </cfRule>
  </conditionalFormatting>
  <conditionalFormatting sqref="N78:N85">
    <cfRule type="containsText" dxfId="99" priority="40" operator="containsText" text="FALSE">
      <formula>NOT(ISERROR(SEARCH("FALSE",N78)))</formula>
    </cfRule>
  </conditionalFormatting>
  <conditionalFormatting sqref="O78:O85">
    <cfRule type="containsText" dxfId="98" priority="39" operator="containsText" text="FALSE">
      <formula>NOT(ISERROR(SEARCH("FALSE",O78)))</formula>
    </cfRule>
  </conditionalFormatting>
  <conditionalFormatting sqref="N78:N85">
    <cfRule type="containsText" dxfId="97" priority="38" operator="containsText" text="FALSE">
      <formula>NOT(ISERROR(SEARCH("FALSE",N78)))</formula>
    </cfRule>
  </conditionalFormatting>
  <conditionalFormatting sqref="O78:O85">
    <cfRule type="containsText" dxfId="96" priority="37" operator="containsText" text="FALSE">
      <formula>NOT(ISERROR(SEARCH("FALSE",O78)))</formula>
    </cfRule>
  </conditionalFormatting>
  <conditionalFormatting sqref="O88">
    <cfRule type="containsText" dxfId="95" priority="34" operator="containsText" text="FALSE">
      <formula>NOT(ISERROR(SEARCH("FALSE",O88)))</formula>
    </cfRule>
  </conditionalFormatting>
  <conditionalFormatting sqref="N88">
    <cfRule type="containsText" dxfId="94" priority="33" operator="containsText" text="FALSE">
      <formula>NOT(ISERROR(SEARCH("FALSE",N88)))</formula>
    </cfRule>
  </conditionalFormatting>
  <conditionalFormatting sqref="O88">
    <cfRule type="containsText" dxfId="93" priority="32" operator="containsText" text="FALSE">
      <formula>NOT(ISERROR(SEARCH("FALSE",O88)))</formula>
    </cfRule>
  </conditionalFormatting>
  <conditionalFormatting sqref="N88">
    <cfRule type="containsText" dxfId="92" priority="31" operator="containsText" text="FALSE">
      <formula>NOT(ISERROR(SEARCH("FALSE",N88)))</formula>
    </cfRule>
  </conditionalFormatting>
  <conditionalFormatting sqref="O88">
    <cfRule type="containsText" dxfId="91" priority="30" operator="containsText" text="FALSE">
      <formula>NOT(ISERROR(SEARCH("FALSE",O88)))</formula>
    </cfRule>
  </conditionalFormatting>
  <conditionalFormatting sqref="M87">
    <cfRule type="containsText" dxfId="90" priority="29" operator="containsText" text="FALSE">
      <formula>NOT(ISERROR(SEARCH("FALSE",M87)))</formula>
    </cfRule>
  </conditionalFormatting>
  <conditionalFormatting sqref="M88:M97">
    <cfRule type="containsText" dxfId="89" priority="22" operator="containsText" text="FALSE">
      <formula>NOT(ISERROR(SEARCH("FALSE",M88)))</formula>
    </cfRule>
  </conditionalFormatting>
  <conditionalFormatting sqref="M38:N38">
    <cfRule type="containsText" dxfId="88" priority="21" operator="containsText" text="FALSE">
      <formula>NOT(ISERROR(SEARCH("FALSE",M38)))</formula>
    </cfRule>
  </conditionalFormatting>
  <conditionalFormatting sqref="O38">
    <cfRule type="containsText" dxfId="87" priority="20" operator="containsText" text="FALSE">
      <formula>NOT(ISERROR(SEARCH("FALSE",O38)))</formula>
    </cfRule>
  </conditionalFormatting>
  <conditionalFormatting sqref="N38">
    <cfRule type="containsText" dxfId="86" priority="19" operator="containsText" text="FALSE">
      <formula>NOT(ISERROR(SEARCH("FALSE",N38)))</formula>
    </cfRule>
  </conditionalFormatting>
  <conditionalFormatting sqref="O38">
    <cfRule type="containsText" dxfId="85" priority="18" operator="containsText" text="FALSE">
      <formula>NOT(ISERROR(SEARCH("FALSE",O38)))</formula>
    </cfRule>
  </conditionalFormatting>
  <conditionalFormatting sqref="N38">
    <cfRule type="containsText" dxfId="84" priority="17" operator="containsText" text="FALSE">
      <formula>NOT(ISERROR(SEARCH("FALSE",N38)))</formula>
    </cfRule>
  </conditionalFormatting>
  <conditionalFormatting sqref="O38">
    <cfRule type="containsText" dxfId="83" priority="16" operator="containsText" text="FALSE">
      <formula>NOT(ISERROR(SEARCH("FALSE",O38)))</formula>
    </cfRule>
  </conditionalFormatting>
  <conditionalFormatting sqref="M38">
    <cfRule type="containsText" dxfId="82" priority="15" operator="containsText" text="FALSE">
      <formula>NOT(ISERROR(SEARCH("FALSE",M38)))</formula>
    </cfRule>
  </conditionalFormatting>
  <conditionalFormatting sqref="M39:N45">
    <cfRule type="containsText" dxfId="81" priority="14" operator="containsText" text="FALSE">
      <formula>NOT(ISERROR(SEARCH("FALSE",M39)))</formula>
    </cfRule>
  </conditionalFormatting>
  <conditionalFormatting sqref="O39:O45">
    <cfRule type="containsText" dxfId="80" priority="13" operator="containsText" text="FALSE">
      <formula>NOT(ISERROR(SEARCH("FALSE",O39)))</formula>
    </cfRule>
  </conditionalFormatting>
  <conditionalFormatting sqref="N39:N45">
    <cfRule type="containsText" dxfId="79" priority="12" operator="containsText" text="FALSE">
      <formula>NOT(ISERROR(SEARCH("FALSE",N39)))</formula>
    </cfRule>
  </conditionalFormatting>
  <conditionalFormatting sqref="O39:O45">
    <cfRule type="containsText" dxfId="78" priority="11" operator="containsText" text="FALSE">
      <formula>NOT(ISERROR(SEARCH("FALSE",O39)))</formula>
    </cfRule>
  </conditionalFormatting>
  <conditionalFormatting sqref="N39:N45">
    <cfRule type="containsText" dxfId="77" priority="10" operator="containsText" text="FALSE">
      <formula>NOT(ISERROR(SEARCH("FALSE",N39)))</formula>
    </cfRule>
  </conditionalFormatting>
  <conditionalFormatting sqref="O39:O45">
    <cfRule type="containsText" dxfId="76" priority="9" operator="containsText" text="FALSE">
      <formula>NOT(ISERROR(SEARCH("FALSE",O39)))</formula>
    </cfRule>
  </conditionalFormatting>
  <conditionalFormatting sqref="M39:M45">
    <cfRule type="containsText" dxfId="75" priority="8" operator="containsText" text="FALSE">
      <formula>NOT(ISERROR(SEARCH("FALSE",M39)))</formula>
    </cfRule>
  </conditionalFormatting>
  <conditionalFormatting sqref="U1:Z1048576">
    <cfRule type="containsText" dxfId="74" priority="7" operator="containsText" text="false">
      <formula>NOT(ISERROR(SEARCH("false",U1)))</formula>
    </cfRule>
  </conditionalFormatting>
  <conditionalFormatting sqref="T1:T1048576">
    <cfRule type="containsText" dxfId="73" priority="6" operator="containsText" text="false">
      <formula>NOT(ISERROR(SEARCH("false",T1)))</formula>
    </cfRule>
  </conditionalFormatting>
  <conditionalFormatting sqref="K8:K47 K61:K97">
    <cfRule type="containsText" dxfId="72" priority="5" operator="containsText" text="FALSE">
      <formula>NOT(ISERROR(SEARCH("FALSE",K8)))</formula>
    </cfRule>
  </conditionalFormatting>
  <conditionalFormatting sqref="L47">
    <cfRule type="containsText" dxfId="71" priority="4" operator="containsText" text="FALSE">
      <formula>NOT(ISERROR(SEARCH("FALSE",L47)))</formula>
    </cfRule>
  </conditionalFormatting>
  <conditionalFormatting sqref="K48:L60">
    <cfRule type="containsText" dxfId="70" priority="3" operator="containsText" text="FALSE">
      <formula>NOT(ISERROR(SEARCH("FALSE",K48)))</formula>
    </cfRule>
  </conditionalFormatting>
  <conditionalFormatting sqref="K48:K60">
    <cfRule type="containsText" dxfId="69" priority="2" operator="containsText" text="FALSE">
      <formula>NOT(ISERROR(SEARCH("FALSE",K48)))</formula>
    </cfRule>
  </conditionalFormatting>
  <conditionalFormatting sqref="L48:L60">
    <cfRule type="containsText" dxfId="68" priority="1" operator="containsText" text="FALSE">
      <formula>NOT(ISERROR(SEARCH("FALSE",L48)))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54"/>
  <sheetViews>
    <sheetView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6" width="9.140625" style="8"/>
    <col min="17" max="19" width="9.140625" style="23"/>
    <col min="20" max="16384" width="9.140625" style="8"/>
  </cols>
  <sheetData>
    <row r="1" spans="1:32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32" ht="12.75" customHeight="1" x14ac:dyDescent="0.2">
      <c r="A2" s="99" t="s">
        <v>1570</v>
      </c>
      <c r="B2" s="99"/>
      <c r="C2" s="99"/>
      <c r="D2" s="99"/>
      <c r="E2" s="99"/>
      <c r="F2" s="99"/>
      <c r="G2" s="99"/>
      <c r="H2" s="99"/>
      <c r="I2" s="99"/>
      <c r="J2" s="99"/>
    </row>
    <row r="4" spans="1:32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32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32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32" s="15" customFormat="1" x14ac:dyDescent="0.2">
      <c r="A7" s="14" t="s">
        <v>1272</v>
      </c>
      <c r="C7" s="16">
        <f>SUM(C9,C34,C70,C92)</f>
        <v>4200478</v>
      </c>
      <c r="D7" s="16">
        <f>SUM(D9,D34,D70,D92)</f>
        <v>4748372</v>
      </c>
      <c r="E7" s="16">
        <f>SUM(E9,E34,E70,E92)</f>
        <v>5026128</v>
      </c>
      <c r="F7" s="16">
        <f>SUM(F9,F34,F70,F92)</f>
        <v>5301139</v>
      </c>
      <c r="G7" s="17">
        <f>(((D7/C7)^(1/(($D$5-$C$5)/365))-1)*100)</f>
        <v>1.2329018469954045</v>
      </c>
      <c r="H7" s="17">
        <f>(((E7/D7)^(1/(($E$5-$D$5)/365))-1)*100)</f>
        <v>1.0877056399417384</v>
      </c>
      <c r="I7" s="17">
        <f>(((F7/E7)^(1/(($F$5-$E$5)/365))-1)*100)</f>
        <v>1.1270069126345428</v>
      </c>
      <c r="J7" s="17">
        <f>(((F7/D7)^(1/(($F$5-$D$5)/365))-1)*100)</f>
        <v>1.1063699569175967</v>
      </c>
      <c r="Q7" s="19"/>
      <c r="R7" s="19"/>
      <c r="S7" s="19"/>
      <c r="AE7" s="41"/>
    </row>
    <row r="8" spans="1:32" x14ac:dyDescent="0.2">
      <c r="A8" s="21"/>
      <c r="C8" s="86"/>
      <c r="D8" s="12"/>
      <c r="E8" s="12"/>
      <c r="F8" s="12"/>
      <c r="G8" s="13"/>
      <c r="H8" s="20"/>
      <c r="I8" s="20"/>
      <c r="J8" s="20"/>
      <c r="K8" s="15"/>
      <c r="L8" s="15"/>
      <c r="T8" s="15"/>
      <c r="U8" s="15"/>
      <c r="V8" s="15"/>
      <c r="W8" s="15"/>
      <c r="X8" s="15"/>
      <c r="Y8" s="15"/>
      <c r="Z8" s="15"/>
      <c r="AA8" s="15"/>
      <c r="AE8" s="42"/>
      <c r="AF8" s="15"/>
    </row>
    <row r="9" spans="1:32" s="15" customFormat="1" x14ac:dyDescent="0.2">
      <c r="A9" s="14" t="s">
        <v>520</v>
      </c>
      <c r="C9" s="16">
        <f>SUM(C10:C32)</f>
        <v>514241</v>
      </c>
      <c r="D9" s="16">
        <f>SUM(D10:D32)</f>
        <v>568017</v>
      </c>
      <c r="E9" s="16">
        <f>SUM(E10:E32)</f>
        <v>593081</v>
      </c>
      <c r="F9" s="16">
        <f>SUM(F10:F32)</f>
        <v>609588</v>
      </c>
      <c r="G9" s="88">
        <f t="shared" ref="G9:G71" si="0">(((D9/C9)^(1/(($D$5-$C$5)/365))-1)*100)</f>
        <v>0.99900559669243716</v>
      </c>
      <c r="H9" s="17">
        <f t="shared" ref="H9:H32" si="1">(((E9/D9)^(1/(($E$5-$D$5)/365))-1)*100)</f>
        <v>0.82510419325676487</v>
      </c>
      <c r="I9" s="17">
        <f t="shared" ref="I9:I32" si="2">(((F9/E9)^(1/(($F$5-$E$5)/365))-1)*100)</f>
        <v>0.57919843243114943</v>
      </c>
      <c r="J9" s="17">
        <f t="shared" ref="J9:J32" si="3">(((F9/D9)^(1/(($F$5-$D$5)/365))-1)*100)</f>
        <v>0.70823586398074401</v>
      </c>
      <c r="M9" s="8"/>
      <c r="N9" s="8"/>
      <c r="O9" s="8"/>
      <c r="P9" s="8"/>
      <c r="Q9" s="23"/>
      <c r="R9" s="23"/>
      <c r="S9" s="23"/>
      <c r="AE9" s="41"/>
    </row>
    <row r="10" spans="1:32" x14ac:dyDescent="0.2">
      <c r="A10" s="21" t="s">
        <v>521</v>
      </c>
      <c r="C10" s="87">
        <v>1480</v>
      </c>
      <c r="D10" s="12">
        <v>1785</v>
      </c>
      <c r="E10" s="12">
        <v>1792</v>
      </c>
      <c r="F10" s="12">
        <v>2189</v>
      </c>
      <c r="G10" s="13">
        <f t="shared" si="0"/>
        <v>1.8903828191994432</v>
      </c>
      <c r="H10" s="20">
        <f t="shared" si="1"/>
        <v>7.4510187823428886E-2</v>
      </c>
      <c r="I10" s="20">
        <f t="shared" si="2"/>
        <v>4.2997308981283622</v>
      </c>
      <c r="J10" s="20">
        <f t="shared" si="3"/>
        <v>2.059509619352351</v>
      </c>
      <c r="K10" s="15"/>
      <c r="L10" s="15"/>
      <c r="M10" s="15"/>
      <c r="N10" s="15"/>
      <c r="O10" s="15"/>
      <c r="P10" s="15"/>
      <c r="Q10" s="19"/>
      <c r="R10" s="19"/>
      <c r="S10" s="19"/>
      <c r="T10" s="15"/>
      <c r="U10" s="15"/>
      <c r="V10" s="15"/>
      <c r="W10" s="15"/>
      <c r="X10" s="15"/>
      <c r="Y10" s="15"/>
      <c r="Z10" s="15"/>
      <c r="AA10" s="15"/>
      <c r="AE10" s="42"/>
      <c r="AF10" s="15"/>
    </row>
    <row r="11" spans="1:32" x14ac:dyDescent="0.2">
      <c r="A11" s="21" t="s">
        <v>522</v>
      </c>
      <c r="C11" s="87">
        <v>29668</v>
      </c>
      <c r="D11" s="12">
        <v>31648</v>
      </c>
      <c r="E11" s="12">
        <v>32215</v>
      </c>
      <c r="F11" s="12">
        <v>33496</v>
      </c>
      <c r="G11" s="13">
        <f t="shared" si="0"/>
        <v>0.64779467662949841</v>
      </c>
      <c r="H11" s="20">
        <f t="shared" si="1"/>
        <v>0.33849589926178147</v>
      </c>
      <c r="I11" s="20">
        <f t="shared" si="2"/>
        <v>0.82370557266600031</v>
      </c>
      <c r="J11" s="20">
        <f t="shared" si="3"/>
        <v>0.5686554100372776</v>
      </c>
      <c r="K11" s="15"/>
      <c r="L11" s="15"/>
      <c r="M11" s="15"/>
      <c r="N11" s="15"/>
      <c r="O11" s="15"/>
      <c r="T11" s="15"/>
      <c r="U11" s="15"/>
      <c r="V11" s="15"/>
      <c r="W11" s="15"/>
      <c r="X11" s="15"/>
      <c r="Y11" s="15"/>
      <c r="Z11" s="15"/>
      <c r="AA11" s="15"/>
      <c r="AE11" s="42"/>
      <c r="AF11" s="15"/>
    </row>
    <row r="12" spans="1:32" x14ac:dyDescent="0.2">
      <c r="A12" s="21" t="s">
        <v>523</v>
      </c>
      <c r="C12" s="87">
        <v>27862</v>
      </c>
      <c r="D12" s="12">
        <v>30708</v>
      </c>
      <c r="E12" s="12">
        <v>31616</v>
      </c>
      <c r="F12" s="12">
        <v>32530</v>
      </c>
      <c r="G12" s="13">
        <f t="shared" si="0"/>
        <v>0.97680176754664227</v>
      </c>
      <c r="H12" s="20">
        <f t="shared" si="1"/>
        <v>0.55608380749292419</v>
      </c>
      <c r="I12" s="20">
        <f t="shared" si="2"/>
        <v>0.60135643026584251</v>
      </c>
      <c r="J12" s="20">
        <f t="shared" si="3"/>
        <v>0.57758359361819167</v>
      </c>
      <c r="K12" s="15"/>
      <c r="L12" s="15"/>
      <c r="M12" s="15"/>
      <c r="N12" s="15"/>
      <c r="O12" s="15"/>
      <c r="T12" s="15"/>
      <c r="U12" s="15"/>
      <c r="V12" s="15"/>
      <c r="W12" s="15"/>
      <c r="X12" s="15"/>
      <c r="Y12" s="15"/>
      <c r="Z12" s="15"/>
      <c r="AA12" s="15"/>
      <c r="AE12" s="42"/>
      <c r="AF12" s="15"/>
    </row>
    <row r="13" spans="1:32" x14ac:dyDescent="0.2">
      <c r="A13" s="21" t="s">
        <v>524</v>
      </c>
      <c r="C13" s="87">
        <v>13602</v>
      </c>
      <c r="D13" s="12">
        <v>14227</v>
      </c>
      <c r="E13" s="12">
        <v>14672</v>
      </c>
      <c r="F13" s="12">
        <v>15019</v>
      </c>
      <c r="G13" s="13">
        <f t="shared" si="0"/>
        <v>0.45001076200597012</v>
      </c>
      <c r="H13" s="20">
        <f t="shared" si="1"/>
        <v>0.58784001426865906</v>
      </c>
      <c r="I13" s="20">
        <f t="shared" si="2"/>
        <v>0.49296498483644147</v>
      </c>
      <c r="J13" s="20">
        <f t="shared" si="3"/>
        <v>0.54276775724002579</v>
      </c>
      <c r="K13" s="15"/>
      <c r="L13" s="15"/>
      <c r="M13" s="15"/>
      <c r="N13" s="15"/>
      <c r="O13" s="15"/>
      <c r="T13" s="15"/>
      <c r="U13" s="15"/>
      <c r="V13" s="15"/>
      <c r="W13" s="15"/>
      <c r="X13" s="15"/>
      <c r="Y13" s="15"/>
      <c r="Z13" s="15"/>
      <c r="AA13" s="15"/>
      <c r="AE13" s="42"/>
      <c r="AF13" s="15"/>
    </row>
    <row r="14" spans="1:32" x14ac:dyDescent="0.2">
      <c r="A14" s="21" t="s">
        <v>1083</v>
      </c>
      <c r="C14" s="87">
        <v>47682</v>
      </c>
      <c r="D14" s="12">
        <v>53542</v>
      </c>
      <c r="E14" s="12">
        <v>55201</v>
      </c>
      <c r="F14" s="12">
        <v>55484</v>
      </c>
      <c r="G14" s="13">
        <f t="shared" si="0"/>
        <v>1.165225933583236</v>
      </c>
      <c r="H14" s="20">
        <f t="shared" si="1"/>
        <v>0.58239095089567261</v>
      </c>
      <c r="I14" s="20">
        <f t="shared" si="2"/>
        <v>0.10763552074537497</v>
      </c>
      <c r="J14" s="20">
        <f t="shared" si="3"/>
        <v>0.35662478609841397</v>
      </c>
      <c r="K14" s="15"/>
      <c r="L14" s="15"/>
      <c r="M14" s="15"/>
      <c r="N14" s="15"/>
      <c r="O14" s="15"/>
      <c r="T14" s="15"/>
      <c r="U14" s="15"/>
      <c r="V14" s="15"/>
      <c r="W14" s="15"/>
      <c r="X14" s="15"/>
      <c r="Y14" s="15"/>
      <c r="Z14" s="15"/>
      <c r="AA14" s="15"/>
      <c r="AE14" s="42"/>
      <c r="AF14" s="15"/>
    </row>
    <row r="15" spans="1:32" x14ac:dyDescent="0.2">
      <c r="A15" s="21" t="s">
        <v>1312</v>
      </c>
      <c r="C15" s="87">
        <v>8534</v>
      </c>
      <c r="D15" s="12">
        <v>9687</v>
      </c>
      <c r="E15" s="12">
        <v>9777</v>
      </c>
      <c r="F15" s="12">
        <v>10759</v>
      </c>
      <c r="G15" s="13">
        <f t="shared" si="0"/>
        <v>1.2746269387230447</v>
      </c>
      <c r="H15" s="20">
        <f t="shared" si="1"/>
        <v>0.17614486183095135</v>
      </c>
      <c r="I15" s="20">
        <f t="shared" si="2"/>
        <v>2.0339016317718395</v>
      </c>
      <c r="J15" s="20">
        <f t="shared" si="3"/>
        <v>1.0542346767489219</v>
      </c>
      <c r="K15" s="15"/>
      <c r="L15" s="15"/>
      <c r="M15" s="15"/>
      <c r="N15" s="15"/>
      <c r="O15" s="15"/>
      <c r="T15" s="15"/>
      <c r="U15" s="15"/>
      <c r="V15" s="15"/>
      <c r="W15" s="15"/>
      <c r="X15" s="15"/>
      <c r="Y15" s="15"/>
      <c r="Z15" s="15"/>
      <c r="AA15" s="15"/>
      <c r="AE15" s="42"/>
      <c r="AF15" s="15"/>
    </row>
    <row r="16" spans="1:32" x14ac:dyDescent="0.2">
      <c r="A16" s="21" t="s">
        <v>1313</v>
      </c>
      <c r="C16" s="87">
        <v>1154</v>
      </c>
      <c r="D16" s="12">
        <v>1473</v>
      </c>
      <c r="E16" s="12">
        <v>1567</v>
      </c>
      <c r="F16" s="12">
        <v>1607</v>
      </c>
      <c r="G16" s="13">
        <f t="shared" si="0"/>
        <v>2.4693281993836136</v>
      </c>
      <c r="H16" s="20">
        <f t="shared" si="1"/>
        <v>1.1842021894876265</v>
      </c>
      <c r="I16" s="20">
        <f t="shared" si="2"/>
        <v>0.53168134786230059</v>
      </c>
      <c r="J16" s="20">
        <f t="shared" si="3"/>
        <v>0.87375964183673549</v>
      </c>
      <c r="K16" s="15"/>
      <c r="L16" s="15"/>
      <c r="M16" s="15"/>
      <c r="N16" s="15"/>
      <c r="O16" s="15"/>
      <c r="T16" s="15"/>
      <c r="U16" s="15"/>
      <c r="V16" s="15"/>
      <c r="W16" s="15"/>
      <c r="X16" s="15"/>
      <c r="Y16" s="15"/>
      <c r="Z16" s="15"/>
      <c r="AA16" s="15"/>
      <c r="AE16" s="42"/>
      <c r="AF16" s="15"/>
    </row>
    <row r="17" spans="1:32" x14ac:dyDescent="0.2">
      <c r="A17" s="21" t="s">
        <v>1314</v>
      </c>
      <c r="C17" s="87">
        <v>10615</v>
      </c>
      <c r="D17" s="12">
        <v>11970</v>
      </c>
      <c r="E17" s="12">
        <v>12184</v>
      </c>
      <c r="F17" s="12">
        <v>12215</v>
      </c>
      <c r="G17" s="13">
        <f t="shared" si="0"/>
        <v>1.2079336236886729</v>
      </c>
      <c r="H17" s="20">
        <f t="shared" si="1"/>
        <v>0.33778689564818443</v>
      </c>
      <c r="I17" s="20">
        <f t="shared" si="2"/>
        <v>5.3472362130957407E-2</v>
      </c>
      <c r="J17" s="20">
        <f t="shared" si="3"/>
        <v>0.20265051704257964</v>
      </c>
      <c r="K17" s="15"/>
      <c r="L17" s="15"/>
      <c r="M17" s="15"/>
      <c r="N17" s="15"/>
      <c r="O17" s="15"/>
      <c r="T17" s="15"/>
      <c r="U17" s="15"/>
      <c r="V17" s="15"/>
      <c r="W17" s="15"/>
      <c r="X17" s="15"/>
      <c r="Y17" s="15"/>
      <c r="Z17" s="15"/>
      <c r="AA17" s="15"/>
      <c r="AE17" s="42"/>
      <c r="AF17" s="15"/>
    </row>
    <row r="18" spans="1:32" x14ac:dyDescent="0.2">
      <c r="A18" s="21" t="s">
        <v>1315</v>
      </c>
      <c r="C18" s="87">
        <v>33310</v>
      </c>
      <c r="D18" s="12">
        <v>37021</v>
      </c>
      <c r="E18" s="12">
        <v>38562</v>
      </c>
      <c r="F18" s="12">
        <v>40127</v>
      </c>
      <c r="G18" s="13">
        <f t="shared" si="0"/>
        <v>1.0612903601744383</v>
      </c>
      <c r="H18" s="20">
        <f t="shared" si="1"/>
        <v>0.77911094971454542</v>
      </c>
      <c r="I18" s="20">
        <f t="shared" si="2"/>
        <v>0.84042617844588552</v>
      </c>
      <c r="J18" s="20">
        <f t="shared" si="3"/>
        <v>0.80822809602978385</v>
      </c>
      <c r="K18" s="15"/>
      <c r="L18" s="15"/>
      <c r="M18" s="15"/>
      <c r="N18" s="15"/>
      <c r="O18" s="15"/>
      <c r="T18" s="15"/>
      <c r="U18" s="15"/>
      <c r="V18" s="15"/>
      <c r="W18" s="15"/>
      <c r="X18" s="15"/>
      <c r="Y18" s="15"/>
      <c r="Z18" s="15"/>
      <c r="AA18" s="15"/>
      <c r="AE18" s="42"/>
      <c r="AF18" s="15"/>
    </row>
    <row r="19" spans="1:32" x14ac:dyDescent="0.2">
      <c r="A19" s="21" t="s">
        <v>1316</v>
      </c>
      <c r="C19" s="87">
        <v>2211</v>
      </c>
      <c r="D19" s="12">
        <v>2612</v>
      </c>
      <c r="E19" s="12">
        <v>2947</v>
      </c>
      <c r="F19" s="12">
        <v>3087</v>
      </c>
      <c r="G19" s="13">
        <f t="shared" si="0"/>
        <v>1.6797521438884688</v>
      </c>
      <c r="H19" s="20">
        <f t="shared" si="1"/>
        <v>2.3229778746036711</v>
      </c>
      <c r="I19" s="20">
        <f t="shared" si="2"/>
        <v>0.9811739118939844</v>
      </c>
      <c r="J19" s="20">
        <f t="shared" si="3"/>
        <v>1.68347659037964</v>
      </c>
      <c r="K19" s="15"/>
      <c r="L19" s="15"/>
      <c r="M19" s="15"/>
      <c r="N19" s="15"/>
      <c r="O19" s="15"/>
      <c r="T19" s="15"/>
      <c r="U19" s="15"/>
      <c r="V19" s="15"/>
      <c r="W19" s="15"/>
      <c r="X19" s="15"/>
      <c r="Y19" s="15"/>
      <c r="Z19" s="15"/>
      <c r="AA19" s="15"/>
      <c r="AE19" s="42"/>
      <c r="AF19" s="15"/>
    </row>
    <row r="20" spans="1:32" x14ac:dyDescent="0.2">
      <c r="A20" s="21" t="s">
        <v>1317</v>
      </c>
      <c r="C20" s="87">
        <v>16704</v>
      </c>
      <c r="D20" s="12">
        <v>19051</v>
      </c>
      <c r="E20" s="12">
        <v>19438</v>
      </c>
      <c r="F20" s="12">
        <v>19297</v>
      </c>
      <c r="G20" s="13">
        <f t="shared" si="0"/>
        <v>1.3226646580040136</v>
      </c>
      <c r="H20" s="20">
        <f t="shared" si="1"/>
        <v>0.38343744983992956</v>
      </c>
      <c r="I20" s="20">
        <f t="shared" si="2"/>
        <v>-0.1530411832247669</v>
      </c>
      <c r="J20" s="20">
        <f t="shared" si="3"/>
        <v>0.12827733703049127</v>
      </c>
      <c r="K20" s="15"/>
      <c r="L20" s="15"/>
      <c r="M20" s="15"/>
      <c r="N20" s="15"/>
      <c r="O20" s="15"/>
      <c r="T20" s="15"/>
      <c r="U20" s="15"/>
      <c r="V20" s="15"/>
      <c r="W20" s="15"/>
      <c r="X20" s="15"/>
      <c r="Y20" s="15"/>
      <c r="Z20" s="15"/>
      <c r="AA20" s="15"/>
      <c r="AE20" s="42"/>
      <c r="AF20" s="15"/>
    </row>
    <row r="21" spans="1:32" x14ac:dyDescent="0.2">
      <c r="A21" s="21" t="s">
        <v>1446</v>
      </c>
      <c r="C21" s="87">
        <v>94466</v>
      </c>
      <c r="D21" s="12">
        <v>104904</v>
      </c>
      <c r="E21" s="12">
        <v>111125</v>
      </c>
      <c r="F21" s="12">
        <v>111651</v>
      </c>
      <c r="G21" s="13">
        <f t="shared" si="0"/>
        <v>1.0529879906321149</v>
      </c>
      <c r="H21" s="20">
        <f t="shared" si="1"/>
        <v>1.1023647757523625</v>
      </c>
      <c r="I21" s="20">
        <f t="shared" si="2"/>
        <v>9.9393336824049605E-2</v>
      </c>
      <c r="J21" s="20">
        <f t="shared" si="3"/>
        <v>0.62475448664167654</v>
      </c>
      <c r="K21" s="15"/>
      <c r="L21" s="15"/>
      <c r="M21" s="15"/>
      <c r="N21" s="15"/>
      <c r="O21" s="15"/>
      <c r="T21" s="15"/>
      <c r="U21" s="15"/>
      <c r="V21" s="15"/>
      <c r="W21" s="15"/>
      <c r="X21" s="15"/>
      <c r="Y21" s="15"/>
      <c r="Z21" s="15"/>
      <c r="AA21" s="15"/>
      <c r="AE21" s="42"/>
      <c r="AF21" s="15"/>
    </row>
    <row r="22" spans="1:32" x14ac:dyDescent="0.2">
      <c r="A22" s="21" t="s">
        <v>1318</v>
      </c>
      <c r="C22" s="87">
        <v>15154</v>
      </c>
      <c r="D22" s="12">
        <v>16984</v>
      </c>
      <c r="E22" s="12">
        <v>17777</v>
      </c>
      <c r="F22" s="12">
        <v>18010</v>
      </c>
      <c r="G22" s="13">
        <f t="shared" si="0"/>
        <v>1.1459640857436559</v>
      </c>
      <c r="H22" s="20">
        <f t="shared" si="1"/>
        <v>0.87220316381106944</v>
      </c>
      <c r="I22" s="20">
        <f t="shared" si="2"/>
        <v>0.27431852741921503</v>
      </c>
      <c r="J22" s="20">
        <f t="shared" si="3"/>
        <v>0.58779341005124053</v>
      </c>
      <c r="K22" s="15"/>
      <c r="L22" s="15"/>
      <c r="M22" s="15"/>
      <c r="N22" s="15"/>
      <c r="O22" s="15"/>
      <c r="T22" s="15"/>
      <c r="U22" s="15"/>
      <c r="V22" s="15"/>
      <c r="W22" s="15"/>
      <c r="X22" s="15"/>
      <c r="Y22" s="15"/>
      <c r="Z22" s="15"/>
      <c r="AA22" s="15"/>
      <c r="AE22" s="42"/>
      <c r="AF22" s="15"/>
    </row>
    <row r="23" spans="1:32" x14ac:dyDescent="0.2">
      <c r="A23" s="21" t="s">
        <v>1319</v>
      </c>
      <c r="C23" s="87">
        <v>6095</v>
      </c>
      <c r="D23" s="12">
        <v>7837</v>
      </c>
      <c r="E23" s="12">
        <v>9506</v>
      </c>
      <c r="F23" s="12">
        <v>11968</v>
      </c>
      <c r="G23" s="13">
        <f t="shared" si="0"/>
        <v>2.544325950418358</v>
      </c>
      <c r="H23" s="20">
        <f t="shared" si="1"/>
        <v>3.7424424363937225</v>
      </c>
      <c r="I23" s="20">
        <f t="shared" si="2"/>
        <v>4.9645056444117763</v>
      </c>
      <c r="J23" s="20">
        <f t="shared" si="3"/>
        <v>4.3210796468479584</v>
      </c>
      <c r="K23" s="15"/>
      <c r="L23" s="15"/>
      <c r="M23" s="15"/>
      <c r="N23" s="15"/>
      <c r="O23" s="15"/>
      <c r="T23" s="15"/>
      <c r="U23" s="15"/>
      <c r="V23" s="15"/>
      <c r="W23" s="15"/>
      <c r="X23" s="15"/>
      <c r="Y23" s="15"/>
      <c r="Z23" s="15"/>
      <c r="AA23" s="15"/>
      <c r="AE23" s="42"/>
      <c r="AF23" s="15"/>
    </row>
    <row r="24" spans="1:32" x14ac:dyDescent="0.2">
      <c r="A24" s="21" t="s">
        <v>1320</v>
      </c>
      <c r="C24" s="87">
        <v>19315</v>
      </c>
      <c r="D24" s="12">
        <v>21877</v>
      </c>
      <c r="E24" s="12">
        <v>23770</v>
      </c>
      <c r="F24" s="12">
        <v>25098</v>
      </c>
      <c r="G24" s="13">
        <f t="shared" si="0"/>
        <v>1.2526370826665412</v>
      </c>
      <c r="H24" s="20">
        <f t="shared" si="1"/>
        <v>1.5918263146499134</v>
      </c>
      <c r="I24" s="20">
        <f t="shared" si="2"/>
        <v>1.1502431762502319</v>
      </c>
      <c r="J24" s="20">
        <f t="shared" si="3"/>
        <v>1.3818556247750413</v>
      </c>
      <c r="K24" s="15"/>
      <c r="L24" s="15"/>
      <c r="M24" s="15"/>
      <c r="N24" s="15"/>
      <c r="O24" s="15"/>
      <c r="T24" s="15"/>
      <c r="U24" s="15"/>
      <c r="V24" s="15"/>
      <c r="W24" s="15"/>
      <c r="X24" s="15"/>
      <c r="Y24" s="15"/>
      <c r="Z24" s="15"/>
      <c r="AA24" s="15"/>
      <c r="AE24" s="42"/>
      <c r="AF24" s="15"/>
    </row>
    <row r="25" spans="1:32" x14ac:dyDescent="0.2">
      <c r="A25" s="21" t="s">
        <v>1321</v>
      </c>
      <c r="C25" s="87">
        <v>21745</v>
      </c>
      <c r="D25" s="12">
        <v>23956</v>
      </c>
      <c r="E25" s="12">
        <v>24866</v>
      </c>
      <c r="F25" s="12">
        <v>25001</v>
      </c>
      <c r="G25" s="13">
        <f t="shared" si="0"/>
        <v>0.97251788870833522</v>
      </c>
      <c r="H25" s="20">
        <f t="shared" si="1"/>
        <v>0.71201959884070742</v>
      </c>
      <c r="I25" s="20">
        <f t="shared" si="2"/>
        <v>0.11397046886043594</v>
      </c>
      <c r="J25" s="20">
        <f t="shared" si="3"/>
        <v>0.4275307668041739</v>
      </c>
      <c r="K25" s="15"/>
      <c r="L25" s="15"/>
      <c r="M25" s="15"/>
      <c r="N25" s="15"/>
      <c r="O25" s="15"/>
      <c r="T25" s="15"/>
      <c r="U25" s="15"/>
      <c r="V25" s="15"/>
      <c r="W25" s="15"/>
      <c r="X25" s="15"/>
      <c r="Y25" s="15"/>
      <c r="Z25" s="15"/>
      <c r="AA25" s="15"/>
      <c r="AE25" s="42"/>
      <c r="AF25" s="15"/>
    </row>
    <row r="26" spans="1:32" x14ac:dyDescent="0.2">
      <c r="A26" s="21" t="s">
        <v>1322</v>
      </c>
      <c r="C26" s="87">
        <v>24739</v>
      </c>
      <c r="D26" s="12">
        <v>27952</v>
      </c>
      <c r="E26" s="12">
        <v>28980</v>
      </c>
      <c r="F26" s="12">
        <v>29678</v>
      </c>
      <c r="G26" s="13">
        <f t="shared" si="0"/>
        <v>1.2278867409824201</v>
      </c>
      <c r="H26" s="20">
        <f t="shared" si="1"/>
        <v>0.68968611972937133</v>
      </c>
      <c r="I26" s="20">
        <f t="shared" si="2"/>
        <v>0.50194917879142764</v>
      </c>
      <c r="J26" s="20">
        <f t="shared" si="3"/>
        <v>0.60047638018916327</v>
      </c>
      <c r="K26" s="15"/>
      <c r="L26" s="15"/>
      <c r="M26" s="15"/>
      <c r="N26" s="15"/>
      <c r="O26" s="15"/>
      <c r="T26" s="15"/>
      <c r="U26" s="15"/>
      <c r="V26" s="15"/>
      <c r="W26" s="15"/>
      <c r="X26" s="15"/>
      <c r="Y26" s="15"/>
      <c r="Z26" s="15"/>
      <c r="AA26" s="15"/>
      <c r="AE26" s="42"/>
      <c r="AF26" s="15"/>
    </row>
    <row r="27" spans="1:32" x14ac:dyDescent="0.2">
      <c r="A27" s="21" t="s">
        <v>1323</v>
      </c>
      <c r="C27" s="87">
        <v>19059</v>
      </c>
      <c r="D27" s="12">
        <v>20606</v>
      </c>
      <c r="E27" s="12">
        <v>21497</v>
      </c>
      <c r="F27" s="12">
        <v>22475</v>
      </c>
      <c r="G27" s="13">
        <f t="shared" si="0"/>
        <v>0.78305118217734115</v>
      </c>
      <c r="H27" s="20">
        <f t="shared" si="1"/>
        <v>0.80882434279747617</v>
      </c>
      <c r="I27" s="20">
        <f t="shared" si="2"/>
        <v>0.94035457635761599</v>
      </c>
      <c r="J27" s="20">
        <f t="shared" si="3"/>
        <v>0.87127351894342731</v>
      </c>
      <c r="K27" s="15"/>
      <c r="L27" s="15"/>
      <c r="M27" s="15"/>
      <c r="N27" s="15"/>
      <c r="O27" s="15"/>
      <c r="T27" s="15"/>
      <c r="U27" s="15"/>
      <c r="V27" s="15"/>
      <c r="W27" s="15"/>
      <c r="X27" s="15"/>
      <c r="Y27" s="15"/>
      <c r="Z27" s="15"/>
      <c r="AA27" s="15"/>
      <c r="AE27" s="42"/>
      <c r="AF27" s="15"/>
    </row>
    <row r="28" spans="1:32" x14ac:dyDescent="0.2">
      <c r="A28" s="21" t="s">
        <v>1324</v>
      </c>
      <c r="C28" s="87">
        <v>15903</v>
      </c>
      <c r="D28" s="12">
        <v>16732</v>
      </c>
      <c r="E28" s="12">
        <v>17300</v>
      </c>
      <c r="F28" s="12">
        <v>17626</v>
      </c>
      <c r="G28" s="13">
        <f t="shared" si="0"/>
        <v>0.50916641049030265</v>
      </c>
      <c r="H28" s="20">
        <f t="shared" si="1"/>
        <v>0.63731729947353877</v>
      </c>
      <c r="I28" s="20">
        <f t="shared" si="2"/>
        <v>0.393511878789643</v>
      </c>
      <c r="J28" s="20">
        <f t="shared" si="3"/>
        <v>0.52144766798170039</v>
      </c>
      <c r="K28" s="15"/>
      <c r="L28" s="15"/>
      <c r="M28" s="15"/>
      <c r="N28" s="15"/>
      <c r="O28" s="15"/>
      <c r="T28" s="15"/>
      <c r="U28" s="15"/>
      <c r="V28" s="15"/>
      <c r="W28" s="15"/>
      <c r="X28" s="15"/>
      <c r="Y28" s="15"/>
      <c r="Z28" s="15"/>
      <c r="AA28" s="15"/>
      <c r="AE28" s="42"/>
      <c r="AF28" s="15"/>
    </row>
    <row r="29" spans="1:32" x14ac:dyDescent="0.2">
      <c r="A29" s="21" t="s">
        <v>1325</v>
      </c>
      <c r="C29" s="87">
        <v>31688</v>
      </c>
      <c r="D29" s="12">
        <v>34237</v>
      </c>
      <c r="E29" s="12">
        <v>36736</v>
      </c>
      <c r="F29" s="12">
        <v>38895</v>
      </c>
      <c r="G29" s="13">
        <f t="shared" si="0"/>
        <v>0.77626241085815284</v>
      </c>
      <c r="H29" s="20">
        <f t="shared" si="1"/>
        <v>1.3497130228426135</v>
      </c>
      <c r="I29" s="20">
        <f t="shared" si="2"/>
        <v>1.2086641751804628</v>
      </c>
      <c r="J29" s="20">
        <f t="shared" si="3"/>
        <v>1.2826970842239493</v>
      </c>
      <c r="K29" s="15"/>
      <c r="L29" s="15"/>
      <c r="M29" s="15"/>
      <c r="N29" s="15"/>
      <c r="O29" s="15"/>
      <c r="T29" s="15"/>
      <c r="U29" s="15"/>
      <c r="V29" s="15"/>
      <c r="W29" s="15"/>
      <c r="X29" s="15"/>
      <c r="Y29" s="15"/>
      <c r="Z29" s="15"/>
      <c r="AA29" s="15"/>
      <c r="AE29" s="42"/>
      <c r="AF29" s="15"/>
    </row>
    <row r="30" spans="1:32" x14ac:dyDescent="0.2">
      <c r="A30" s="21" t="s">
        <v>1326</v>
      </c>
      <c r="C30" s="87">
        <v>22886</v>
      </c>
      <c r="D30" s="12">
        <v>24770</v>
      </c>
      <c r="E30" s="12">
        <v>25212</v>
      </c>
      <c r="F30" s="12">
        <v>25186</v>
      </c>
      <c r="G30" s="13">
        <f t="shared" si="0"/>
        <v>0.79377936100559765</v>
      </c>
      <c r="H30" s="20">
        <f t="shared" si="1"/>
        <v>0.33715166353576187</v>
      </c>
      <c r="I30" s="20">
        <f t="shared" si="2"/>
        <v>-2.1703827636765372E-2</v>
      </c>
      <c r="J30" s="20">
        <f t="shared" si="3"/>
        <v>0.16655217682275403</v>
      </c>
      <c r="K30" s="15"/>
      <c r="L30" s="15"/>
      <c r="M30" s="15"/>
      <c r="N30" s="15"/>
      <c r="O30" s="15"/>
      <c r="T30" s="15"/>
      <c r="U30" s="15"/>
      <c r="V30" s="15"/>
      <c r="W30" s="15"/>
      <c r="X30" s="15"/>
      <c r="Y30" s="15"/>
      <c r="Z30" s="15"/>
      <c r="AA30" s="15"/>
      <c r="AE30" s="42"/>
      <c r="AF30" s="15"/>
    </row>
    <row r="31" spans="1:32" x14ac:dyDescent="0.2">
      <c r="A31" s="21" t="s">
        <v>1327</v>
      </c>
      <c r="C31" s="87">
        <v>21338</v>
      </c>
      <c r="D31" s="12">
        <v>22990</v>
      </c>
      <c r="E31" s="12">
        <v>24121</v>
      </c>
      <c r="F31" s="12">
        <v>24851</v>
      </c>
      <c r="G31" s="13">
        <f t="shared" si="0"/>
        <v>0.74807399901053451</v>
      </c>
      <c r="H31" s="20">
        <f t="shared" si="1"/>
        <v>0.91808736632748023</v>
      </c>
      <c r="I31" s="20">
        <f t="shared" si="2"/>
        <v>0.62920665423518152</v>
      </c>
      <c r="J31" s="20">
        <f t="shared" si="3"/>
        <v>0.78077961016072006</v>
      </c>
      <c r="K31" s="15"/>
      <c r="L31" s="15"/>
      <c r="M31" s="15"/>
      <c r="N31" s="15"/>
      <c r="O31" s="15"/>
      <c r="T31" s="15"/>
      <c r="U31" s="15"/>
      <c r="V31" s="15"/>
      <c r="W31" s="15"/>
      <c r="X31" s="15"/>
      <c r="Y31" s="15"/>
      <c r="Z31" s="15"/>
      <c r="AA31" s="15"/>
      <c r="AE31" s="42"/>
      <c r="AF31" s="15"/>
    </row>
    <row r="32" spans="1:32" x14ac:dyDescent="0.2">
      <c r="A32" s="21" t="s">
        <v>1328</v>
      </c>
      <c r="C32" s="87">
        <v>29031</v>
      </c>
      <c r="D32" s="12">
        <v>31448</v>
      </c>
      <c r="E32" s="12">
        <v>32220</v>
      </c>
      <c r="F32" s="12">
        <v>33339</v>
      </c>
      <c r="G32" s="13">
        <f t="shared" si="0"/>
        <v>0.80247639654766889</v>
      </c>
      <c r="H32" s="20">
        <f t="shared" si="1"/>
        <v>0.46258782837613754</v>
      </c>
      <c r="I32" s="20">
        <f t="shared" si="2"/>
        <v>0.72081510193107157</v>
      </c>
      <c r="J32" s="20">
        <f t="shared" si="3"/>
        <v>0.58515076104410646</v>
      </c>
      <c r="K32" s="15"/>
      <c r="L32" s="15"/>
      <c r="M32" s="15"/>
      <c r="N32" s="15"/>
      <c r="O32" s="15"/>
      <c r="T32" s="15"/>
      <c r="U32" s="15"/>
      <c r="V32" s="15"/>
      <c r="W32" s="15"/>
      <c r="X32" s="15"/>
      <c r="Y32" s="15"/>
      <c r="Z32" s="15"/>
      <c r="AA32" s="15"/>
      <c r="AE32" s="42"/>
      <c r="AF32" s="15"/>
    </row>
    <row r="33" spans="1:32" x14ac:dyDescent="0.2">
      <c r="A33" s="21"/>
      <c r="C33" s="87"/>
      <c r="D33" s="12"/>
      <c r="E33" s="12"/>
      <c r="F33" s="12"/>
      <c r="G33" s="13"/>
      <c r="H33" s="20"/>
      <c r="I33" s="20"/>
      <c r="J33" s="20"/>
      <c r="K33" s="15"/>
      <c r="L33" s="15"/>
      <c r="T33" s="15"/>
      <c r="U33" s="15"/>
      <c r="V33" s="15"/>
      <c r="W33" s="15"/>
      <c r="X33" s="15"/>
      <c r="Y33" s="15"/>
      <c r="Z33" s="15"/>
      <c r="AA33" s="15"/>
      <c r="AE33" s="42"/>
      <c r="AF33" s="15"/>
    </row>
    <row r="34" spans="1:32" s="15" customFormat="1" x14ac:dyDescent="0.2">
      <c r="A34" s="14" t="s">
        <v>1168</v>
      </c>
      <c r="C34" s="16">
        <f>SUM(C35:C68)</f>
        <v>594206</v>
      </c>
      <c r="D34" s="16">
        <f>SUM(D35:D68)</f>
        <v>658587</v>
      </c>
      <c r="E34" s="16">
        <f>SUM(E35:E68)</f>
        <v>689668</v>
      </c>
      <c r="F34" s="16">
        <f>SUM(F35:F68)</f>
        <v>706009</v>
      </c>
      <c r="G34" s="88">
        <f t="shared" si="0"/>
        <v>1.0334458812732983</v>
      </c>
      <c r="H34" s="17">
        <f t="shared" ref="H34:H68" si="4">(((E34/D34)^(1/(($E$5-$D$5)/365))-1)*100)</f>
        <v>0.8814164069014252</v>
      </c>
      <c r="I34" s="17">
        <f t="shared" ref="I34:I68" si="5">(((F34/E34)^(1/(($F$5-$E$5)/365))-1)*100)</f>
        <v>0.49386374658650922</v>
      </c>
      <c r="J34" s="17">
        <f t="shared" ref="J34:J68" si="6">(((F34/D34)^(1/(($F$5-$D$5)/365))-1)*100)</f>
        <v>0.69716145695428722</v>
      </c>
      <c r="P34" s="8"/>
      <c r="Q34" s="23"/>
      <c r="R34" s="23"/>
      <c r="S34" s="23"/>
      <c r="AE34" s="41"/>
    </row>
    <row r="35" spans="1:32" x14ac:dyDescent="0.2">
      <c r="A35" s="21" t="s">
        <v>1329</v>
      </c>
      <c r="C35" s="87">
        <v>6353</v>
      </c>
      <c r="D35" s="12">
        <v>6640</v>
      </c>
      <c r="E35" s="12">
        <v>6695</v>
      </c>
      <c r="F35" s="12">
        <v>7361</v>
      </c>
      <c r="G35" s="13">
        <f t="shared" si="0"/>
        <v>0.44258275328274976</v>
      </c>
      <c r="H35" s="20">
        <f t="shared" si="4"/>
        <v>0.15710402557154168</v>
      </c>
      <c r="I35" s="20">
        <f t="shared" si="5"/>
        <v>2.0151187976821694</v>
      </c>
      <c r="J35" s="20">
        <f t="shared" si="6"/>
        <v>1.0353144008004911</v>
      </c>
      <c r="K35" s="15"/>
      <c r="L35" s="15"/>
      <c r="T35" s="15"/>
      <c r="U35" s="15"/>
      <c r="V35" s="15"/>
      <c r="W35" s="15"/>
      <c r="X35" s="15"/>
      <c r="Y35" s="15"/>
      <c r="Z35" s="15"/>
      <c r="AA35" s="15"/>
      <c r="AE35" s="42"/>
      <c r="AF35" s="15"/>
    </row>
    <row r="36" spans="1:32" x14ac:dyDescent="0.2">
      <c r="A36" s="21" t="s">
        <v>1330</v>
      </c>
      <c r="C36" s="87">
        <v>6728</v>
      </c>
      <c r="D36" s="12">
        <v>7694</v>
      </c>
      <c r="E36" s="12">
        <v>7748</v>
      </c>
      <c r="F36" s="12">
        <v>7931</v>
      </c>
      <c r="G36" s="13">
        <f t="shared" si="0"/>
        <v>1.3499243819018902</v>
      </c>
      <c r="H36" s="20">
        <f t="shared" si="4"/>
        <v>0.13318499123284866</v>
      </c>
      <c r="I36" s="20">
        <f t="shared" si="5"/>
        <v>0.49231457557341596</v>
      </c>
      <c r="J36" s="20">
        <f t="shared" si="6"/>
        <v>0.30359403244824001</v>
      </c>
      <c r="K36" s="15"/>
      <c r="L36" s="15"/>
      <c r="M36" s="15"/>
      <c r="N36" s="15"/>
      <c r="O36" s="15"/>
      <c r="P36" s="15"/>
      <c r="Q36" s="19"/>
      <c r="R36" s="19"/>
      <c r="S36" s="19"/>
      <c r="T36" s="15"/>
      <c r="U36" s="15"/>
      <c r="V36" s="15"/>
      <c r="W36" s="15"/>
      <c r="X36" s="15"/>
      <c r="Y36" s="15"/>
      <c r="Z36" s="15"/>
      <c r="AA36" s="15"/>
      <c r="AE36" s="42"/>
      <c r="AF36" s="15"/>
    </row>
    <row r="37" spans="1:32" x14ac:dyDescent="0.2">
      <c r="A37" s="21" t="s">
        <v>1331</v>
      </c>
      <c r="C37" s="87">
        <v>30519</v>
      </c>
      <c r="D37" s="12">
        <v>34323</v>
      </c>
      <c r="E37" s="12">
        <v>35731</v>
      </c>
      <c r="F37" s="12">
        <v>37118</v>
      </c>
      <c r="G37" s="13">
        <f t="shared" si="0"/>
        <v>1.1809377844455682</v>
      </c>
      <c r="H37" s="20">
        <f t="shared" si="4"/>
        <v>0.76800643014132142</v>
      </c>
      <c r="I37" s="20">
        <f t="shared" si="5"/>
        <v>0.80439549380735276</v>
      </c>
      <c r="J37" s="20">
        <f t="shared" si="6"/>
        <v>0.7852878539675423</v>
      </c>
      <c r="K37" s="15"/>
      <c r="L37" s="15"/>
      <c r="M37" s="15"/>
      <c r="N37" s="15"/>
      <c r="O37" s="15"/>
      <c r="T37" s="15"/>
      <c r="U37" s="15"/>
      <c r="V37" s="15"/>
      <c r="W37" s="15"/>
      <c r="X37" s="15"/>
      <c r="Y37" s="15"/>
      <c r="Z37" s="15"/>
      <c r="AA37" s="15"/>
      <c r="AE37" s="42"/>
      <c r="AF37" s="15"/>
    </row>
    <row r="38" spans="1:32" x14ac:dyDescent="0.2">
      <c r="A38" s="21" t="s">
        <v>1312</v>
      </c>
      <c r="C38" s="87">
        <v>11175</v>
      </c>
      <c r="D38" s="12">
        <v>11679</v>
      </c>
      <c r="E38" s="12">
        <v>12224</v>
      </c>
      <c r="F38" s="12">
        <v>12793</v>
      </c>
      <c r="G38" s="13">
        <f t="shared" si="0"/>
        <v>0.4418639365693755</v>
      </c>
      <c r="H38" s="20">
        <f t="shared" si="4"/>
        <v>0.87172542065474534</v>
      </c>
      <c r="I38" s="20">
        <f t="shared" si="5"/>
        <v>0.96173491859148363</v>
      </c>
      <c r="J38" s="20">
        <f t="shared" si="6"/>
        <v>0.91446561031107709</v>
      </c>
      <c r="K38" s="15"/>
      <c r="L38" s="15"/>
      <c r="M38" s="15"/>
      <c r="N38" s="15"/>
      <c r="O38" s="15"/>
      <c r="T38" s="15"/>
      <c r="U38" s="15"/>
      <c r="V38" s="15"/>
      <c r="W38" s="15"/>
      <c r="X38" s="15"/>
      <c r="Y38" s="15"/>
      <c r="Z38" s="15"/>
      <c r="AA38" s="15"/>
      <c r="AE38" s="42"/>
      <c r="AF38" s="15"/>
    </row>
    <row r="39" spans="1:32" x14ac:dyDescent="0.2">
      <c r="A39" s="21" t="s">
        <v>1332</v>
      </c>
      <c r="C39" s="87">
        <v>31459</v>
      </c>
      <c r="D39" s="12">
        <v>35706</v>
      </c>
      <c r="E39" s="12">
        <v>37501</v>
      </c>
      <c r="F39" s="12">
        <v>38884</v>
      </c>
      <c r="G39" s="13">
        <f t="shared" si="0"/>
        <v>1.2736859640198883</v>
      </c>
      <c r="H39" s="20">
        <f t="shared" si="4"/>
        <v>0.93778139083924295</v>
      </c>
      <c r="I39" s="20">
        <f t="shared" si="5"/>
        <v>0.76478680513061281</v>
      </c>
      <c r="J39" s="20">
        <f t="shared" si="6"/>
        <v>0.85558024948850786</v>
      </c>
      <c r="K39" s="15"/>
      <c r="L39" s="15"/>
      <c r="M39" s="15"/>
      <c r="N39" s="15"/>
      <c r="O39" s="15"/>
      <c r="T39" s="15"/>
      <c r="U39" s="15"/>
      <c r="V39" s="15"/>
      <c r="W39" s="15"/>
      <c r="X39" s="15"/>
      <c r="Y39" s="15"/>
      <c r="Z39" s="15"/>
      <c r="AA39" s="15"/>
      <c r="AE39" s="42"/>
      <c r="AF39" s="15"/>
    </row>
    <row r="40" spans="1:32" x14ac:dyDescent="0.2">
      <c r="A40" s="21" t="s">
        <v>949</v>
      </c>
      <c r="C40" s="87">
        <v>50564</v>
      </c>
      <c r="D40" s="12">
        <v>57884</v>
      </c>
      <c r="E40" s="12">
        <v>60623</v>
      </c>
      <c r="F40" s="12">
        <v>61432</v>
      </c>
      <c r="G40" s="13">
        <f t="shared" si="0"/>
        <v>1.3604419786609867</v>
      </c>
      <c r="H40" s="20">
        <f t="shared" si="4"/>
        <v>0.88371365661907841</v>
      </c>
      <c r="I40" s="20">
        <f t="shared" si="5"/>
        <v>0.27927265636742415</v>
      </c>
      <c r="J40" s="20">
        <f t="shared" si="6"/>
        <v>0.59618020756173618</v>
      </c>
      <c r="K40" s="15"/>
      <c r="L40" s="15"/>
      <c r="M40" s="15"/>
      <c r="N40" s="15"/>
      <c r="O40" s="15"/>
      <c r="T40" s="15"/>
      <c r="U40" s="15"/>
      <c r="V40" s="15"/>
      <c r="W40" s="15"/>
      <c r="X40" s="15"/>
      <c r="Y40" s="15"/>
      <c r="Z40" s="15"/>
      <c r="AA40" s="15"/>
      <c r="AE40" s="42"/>
      <c r="AF40" s="15"/>
    </row>
    <row r="41" spans="1:32" x14ac:dyDescent="0.2">
      <c r="A41" s="21" t="s">
        <v>1333</v>
      </c>
      <c r="C41" s="87">
        <v>17199</v>
      </c>
      <c r="D41" s="12">
        <v>18551</v>
      </c>
      <c r="E41" s="12">
        <v>19861</v>
      </c>
      <c r="F41" s="12">
        <v>19574</v>
      </c>
      <c r="G41" s="13">
        <f t="shared" si="0"/>
        <v>0.7591773659554768</v>
      </c>
      <c r="H41" s="20">
        <f t="shared" si="4"/>
        <v>1.3069826784120497</v>
      </c>
      <c r="I41" s="20">
        <f t="shared" si="5"/>
        <v>-0.30574990133445112</v>
      </c>
      <c r="J41" s="20">
        <f t="shared" si="6"/>
        <v>0.53778465803444586</v>
      </c>
      <c r="K41" s="15"/>
      <c r="L41" s="15"/>
      <c r="M41" s="15"/>
      <c r="N41" s="15"/>
      <c r="O41" s="15"/>
      <c r="T41" s="15"/>
      <c r="U41" s="15"/>
      <c r="V41" s="15"/>
      <c r="W41" s="15"/>
      <c r="X41" s="15"/>
      <c r="Y41" s="15"/>
      <c r="Z41" s="15"/>
      <c r="AA41" s="15"/>
      <c r="AE41" s="42"/>
      <c r="AF41" s="15"/>
    </row>
    <row r="42" spans="1:32" x14ac:dyDescent="0.2">
      <c r="A42" s="21" t="s">
        <v>1334</v>
      </c>
      <c r="C42" s="87">
        <v>14195</v>
      </c>
      <c r="D42" s="12">
        <v>16573</v>
      </c>
      <c r="E42" s="12">
        <v>17211</v>
      </c>
      <c r="F42" s="12">
        <v>19449</v>
      </c>
      <c r="G42" s="13">
        <f t="shared" si="0"/>
        <v>1.5600461557407908</v>
      </c>
      <c r="H42" s="20">
        <f t="shared" si="4"/>
        <v>0.72143530434893854</v>
      </c>
      <c r="I42" s="20">
        <f t="shared" si="5"/>
        <v>2.6051208258058178</v>
      </c>
      <c r="J42" s="20">
        <f t="shared" si="6"/>
        <v>1.6117444422337313</v>
      </c>
      <c r="K42" s="15"/>
      <c r="L42" s="15"/>
      <c r="M42" s="15"/>
      <c r="N42" s="15"/>
      <c r="O42" s="15"/>
      <c r="T42" s="15"/>
      <c r="U42" s="15"/>
      <c r="V42" s="15"/>
      <c r="W42" s="15"/>
      <c r="X42" s="15"/>
      <c r="Y42" s="15"/>
      <c r="Z42" s="15"/>
      <c r="AA42" s="15"/>
      <c r="AE42" s="42"/>
      <c r="AF42" s="15"/>
    </row>
    <row r="43" spans="1:32" x14ac:dyDescent="0.2">
      <c r="A43" s="21" t="s">
        <v>1335</v>
      </c>
      <c r="C43" s="87">
        <v>8879</v>
      </c>
      <c r="D43" s="12">
        <v>10011</v>
      </c>
      <c r="E43" s="12">
        <v>10748</v>
      </c>
      <c r="F43" s="12">
        <v>10244</v>
      </c>
      <c r="G43" s="13">
        <f t="shared" si="0"/>
        <v>1.2065187727154036</v>
      </c>
      <c r="H43" s="20">
        <f t="shared" si="4"/>
        <v>1.3609952933808511</v>
      </c>
      <c r="I43" s="20">
        <f t="shared" si="5"/>
        <v>-1.0052901091591848</v>
      </c>
      <c r="J43" s="20">
        <f t="shared" si="6"/>
        <v>0.23015229480278787</v>
      </c>
      <c r="K43" s="15"/>
      <c r="L43" s="15"/>
      <c r="M43" s="15"/>
      <c r="N43" s="15"/>
      <c r="O43" s="15"/>
      <c r="T43" s="15"/>
      <c r="U43" s="15"/>
      <c r="V43" s="15"/>
      <c r="W43" s="15"/>
      <c r="X43" s="15"/>
      <c r="Y43" s="15"/>
      <c r="Z43" s="15"/>
      <c r="AA43" s="15"/>
      <c r="AE43" s="42"/>
      <c r="AF43" s="15"/>
    </row>
    <row r="44" spans="1:32" x14ac:dyDescent="0.2">
      <c r="A44" s="21" t="s">
        <v>1336</v>
      </c>
      <c r="C44" s="87">
        <v>4134</v>
      </c>
      <c r="D44" s="12">
        <v>4219</v>
      </c>
      <c r="E44" s="12">
        <v>4875</v>
      </c>
      <c r="F44" s="12">
        <v>4472</v>
      </c>
      <c r="G44" s="13">
        <f t="shared" si="0"/>
        <v>0.20362228759998047</v>
      </c>
      <c r="H44" s="20">
        <f t="shared" si="4"/>
        <v>2.7884573099315135</v>
      </c>
      <c r="I44" s="20">
        <f t="shared" si="5"/>
        <v>-1.798828696179966</v>
      </c>
      <c r="J44" s="20">
        <f t="shared" si="6"/>
        <v>0.5835940686390817</v>
      </c>
      <c r="K44" s="15"/>
      <c r="L44" s="15"/>
      <c r="M44" s="15"/>
      <c r="N44" s="15"/>
      <c r="O44" s="15"/>
      <c r="T44" s="15"/>
      <c r="U44" s="15"/>
      <c r="V44" s="15"/>
      <c r="W44" s="15"/>
      <c r="X44" s="15"/>
      <c r="Y44" s="15"/>
      <c r="Z44" s="15"/>
      <c r="AA44" s="15"/>
      <c r="AE44" s="42"/>
      <c r="AF44" s="15"/>
    </row>
    <row r="45" spans="1:32" x14ac:dyDescent="0.2">
      <c r="A45" s="21" t="s">
        <v>1337</v>
      </c>
      <c r="C45" s="87">
        <v>4022</v>
      </c>
      <c r="D45" s="12">
        <v>4398</v>
      </c>
      <c r="E45" s="12">
        <v>4647</v>
      </c>
      <c r="F45" s="12">
        <v>4705</v>
      </c>
      <c r="G45" s="13">
        <f t="shared" si="0"/>
        <v>0.8972176572296986</v>
      </c>
      <c r="H45" s="20">
        <f t="shared" si="4"/>
        <v>1.0535436654481201</v>
      </c>
      <c r="I45" s="20">
        <f t="shared" si="5"/>
        <v>0.26128784514460879</v>
      </c>
      <c r="J45" s="20">
        <f t="shared" si="6"/>
        <v>0.67648254420242804</v>
      </c>
      <c r="K45" s="15"/>
      <c r="L45" s="15"/>
      <c r="M45" s="15"/>
      <c r="N45" s="15"/>
      <c r="O45" s="15"/>
      <c r="T45" s="15"/>
      <c r="U45" s="15"/>
      <c r="V45" s="15"/>
      <c r="W45" s="15"/>
      <c r="X45" s="15"/>
      <c r="Y45" s="15"/>
      <c r="Z45" s="15"/>
      <c r="AA45" s="15"/>
      <c r="AE45" s="42"/>
      <c r="AF45" s="15"/>
    </row>
    <row r="46" spans="1:32" x14ac:dyDescent="0.2">
      <c r="A46" s="21" t="s">
        <v>1338</v>
      </c>
      <c r="C46" s="87">
        <v>25580</v>
      </c>
      <c r="D46" s="12">
        <v>28302</v>
      </c>
      <c r="E46" s="12">
        <v>30792</v>
      </c>
      <c r="F46" s="12">
        <v>31308</v>
      </c>
      <c r="G46" s="13">
        <f t="shared" si="0"/>
        <v>1.015787433293891</v>
      </c>
      <c r="H46" s="20">
        <f t="shared" si="4"/>
        <v>1.6176203775017495</v>
      </c>
      <c r="I46" s="20">
        <f t="shared" si="5"/>
        <v>0.35022801337079024</v>
      </c>
      <c r="J46" s="20">
        <f t="shared" si="6"/>
        <v>1.0136861914688211</v>
      </c>
      <c r="K46" s="15"/>
      <c r="L46" s="15"/>
      <c r="M46" s="15"/>
      <c r="N46" s="15"/>
      <c r="O46" s="15"/>
      <c r="T46" s="15"/>
      <c r="U46" s="15"/>
      <c r="V46" s="15"/>
      <c r="W46" s="15"/>
      <c r="X46" s="15"/>
      <c r="Y46" s="15"/>
      <c r="Z46" s="15"/>
      <c r="AA46" s="15"/>
      <c r="AE46" s="42"/>
      <c r="AF46" s="15"/>
    </row>
    <row r="47" spans="1:32" x14ac:dyDescent="0.2">
      <c r="A47" s="21" t="s">
        <v>1339</v>
      </c>
      <c r="C47" s="87">
        <v>4671</v>
      </c>
      <c r="D47" s="12">
        <v>4938</v>
      </c>
      <c r="E47" s="12">
        <v>5259</v>
      </c>
      <c r="F47" s="12">
        <v>5465</v>
      </c>
      <c r="G47" s="13">
        <f t="shared" si="0"/>
        <v>0.55711381254277548</v>
      </c>
      <c r="H47" s="20">
        <f t="shared" si="4"/>
        <v>1.2057452905158916</v>
      </c>
      <c r="I47" s="20">
        <f t="shared" si="5"/>
        <v>0.81160303949505685</v>
      </c>
      <c r="J47" s="20">
        <f t="shared" si="6"/>
        <v>1.0183548330147563</v>
      </c>
      <c r="K47" s="15"/>
      <c r="L47" s="15"/>
      <c r="M47" s="15"/>
      <c r="N47" s="15"/>
      <c r="O47" s="15"/>
      <c r="T47" s="15"/>
      <c r="U47" s="15"/>
      <c r="V47" s="15"/>
      <c r="W47" s="15"/>
      <c r="X47" s="15"/>
      <c r="Y47" s="15"/>
      <c r="Z47" s="15"/>
      <c r="AA47" s="15"/>
      <c r="AE47" s="42"/>
      <c r="AF47" s="15"/>
    </row>
    <row r="48" spans="1:32" x14ac:dyDescent="0.2">
      <c r="A48" s="21" t="s">
        <v>1340</v>
      </c>
      <c r="C48" s="87">
        <v>38435</v>
      </c>
      <c r="D48" s="12">
        <v>42803</v>
      </c>
      <c r="E48" s="12">
        <v>44006</v>
      </c>
      <c r="F48" s="12">
        <v>46234</v>
      </c>
      <c r="G48" s="13">
        <f t="shared" si="0"/>
        <v>1.0816150400022151</v>
      </c>
      <c r="H48" s="20">
        <f t="shared" si="4"/>
        <v>0.52886988555731484</v>
      </c>
      <c r="I48" s="20">
        <f t="shared" si="5"/>
        <v>1.0444458461652539</v>
      </c>
      <c r="J48" s="20">
        <f t="shared" si="6"/>
        <v>0.77341492885769636</v>
      </c>
      <c r="K48" s="15"/>
      <c r="L48" s="15"/>
      <c r="M48" s="15"/>
      <c r="N48" s="15"/>
      <c r="O48" s="15"/>
      <c r="T48" s="15"/>
      <c r="U48" s="15"/>
      <c r="V48" s="15"/>
      <c r="W48" s="15"/>
      <c r="X48" s="15"/>
      <c r="Y48" s="15"/>
      <c r="Z48" s="15"/>
      <c r="AA48" s="15"/>
      <c r="AE48" s="42"/>
      <c r="AF48" s="15"/>
    </row>
    <row r="49" spans="1:32" x14ac:dyDescent="0.2">
      <c r="A49" s="21" t="s">
        <v>1341</v>
      </c>
      <c r="C49" s="87">
        <v>7130</v>
      </c>
      <c r="D49" s="12">
        <v>8535</v>
      </c>
      <c r="E49" s="12">
        <v>8573</v>
      </c>
      <c r="F49" s="12">
        <v>9306</v>
      </c>
      <c r="G49" s="13">
        <f t="shared" si="0"/>
        <v>1.8139112976865102</v>
      </c>
      <c r="H49" s="20">
        <f t="shared" si="4"/>
        <v>8.4575176836088062E-2</v>
      </c>
      <c r="I49" s="20">
        <f t="shared" si="5"/>
        <v>1.7409282424418748</v>
      </c>
      <c r="J49" s="20">
        <f t="shared" si="6"/>
        <v>0.86787410674207255</v>
      </c>
      <c r="K49" s="15"/>
      <c r="L49" s="15"/>
      <c r="M49" s="15"/>
      <c r="N49" s="15"/>
      <c r="O49" s="15"/>
      <c r="T49" s="15"/>
      <c r="U49" s="15"/>
      <c r="V49" s="15"/>
      <c r="W49" s="15"/>
      <c r="X49" s="15"/>
      <c r="Y49" s="15"/>
      <c r="Z49" s="15"/>
      <c r="AA49" s="15"/>
      <c r="AE49" s="42"/>
      <c r="AF49" s="15"/>
    </row>
    <row r="50" spans="1:32" x14ac:dyDescent="0.2">
      <c r="A50" s="21" t="s">
        <v>367</v>
      </c>
      <c r="C50" s="87">
        <v>10409</v>
      </c>
      <c r="D50" s="12">
        <v>10935</v>
      </c>
      <c r="E50" s="12">
        <v>11288</v>
      </c>
      <c r="F50" s="12">
        <v>11110</v>
      </c>
      <c r="G50" s="13">
        <f t="shared" si="0"/>
        <v>0.49392420254921188</v>
      </c>
      <c r="H50" s="20">
        <f t="shared" si="4"/>
        <v>0.60645193331414493</v>
      </c>
      <c r="I50" s="20">
        <f t="shared" si="5"/>
        <v>-0.33382386919723617</v>
      </c>
      <c r="J50" s="20">
        <f t="shared" si="6"/>
        <v>0.15876500531812887</v>
      </c>
      <c r="K50" s="15"/>
      <c r="L50" s="15"/>
      <c r="M50" s="15"/>
      <c r="N50" s="15"/>
      <c r="O50" s="15"/>
      <c r="T50" s="15"/>
      <c r="U50" s="15"/>
      <c r="V50" s="15"/>
      <c r="W50" s="15"/>
      <c r="X50" s="15"/>
      <c r="Y50" s="15"/>
      <c r="Z50" s="15"/>
      <c r="AA50" s="15"/>
      <c r="AE50" s="42"/>
      <c r="AF50" s="15"/>
    </row>
    <row r="51" spans="1:32" x14ac:dyDescent="0.2">
      <c r="A51" s="21" t="s">
        <v>368</v>
      </c>
      <c r="C51" s="87">
        <v>6717</v>
      </c>
      <c r="D51" s="12">
        <v>7427</v>
      </c>
      <c r="E51" s="12">
        <v>7407</v>
      </c>
      <c r="F51" s="12">
        <v>7206</v>
      </c>
      <c r="G51" s="13">
        <f t="shared" si="0"/>
        <v>1.0093130967673503</v>
      </c>
      <c r="H51" s="20">
        <f t="shared" si="4"/>
        <v>-5.1302061456237613E-2</v>
      </c>
      <c r="I51" s="20">
        <f t="shared" si="5"/>
        <v>-0.57710025247583729</v>
      </c>
      <c r="J51" s="20">
        <f t="shared" si="6"/>
        <v>-0.30137682813465849</v>
      </c>
      <c r="K51" s="15"/>
      <c r="L51" s="15"/>
      <c r="M51" s="15"/>
      <c r="N51" s="15"/>
      <c r="O51" s="15"/>
      <c r="T51" s="15"/>
      <c r="U51" s="15"/>
      <c r="V51" s="15"/>
      <c r="W51" s="15"/>
      <c r="X51" s="15"/>
      <c r="Y51" s="15"/>
      <c r="Z51" s="15"/>
      <c r="AA51" s="15"/>
      <c r="AE51" s="42"/>
      <c r="AF51" s="15"/>
    </row>
    <row r="52" spans="1:32" x14ac:dyDescent="0.2">
      <c r="A52" s="21" t="s">
        <v>369</v>
      </c>
      <c r="C52" s="87">
        <v>7174</v>
      </c>
      <c r="D52" s="12">
        <v>8072</v>
      </c>
      <c r="E52" s="12">
        <v>8349</v>
      </c>
      <c r="F52" s="12">
        <v>8381</v>
      </c>
      <c r="G52" s="13">
        <f t="shared" si="0"/>
        <v>1.1857075939109674</v>
      </c>
      <c r="H52" s="20">
        <f t="shared" si="4"/>
        <v>0.64415539603095429</v>
      </c>
      <c r="I52" s="20">
        <f t="shared" si="5"/>
        <v>8.0510535591127308E-2</v>
      </c>
      <c r="J52" s="20">
        <f t="shared" si="6"/>
        <v>0.37605637720916629</v>
      </c>
      <c r="K52" s="15"/>
      <c r="L52" s="15"/>
      <c r="M52" s="15"/>
      <c r="N52" s="15"/>
      <c r="O52" s="15"/>
      <c r="T52" s="15"/>
      <c r="U52" s="15"/>
      <c r="V52" s="15"/>
      <c r="W52" s="15"/>
      <c r="X52" s="15"/>
      <c r="Y52" s="15"/>
      <c r="Z52" s="15"/>
      <c r="AA52" s="15"/>
      <c r="AE52" s="42"/>
      <c r="AF52" s="15"/>
    </row>
    <row r="53" spans="1:32" x14ac:dyDescent="0.2">
      <c r="A53" s="21" t="s">
        <v>370</v>
      </c>
      <c r="C53" s="87">
        <v>5584</v>
      </c>
      <c r="D53" s="12">
        <v>7075</v>
      </c>
      <c r="E53" s="12">
        <v>7787</v>
      </c>
      <c r="F53" s="12">
        <v>8190</v>
      </c>
      <c r="G53" s="13">
        <f t="shared" si="0"/>
        <v>2.3935203848556963</v>
      </c>
      <c r="H53" s="20">
        <f t="shared" si="4"/>
        <v>1.8415268438869425</v>
      </c>
      <c r="I53" s="20">
        <f t="shared" si="5"/>
        <v>1.0671670500933983</v>
      </c>
      <c r="J53" s="20">
        <f t="shared" si="6"/>
        <v>1.4730060459168248</v>
      </c>
      <c r="K53" s="15"/>
      <c r="L53" s="15"/>
      <c r="M53" s="15"/>
      <c r="N53" s="15"/>
      <c r="O53" s="15"/>
      <c r="T53" s="15"/>
      <c r="U53" s="15"/>
      <c r="V53" s="15"/>
      <c r="W53" s="15"/>
      <c r="X53" s="15"/>
      <c r="Y53" s="15"/>
      <c r="Z53" s="15"/>
      <c r="AA53" s="15"/>
      <c r="AE53" s="42"/>
      <c r="AF53" s="15"/>
    </row>
    <row r="54" spans="1:32" x14ac:dyDescent="0.2">
      <c r="A54" s="21" t="s">
        <v>371</v>
      </c>
      <c r="C54" s="87">
        <v>23146</v>
      </c>
      <c r="D54" s="12">
        <v>25199</v>
      </c>
      <c r="E54" s="12">
        <v>26411</v>
      </c>
      <c r="F54" s="12">
        <v>26674</v>
      </c>
      <c r="G54" s="13">
        <f t="shared" si="0"/>
        <v>0.85297519435467706</v>
      </c>
      <c r="H54" s="20">
        <f t="shared" si="4"/>
        <v>0.89797769749220269</v>
      </c>
      <c r="I54" s="20">
        <f t="shared" si="5"/>
        <v>0.20867171843017562</v>
      </c>
      <c r="J54" s="20">
        <f t="shared" si="6"/>
        <v>0.57000116592689221</v>
      </c>
      <c r="K54" s="15"/>
      <c r="L54" s="15"/>
      <c r="M54" s="15"/>
      <c r="N54" s="15"/>
      <c r="O54" s="15"/>
      <c r="T54" s="15"/>
      <c r="U54" s="15"/>
      <c r="V54" s="15"/>
      <c r="W54" s="15"/>
      <c r="X54" s="15"/>
      <c r="Y54" s="15"/>
      <c r="Z54" s="15"/>
      <c r="AA54" s="15"/>
      <c r="AE54" s="42"/>
      <c r="AF54" s="15"/>
    </row>
    <row r="55" spans="1:32" x14ac:dyDescent="0.2">
      <c r="A55" s="21" t="s">
        <v>372</v>
      </c>
      <c r="C55" s="87">
        <v>10877</v>
      </c>
      <c r="D55" s="12">
        <v>11720</v>
      </c>
      <c r="E55" s="12">
        <v>12758</v>
      </c>
      <c r="F55" s="12">
        <v>13118</v>
      </c>
      <c r="G55" s="13">
        <f t="shared" si="0"/>
        <v>0.74884428281563054</v>
      </c>
      <c r="H55" s="20">
        <f t="shared" si="4"/>
        <v>1.6280499224498479</v>
      </c>
      <c r="I55" s="20">
        <f t="shared" si="5"/>
        <v>0.58712229719073417</v>
      </c>
      <c r="J55" s="20">
        <f t="shared" si="6"/>
        <v>1.1323228290777143</v>
      </c>
      <c r="K55" s="15"/>
      <c r="L55" s="15"/>
      <c r="M55" s="15"/>
      <c r="N55" s="15"/>
      <c r="O55" s="15"/>
      <c r="T55" s="15"/>
      <c r="U55" s="15"/>
      <c r="V55" s="15"/>
      <c r="W55" s="15"/>
      <c r="X55" s="15"/>
      <c r="Y55" s="15"/>
      <c r="Z55" s="15"/>
      <c r="AA55" s="15"/>
      <c r="AE55" s="42"/>
      <c r="AF55" s="15"/>
    </row>
    <row r="56" spans="1:32" x14ac:dyDescent="0.2">
      <c r="A56" s="21" t="s">
        <v>373</v>
      </c>
      <c r="C56" s="87">
        <v>13918</v>
      </c>
      <c r="D56" s="12">
        <v>15106</v>
      </c>
      <c r="E56" s="12">
        <v>15340</v>
      </c>
      <c r="F56" s="12">
        <v>14992</v>
      </c>
      <c r="G56" s="13">
        <f t="shared" si="0"/>
        <v>0.8220019593939254</v>
      </c>
      <c r="H56" s="20">
        <f t="shared" si="4"/>
        <v>0.29295694357531765</v>
      </c>
      <c r="I56" s="20">
        <f t="shared" si="5"/>
        <v>-0.48158481163402822</v>
      </c>
      <c r="J56" s="20">
        <f t="shared" si="6"/>
        <v>-7.5662054245217991E-2</v>
      </c>
      <c r="K56" s="15"/>
      <c r="L56" s="15"/>
      <c r="M56" s="15"/>
      <c r="N56" s="15"/>
      <c r="O56" s="15"/>
      <c r="T56" s="15"/>
      <c r="U56" s="15"/>
      <c r="V56" s="15"/>
      <c r="W56" s="15"/>
      <c r="X56" s="15"/>
      <c r="Y56" s="15"/>
      <c r="Z56" s="15"/>
      <c r="AA56" s="15"/>
      <c r="AE56" s="42"/>
      <c r="AF56" s="15"/>
    </row>
    <row r="57" spans="1:32" x14ac:dyDescent="0.2">
      <c r="A57" s="21" t="s">
        <v>374</v>
      </c>
      <c r="C57" s="87">
        <v>12537</v>
      </c>
      <c r="D57" s="12">
        <v>13597</v>
      </c>
      <c r="E57" s="12">
        <v>13945</v>
      </c>
      <c r="F57" s="12">
        <v>14493</v>
      </c>
      <c r="G57" s="13">
        <f t="shared" si="0"/>
        <v>0.81450376412277592</v>
      </c>
      <c r="H57" s="20">
        <f t="shared" si="4"/>
        <v>0.48208751406662032</v>
      </c>
      <c r="I57" s="20">
        <f t="shared" si="5"/>
        <v>0.81418042368421872</v>
      </c>
      <c r="J57" s="20">
        <f t="shared" si="6"/>
        <v>0.63967911497542218</v>
      </c>
      <c r="K57" s="15"/>
      <c r="L57" s="15"/>
      <c r="M57" s="15"/>
      <c r="N57" s="15"/>
      <c r="O57" s="15"/>
      <c r="T57" s="15"/>
      <c r="U57" s="15"/>
      <c r="V57" s="15"/>
      <c r="W57" s="15"/>
      <c r="X57" s="15"/>
      <c r="Y57" s="15"/>
      <c r="Z57" s="15"/>
      <c r="AA57" s="15"/>
      <c r="AE57" s="42"/>
      <c r="AF57" s="15"/>
    </row>
    <row r="58" spans="1:32" x14ac:dyDescent="0.2">
      <c r="A58" s="21" t="s">
        <v>375</v>
      </c>
      <c r="C58" s="87">
        <v>34433</v>
      </c>
      <c r="D58" s="12">
        <v>37911</v>
      </c>
      <c r="E58" s="12">
        <v>39868</v>
      </c>
      <c r="F58" s="12">
        <v>41366</v>
      </c>
      <c r="G58" s="13">
        <f t="shared" si="0"/>
        <v>0.96637153305811907</v>
      </c>
      <c r="H58" s="20">
        <f t="shared" si="4"/>
        <v>0.962445154818381</v>
      </c>
      <c r="I58" s="20">
        <f t="shared" si="5"/>
        <v>0.77899143804904813</v>
      </c>
      <c r="J58" s="20">
        <f t="shared" si="6"/>
        <v>0.8752718259386949</v>
      </c>
      <c r="K58" s="15"/>
      <c r="L58" s="15"/>
      <c r="M58" s="15"/>
      <c r="N58" s="15"/>
      <c r="O58" s="15"/>
      <c r="T58" s="15"/>
      <c r="U58" s="15"/>
      <c r="V58" s="15"/>
      <c r="W58" s="15"/>
      <c r="X58" s="15"/>
      <c r="Y58" s="15"/>
      <c r="Z58" s="15"/>
      <c r="AA58" s="15"/>
      <c r="AE58" s="42"/>
      <c r="AF58" s="15"/>
    </row>
    <row r="59" spans="1:32" x14ac:dyDescent="0.2">
      <c r="A59" s="21" t="s">
        <v>376</v>
      </c>
      <c r="C59" s="87">
        <v>22363</v>
      </c>
      <c r="D59" s="12">
        <v>24981</v>
      </c>
      <c r="E59" s="12">
        <v>25402</v>
      </c>
      <c r="F59" s="12">
        <v>25966</v>
      </c>
      <c r="G59" s="13">
        <f t="shared" si="0"/>
        <v>1.112615029381625</v>
      </c>
      <c r="H59" s="20">
        <f t="shared" si="4"/>
        <v>0.31854679289353705</v>
      </c>
      <c r="I59" s="20">
        <f t="shared" si="5"/>
        <v>0.4630531608950772</v>
      </c>
      <c r="J59" s="20">
        <f t="shared" si="6"/>
        <v>0.38715445955577188</v>
      </c>
      <c r="K59" s="15"/>
      <c r="L59" s="15"/>
      <c r="M59" s="15"/>
      <c r="N59" s="15"/>
      <c r="O59" s="15"/>
      <c r="T59" s="15"/>
      <c r="U59" s="15"/>
      <c r="V59" s="15"/>
      <c r="W59" s="15"/>
      <c r="X59" s="15"/>
      <c r="Y59" s="15"/>
      <c r="Z59" s="15"/>
      <c r="AA59" s="15"/>
      <c r="AE59" s="42"/>
      <c r="AF59" s="15"/>
    </row>
    <row r="60" spans="1:32" x14ac:dyDescent="0.2">
      <c r="A60" s="21" t="s">
        <v>377</v>
      </c>
      <c r="C60" s="87">
        <v>26396</v>
      </c>
      <c r="D60" s="12">
        <v>28597</v>
      </c>
      <c r="E60" s="12">
        <v>30321</v>
      </c>
      <c r="F60" s="12">
        <v>30006</v>
      </c>
      <c r="G60" s="13">
        <f t="shared" si="0"/>
        <v>0.80366693555922186</v>
      </c>
      <c r="H60" s="20">
        <f t="shared" si="4"/>
        <v>1.1202341198762289</v>
      </c>
      <c r="I60" s="20">
        <f t="shared" si="5"/>
        <v>-0.21945686559918798</v>
      </c>
      <c r="J60" s="20">
        <f t="shared" si="6"/>
        <v>0.48171700693782071</v>
      </c>
      <c r="K60" s="15"/>
      <c r="L60" s="15"/>
      <c r="M60" s="15"/>
      <c r="N60" s="15"/>
      <c r="O60" s="15"/>
      <c r="T60" s="15"/>
      <c r="U60" s="15"/>
      <c r="V60" s="15"/>
      <c r="W60" s="15"/>
      <c r="X60" s="15"/>
      <c r="Y60" s="15"/>
      <c r="Z60" s="15"/>
      <c r="AA60" s="15"/>
      <c r="AE60" s="42"/>
      <c r="AF60" s="15"/>
    </row>
    <row r="61" spans="1:32" x14ac:dyDescent="0.2">
      <c r="A61" s="21" t="s">
        <v>378</v>
      </c>
      <c r="C61" s="87">
        <v>15876</v>
      </c>
      <c r="D61" s="12">
        <v>17958</v>
      </c>
      <c r="E61" s="12">
        <v>18759</v>
      </c>
      <c r="F61" s="12">
        <v>19471</v>
      </c>
      <c r="G61" s="13">
        <f t="shared" si="0"/>
        <v>1.2392121689174251</v>
      </c>
      <c r="H61" s="20">
        <f t="shared" si="4"/>
        <v>0.83389816943761907</v>
      </c>
      <c r="I61" s="20">
        <f t="shared" si="5"/>
        <v>0.78677796652975029</v>
      </c>
      <c r="J61" s="20">
        <f t="shared" si="6"/>
        <v>0.8115155842045807</v>
      </c>
      <c r="K61" s="15"/>
      <c r="L61" s="15"/>
      <c r="M61" s="15"/>
      <c r="N61" s="15"/>
      <c r="O61" s="15"/>
      <c r="T61" s="15"/>
      <c r="U61" s="15"/>
      <c r="V61" s="15"/>
      <c r="W61" s="15"/>
      <c r="X61" s="15"/>
      <c r="Y61" s="15"/>
      <c r="Z61" s="15"/>
      <c r="AA61" s="15"/>
      <c r="AE61" s="42"/>
      <c r="AF61" s="15"/>
    </row>
    <row r="62" spans="1:32" x14ac:dyDescent="0.2">
      <c r="A62" s="21" t="s">
        <v>379</v>
      </c>
      <c r="C62" s="87">
        <v>24520</v>
      </c>
      <c r="D62" s="12">
        <v>27596</v>
      </c>
      <c r="E62" s="12">
        <v>27975</v>
      </c>
      <c r="F62" s="12">
        <v>29041</v>
      </c>
      <c r="G62" s="13">
        <f t="shared" si="0"/>
        <v>1.1881733794861571</v>
      </c>
      <c r="H62" s="20">
        <f t="shared" si="4"/>
        <v>0.25991765654809207</v>
      </c>
      <c r="I62" s="20">
        <f t="shared" si="5"/>
        <v>0.78984881040662369</v>
      </c>
      <c r="J62" s="20">
        <f t="shared" si="6"/>
        <v>0.51126125802787303</v>
      </c>
      <c r="K62" s="15"/>
      <c r="L62" s="15"/>
      <c r="M62" s="15"/>
      <c r="N62" s="15"/>
      <c r="O62" s="15"/>
      <c r="T62" s="15"/>
      <c r="U62" s="15"/>
      <c r="V62" s="15"/>
      <c r="W62" s="15"/>
      <c r="X62" s="15"/>
      <c r="Y62" s="15"/>
      <c r="Z62" s="15"/>
      <c r="AA62" s="15"/>
      <c r="AE62" s="42"/>
      <c r="AF62" s="15"/>
    </row>
    <row r="63" spans="1:32" x14ac:dyDescent="0.2">
      <c r="A63" s="21" t="s">
        <v>380</v>
      </c>
      <c r="C63" s="87">
        <v>2375</v>
      </c>
      <c r="D63" s="12">
        <v>2419</v>
      </c>
      <c r="E63" s="12">
        <v>2737</v>
      </c>
      <c r="F63" s="12">
        <v>2552</v>
      </c>
      <c r="G63" s="13">
        <f t="shared" si="0"/>
        <v>0.18363581575289167</v>
      </c>
      <c r="H63" s="20">
        <f t="shared" si="4"/>
        <v>2.3782300016367053</v>
      </c>
      <c r="I63" s="20">
        <f t="shared" si="5"/>
        <v>-1.4615228132869751</v>
      </c>
      <c r="J63" s="20">
        <f t="shared" si="6"/>
        <v>0.53622434752129688</v>
      </c>
      <c r="K63" s="15"/>
      <c r="L63" s="15"/>
      <c r="M63" s="15"/>
      <c r="N63" s="15"/>
      <c r="O63" s="15"/>
      <c r="T63" s="15"/>
      <c r="U63" s="15"/>
      <c r="V63" s="15"/>
      <c r="W63" s="15"/>
      <c r="X63" s="15"/>
      <c r="Y63" s="15"/>
      <c r="Z63" s="15"/>
      <c r="AA63" s="15"/>
      <c r="AE63" s="42"/>
      <c r="AF63" s="15"/>
    </row>
    <row r="64" spans="1:32" x14ac:dyDescent="0.2">
      <c r="A64" s="21" t="s">
        <v>381</v>
      </c>
      <c r="C64" s="87">
        <v>24070</v>
      </c>
      <c r="D64" s="12">
        <v>25427</v>
      </c>
      <c r="E64" s="12">
        <v>25640</v>
      </c>
      <c r="F64" s="12">
        <v>25998</v>
      </c>
      <c r="G64" s="13">
        <f t="shared" si="0"/>
        <v>0.54965824807584607</v>
      </c>
      <c r="H64" s="20">
        <f t="shared" si="4"/>
        <v>0.15887691654690173</v>
      </c>
      <c r="I64" s="20">
        <f t="shared" si="5"/>
        <v>0.29213092654101214</v>
      </c>
      <c r="J64" s="20">
        <f t="shared" si="6"/>
        <v>0.22214409762060239</v>
      </c>
      <c r="K64" s="15"/>
      <c r="L64" s="15"/>
      <c r="M64" s="15"/>
      <c r="N64" s="15"/>
      <c r="O64" s="15"/>
      <c r="T64" s="15"/>
      <c r="U64" s="15"/>
      <c r="V64" s="15"/>
      <c r="W64" s="15"/>
      <c r="X64" s="15"/>
      <c r="Y64" s="15"/>
      <c r="Z64" s="15"/>
      <c r="AA64" s="15"/>
      <c r="AE64" s="42"/>
      <c r="AF64" s="15"/>
    </row>
    <row r="65" spans="1:32" x14ac:dyDescent="0.2">
      <c r="A65" s="21" t="s">
        <v>382</v>
      </c>
      <c r="C65" s="87">
        <v>3513</v>
      </c>
      <c r="D65" s="12">
        <v>3820</v>
      </c>
      <c r="E65" s="12">
        <v>4585</v>
      </c>
      <c r="F65" s="12">
        <v>4930</v>
      </c>
      <c r="G65" s="13">
        <f t="shared" si="0"/>
        <v>0.84085718683144517</v>
      </c>
      <c r="H65" s="20">
        <f t="shared" si="4"/>
        <v>3.5348142251221626</v>
      </c>
      <c r="I65" s="20">
        <f t="shared" si="5"/>
        <v>1.5379510915270345</v>
      </c>
      <c r="J65" s="20">
        <f t="shared" si="6"/>
        <v>2.581550160199475</v>
      </c>
      <c r="K65" s="15"/>
      <c r="L65" s="15"/>
      <c r="M65" s="15"/>
      <c r="N65" s="15"/>
      <c r="O65" s="15"/>
      <c r="T65" s="15"/>
      <c r="U65" s="15"/>
      <c r="V65" s="15"/>
      <c r="W65" s="15"/>
      <c r="X65" s="15"/>
      <c r="Y65" s="15"/>
      <c r="Z65" s="15"/>
      <c r="AA65" s="15"/>
      <c r="AE65" s="42"/>
      <c r="AF65" s="15"/>
    </row>
    <row r="66" spans="1:32" x14ac:dyDescent="0.2">
      <c r="A66" s="21" t="s">
        <v>383</v>
      </c>
      <c r="C66" s="87">
        <v>9685</v>
      </c>
      <c r="D66" s="12">
        <v>10622</v>
      </c>
      <c r="E66" s="12">
        <v>11446</v>
      </c>
      <c r="F66" s="12">
        <v>10766</v>
      </c>
      <c r="G66" s="13">
        <f t="shared" si="0"/>
        <v>0.92725714361607814</v>
      </c>
      <c r="H66" s="20">
        <f t="shared" si="4"/>
        <v>1.4319620874709837</v>
      </c>
      <c r="I66" s="20">
        <f t="shared" si="5"/>
        <v>-1.2802224803626028</v>
      </c>
      <c r="J66" s="20">
        <f t="shared" si="6"/>
        <v>0.13463694957764893</v>
      </c>
      <c r="K66" s="15"/>
      <c r="L66" s="15"/>
      <c r="M66" s="15"/>
      <c r="N66" s="15"/>
      <c r="O66" s="15"/>
      <c r="T66" s="15"/>
      <c r="U66" s="15"/>
      <c r="V66" s="15"/>
      <c r="W66" s="15"/>
      <c r="X66" s="15"/>
      <c r="Y66" s="15"/>
      <c r="Z66" s="15"/>
      <c r="AA66" s="15"/>
      <c r="AE66" s="42"/>
      <c r="AF66" s="15"/>
    </row>
    <row r="67" spans="1:32" x14ac:dyDescent="0.2">
      <c r="A67" s="21" t="s">
        <v>384</v>
      </c>
      <c r="C67" s="87">
        <v>34427</v>
      </c>
      <c r="D67" s="12">
        <v>38122</v>
      </c>
      <c r="E67" s="12">
        <v>39277</v>
      </c>
      <c r="F67" s="12">
        <v>41538</v>
      </c>
      <c r="G67" s="13">
        <f t="shared" si="0"/>
        <v>1.0241546330143292</v>
      </c>
      <c r="H67" s="20">
        <f t="shared" si="4"/>
        <v>0.5696224873875444</v>
      </c>
      <c r="I67" s="20">
        <f t="shared" si="5"/>
        <v>1.1844170304125434</v>
      </c>
      <c r="J67" s="20">
        <f t="shared" si="6"/>
        <v>0.86115328333244978</v>
      </c>
      <c r="K67" s="15"/>
      <c r="L67" s="15"/>
      <c r="M67" s="15"/>
      <c r="N67" s="15"/>
      <c r="O67" s="15"/>
      <c r="T67" s="15"/>
      <c r="U67" s="15"/>
      <c r="V67" s="15"/>
      <c r="W67" s="15"/>
      <c r="X67" s="15"/>
      <c r="Y67" s="15"/>
      <c r="Z67" s="15"/>
      <c r="AA67" s="15"/>
      <c r="AE67" s="42"/>
      <c r="AF67" s="15"/>
    </row>
    <row r="68" spans="1:32" x14ac:dyDescent="0.2">
      <c r="A68" s="21" t="s">
        <v>950</v>
      </c>
      <c r="C68" s="87">
        <v>45143</v>
      </c>
      <c r="D68" s="12">
        <v>49747</v>
      </c>
      <c r="E68" s="12">
        <v>53879</v>
      </c>
      <c r="F68" s="12">
        <v>53935</v>
      </c>
      <c r="G68" s="13">
        <f t="shared" si="0"/>
        <v>0.97534323543670975</v>
      </c>
      <c r="H68" s="20">
        <f t="shared" si="4"/>
        <v>1.5300216442887482</v>
      </c>
      <c r="I68" s="20">
        <f t="shared" si="5"/>
        <v>2.1856657398799939E-2</v>
      </c>
      <c r="J68" s="20">
        <f t="shared" si="6"/>
        <v>0.81090090428213024</v>
      </c>
      <c r="K68" s="15"/>
      <c r="L68" s="15"/>
      <c r="M68" s="15"/>
      <c r="N68" s="15"/>
      <c r="O68" s="15"/>
      <c r="T68" s="15"/>
      <c r="U68" s="15"/>
      <c r="V68" s="15"/>
      <c r="W68" s="15"/>
      <c r="X68" s="15"/>
      <c r="Y68" s="15"/>
      <c r="Z68" s="15"/>
      <c r="AA68" s="15"/>
      <c r="AE68" s="42"/>
      <c r="AF68" s="15"/>
    </row>
    <row r="69" spans="1:32" x14ac:dyDescent="0.2">
      <c r="A69" s="21"/>
      <c r="C69" s="87"/>
      <c r="D69" s="12"/>
      <c r="E69" s="12"/>
      <c r="F69" s="12"/>
      <c r="G69" s="13"/>
      <c r="H69" s="20"/>
      <c r="I69" s="20"/>
      <c r="J69" s="20"/>
      <c r="K69" s="15"/>
      <c r="L69" s="15"/>
      <c r="T69" s="15"/>
      <c r="U69" s="15"/>
      <c r="V69" s="15"/>
      <c r="W69" s="15"/>
      <c r="X69" s="15"/>
      <c r="Y69" s="15"/>
      <c r="Z69" s="15"/>
      <c r="AA69" s="15"/>
      <c r="AE69" s="42"/>
      <c r="AF69" s="15"/>
    </row>
    <row r="70" spans="1:32" s="15" customFormat="1" x14ac:dyDescent="0.2">
      <c r="A70" s="14" t="s">
        <v>1169</v>
      </c>
      <c r="C70" s="16">
        <f>SUM(C71:C90)</f>
        <v>657945</v>
      </c>
      <c r="D70" s="16">
        <f>SUM(D71:D90)</f>
        <v>741906</v>
      </c>
      <c r="E70" s="16">
        <f>SUM(E71:E90)</f>
        <v>786653</v>
      </c>
      <c r="F70" s="16">
        <f>SUM(F71:F90)</f>
        <v>822352</v>
      </c>
      <c r="G70" s="88">
        <f t="shared" si="0"/>
        <v>1.2075875298205752</v>
      </c>
      <c r="H70" s="17">
        <f t="shared" ref="H70:H90" si="7">(((E70/D70)^(1/(($E$5-$D$5)/365))-1)*100)</f>
        <v>1.1207337048431354</v>
      </c>
      <c r="I70" s="17">
        <f t="shared" ref="I70:I90" si="8">(((F70/E70)^(1/(($F$5-$E$5)/365))-1)*100)</f>
        <v>0.9380421025315</v>
      </c>
      <c r="J70" s="17">
        <f t="shared" ref="J70:J90" si="9">(((F70/D70)^(1/(($F$5-$D$5)/365))-1)*100)</f>
        <v>1.0339227535525186</v>
      </c>
      <c r="P70" s="8"/>
      <c r="Q70" s="23"/>
      <c r="R70" s="23"/>
      <c r="S70" s="23"/>
      <c r="AE70" s="41"/>
    </row>
    <row r="71" spans="1:32" x14ac:dyDescent="0.2">
      <c r="A71" s="21" t="s">
        <v>385</v>
      </c>
      <c r="C71" s="87">
        <v>51923</v>
      </c>
      <c r="D71" s="12">
        <v>60596</v>
      </c>
      <c r="E71" s="12">
        <v>63692</v>
      </c>
      <c r="F71" s="12">
        <v>66028</v>
      </c>
      <c r="G71" s="13">
        <f t="shared" si="0"/>
        <v>1.5558029243902816</v>
      </c>
      <c r="H71" s="20">
        <f t="shared" si="7"/>
        <v>0.95278881108715741</v>
      </c>
      <c r="I71" s="20">
        <f t="shared" si="8"/>
        <v>0.76064627515299854</v>
      </c>
      <c r="J71" s="20">
        <f t="shared" si="9"/>
        <v>0.86148466892062014</v>
      </c>
      <c r="K71" s="15"/>
      <c r="L71" s="15"/>
      <c r="M71" s="15"/>
      <c r="N71" s="15"/>
      <c r="O71" s="15"/>
      <c r="T71" s="15"/>
      <c r="U71" s="15"/>
      <c r="V71" s="15"/>
      <c r="W71" s="15"/>
      <c r="X71" s="15"/>
      <c r="Y71" s="15"/>
      <c r="Z71" s="15"/>
      <c r="AA71" s="15"/>
      <c r="AE71" s="42"/>
      <c r="AF71" s="15"/>
    </row>
    <row r="72" spans="1:32" x14ac:dyDescent="0.2">
      <c r="A72" s="21" t="s">
        <v>386</v>
      </c>
      <c r="C72" s="87">
        <v>41422</v>
      </c>
      <c r="D72" s="12">
        <v>44949</v>
      </c>
      <c r="E72" s="12">
        <v>47458</v>
      </c>
      <c r="F72" s="12">
        <v>50380</v>
      </c>
      <c r="G72" s="13">
        <f t="shared" ref="G72:G135" si="10">(((D72/C72)^(1/(($D$5-$C$5)/365))-1)*100)</f>
        <v>0.82006043997280287</v>
      </c>
      <c r="H72" s="20">
        <f t="shared" si="7"/>
        <v>1.0390185391309092</v>
      </c>
      <c r="I72" s="20">
        <f t="shared" si="8"/>
        <v>1.2649039162476727</v>
      </c>
      <c r="J72" s="20">
        <f t="shared" si="9"/>
        <v>1.1462403775291952</v>
      </c>
      <c r="K72" s="15"/>
      <c r="L72" s="15"/>
      <c r="T72" s="15"/>
      <c r="U72" s="15"/>
      <c r="V72" s="15"/>
      <c r="W72" s="15"/>
      <c r="X72" s="15"/>
      <c r="Y72" s="15"/>
      <c r="Z72" s="15"/>
      <c r="AA72" s="15"/>
      <c r="AE72" s="42"/>
      <c r="AF72" s="15"/>
    </row>
    <row r="73" spans="1:32" x14ac:dyDescent="0.2">
      <c r="A73" s="21" t="s">
        <v>1355</v>
      </c>
      <c r="C73" s="87">
        <v>35419</v>
      </c>
      <c r="D73" s="12">
        <v>40307</v>
      </c>
      <c r="E73" s="12">
        <v>42078</v>
      </c>
      <c r="F73" s="12">
        <v>44388</v>
      </c>
      <c r="G73" s="13">
        <f t="shared" si="10"/>
        <v>1.3004426958634241</v>
      </c>
      <c r="H73" s="20">
        <f t="shared" si="7"/>
        <v>0.82165538524801018</v>
      </c>
      <c r="I73" s="20">
        <f t="shared" si="8"/>
        <v>1.1306731617379162</v>
      </c>
      <c r="J73" s="20">
        <f t="shared" si="9"/>
        <v>0.96830611388381005</v>
      </c>
      <c r="K73" s="15"/>
      <c r="L73" s="15"/>
      <c r="M73" s="15"/>
      <c r="N73" s="15"/>
      <c r="O73" s="15"/>
      <c r="P73" s="15"/>
      <c r="Q73" s="19"/>
      <c r="R73" s="19"/>
      <c r="S73" s="19"/>
      <c r="T73" s="15"/>
      <c r="U73" s="15"/>
      <c r="V73" s="15"/>
      <c r="W73" s="15"/>
      <c r="X73" s="15"/>
      <c r="Y73" s="15"/>
      <c r="Z73" s="15"/>
      <c r="AA73" s="15"/>
      <c r="AE73" s="42"/>
      <c r="AF73" s="15"/>
    </row>
    <row r="74" spans="1:32" x14ac:dyDescent="0.2">
      <c r="A74" s="21" t="s">
        <v>1356</v>
      </c>
      <c r="C74" s="87">
        <v>11857</v>
      </c>
      <c r="D74" s="12">
        <v>12590</v>
      </c>
      <c r="E74" s="12">
        <v>13456</v>
      </c>
      <c r="F74" s="12">
        <v>14428</v>
      </c>
      <c r="G74" s="13">
        <f t="shared" si="10"/>
        <v>0.60131656705191272</v>
      </c>
      <c r="H74" s="20">
        <f t="shared" si="7"/>
        <v>1.2739813408088496</v>
      </c>
      <c r="I74" s="20">
        <f t="shared" si="8"/>
        <v>1.4780890800953905</v>
      </c>
      <c r="J74" s="20">
        <f t="shared" si="9"/>
        <v>1.3708715006622629</v>
      </c>
      <c r="K74" s="15"/>
      <c r="L74" s="15"/>
      <c r="M74" s="15"/>
      <c r="N74" s="15"/>
      <c r="O74" s="15"/>
      <c r="T74" s="15"/>
      <c r="U74" s="15"/>
      <c r="V74" s="15"/>
      <c r="W74" s="15"/>
      <c r="X74" s="15"/>
      <c r="Y74" s="15"/>
      <c r="Z74" s="15"/>
      <c r="AA74" s="15"/>
      <c r="AE74" s="42"/>
      <c r="AF74" s="15"/>
    </row>
    <row r="75" spans="1:32" x14ac:dyDescent="0.2">
      <c r="A75" s="21" t="s">
        <v>1357</v>
      </c>
      <c r="C75" s="87">
        <v>33786</v>
      </c>
      <c r="D75" s="12">
        <v>37910</v>
      </c>
      <c r="E75" s="12">
        <v>39188</v>
      </c>
      <c r="F75" s="12">
        <v>40339</v>
      </c>
      <c r="G75" s="13">
        <f t="shared" si="10"/>
        <v>1.1577035369690014</v>
      </c>
      <c r="H75" s="20">
        <f t="shared" si="7"/>
        <v>0.63295467771380398</v>
      </c>
      <c r="I75" s="20">
        <f t="shared" si="8"/>
        <v>0.61085413842738578</v>
      </c>
      <c r="J75" s="20">
        <f t="shared" si="9"/>
        <v>0.62245737505031151</v>
      </c>
      <c r="K75" s="15"/>
      <c r="L75" s="15"/>
      <c r="M75" s="15"/>
      <c r="N75" s="15"/>
      <c r="O75" s="15"/>
      <c r="T75" s="15"/>
      <c r="U75" s="15"/>
      <c r="V75" s="15"/>
      <c r="W75" s="15"/>
      <c r="X75" s="15"/>
      <c r="Y75" s="15"/>
      <c r="Z75" s="15"/>
      <c r="AA75" s="15"/>
      <c r="AE75" s="42"/>
      <c r="AF75" s="15"/>
    </row>
    <row r="76" spans="1:32" x14ac:dyDescent="0.2">
      <c r="A76" s="21" t="s">
        <v>1358</v>
      </c>
      <c r="C76" s="87">
        <v>31491</v>
      </c>
      <c r="D76" s="12">
        <v>34522</v>
      </c>
      <c r="E76" s="12">
        <v>35947</v>
      </c>
      <c r="F76" s="12">
        <v>38041</v>
      </c>
      <c r="G76" s="13">
        <f t="shared" si="10"/>
        <v>0.92267751921246699</v>
      </c>
      <c r="H76" s="20">
        <f t="shared" si="7"/>
        <v>0.77272112467190457</v>
      </c>
      <c r="I76" s="20">
        <f t="shared" si="8"/>
        <v>1.198240001983053</v>
      </c>
      <c r="J76" s="20">
        <f t="shared" si="9"/>
        <v>0.97459865244282629</v>
      </c>
      <c r="K76" s="15"/>
      <c r="L76" s="15"/>
      <c r="M76" s="15"/>
      <c r="N76" s="15"/>
      <c r="O76" s="15"/>
      <c r="T76" s="15"/>
      <c r="U76" s="15"/>
      <c r="V76" s="15"/>
      <c r="W76" s="15"/>
      <c r="X76" s="15"/>
      <c r="Y76" s="15"/>
      <c r="Z76" s="15"/>
      <c r="AA76" s="15"/>
      <c r="AE76" s="42"/>
      <c r="AF76" s="15"/>
    </row>
    <row r="77" spans="1:32" x14ac:dyDescent="0.2">
      <c r="A77" s="21" t="s">
        <v>1359</v>
      </c>
      <c r="C77" s="87">
        <v>63373</v>
      </c>
      <c r="D77" s="12">
        <v>70735</v>
      </c>
      <c r="E77" s="12">
        <v>75032</v>
      </c>
      <c r="F77" s="12">
        <v>78449</v>
      </c>
      <c r="G77" s="13">
        <f t="shared" si="10"/>
        <v>1.104478916945606</v>
      </c>
      <c r="H77" s="20">
        <f t="shared" si="7"/>
        <v>1.1286142996013604</v>
      </c>
      <c r="I77" s="20">
        <f t="shared" si="8"/>
        <v>0.94128581344781193</v>
      </c>
      <c r="J77" s="20">
        <f t="shared" si="9"/>
        <v>1.039598935458752</v>
      </c>
      <c r="K77" s="15"/>
      <c r="L77" s="15"/>
      <c r="M77" s="15"/>
      <c r="N77" s="15"/>
      <c r="O77" s="15"/>
      <c r="T77" s="15"/>
      <c r="U77" s="15"/>
      <c r="V77" s="15"/>
      <c r="W77" s="15"/>
      <c r="X77" s="15"/>
      <c r="Y77" s="15"/>
      <c r="Z77" s="15"/>
      <c r="AA77" s="15"/>
      <c r="AE77" s="42"/>
      <c r="AF77" s="15"/>
    </row>
    <row r="78" spans="1:32" x14ac:dyDescent="0.2">
      <c r="A78" s="21" t="s">
        <v>1312</v>
      </c>
      <c r="C78" s="87">
        <v>6748</v>
      </c>
      <c r="D78" s="12">
        <v>7850</v>
      </c>
      <c r="E78" s="12">
        <v>8067</v>
      </c>
      <c r="F78" s="12">
        <v>9006</v>
      </c>
      <c r="G78" s="13">
        <f t="shared" si="10"/>
        <v>1.52333145471788</v>
      </c>
      <c r="H78" s="20">
        <f t="shared" si="7"/>
        <v>0.52026785011789478</v>
      </c>
      <c r="I78" s="20">
        <f t="shared" si="8"/>
        <v>2.3434590173122771</v>
      </c>
      <c r="J78" s="20">
        <f t="shared" si="9"/>
        <v>1.382110745942744</v>
      </c>
      <c r="K78" s="15"/>
      <c r="L78" s="15"/>
      <c r="M78" s="15"/>
      <c r="N78" s="15"/>
      <c r="O78" s="15"/>
      <c r="T78" s="15"/>
      <c r="U78" s="15"/>
      <c r="V78" s="15"/>
      <c r="W78" s="15"/>
      <c r="X78" s="15"/>
      <c r="Y78" s="15"/>
      <c r="Z78" s="15"/>
      <c r="AA78" s="15"/>
      <c r="AE78" s="42"/>
      <c r="AF78" s="15"/>
    </row>
    <row r="79" spans="1:32" x14ac:dyDescent="0.2">
      <c r="A79" s="21" t="s">
        <v>1360</v>
      </c>
      <c r="C79" s="87">
        <v>19565</v>
      </c>
      <c r="D79" s="12">
        <v>21244</v>
      </c>
      <c r="E79" s="12">
        <v>22039</v>
      </c>
      <c r="F79" s="12">
        <v>23119</v>
      </c>
      <c r="G79" s="13">
        <f t="shared" si="10"/>
        <v>0.82626647411285781</v>
      </c>
      <c r="H79" s="20">
        <f t="shared" si="7"/>
        <v>0.70160383661468373</v>
      </c>
      <c r="I79" s="20">
        <f t="shared" si="8"/>
        <v>1.0115388950113546</v>
      </c>
      <c r="J79" s="20">
        <f t="shared" si="9"/>
        <v>0.84868938852700193</v>
      </c>
      <c r="K79" s="15"/>
      <c r="L79" s="15"/>
      <c r="M79" s="15"/>
      <c r="N79" s="15"/>
      <c r="O79" s="15"/>
      <c r="T79" s="15"/>
      <c r="U79" s="15"/>
      <c r="V79" s="15"/>
      <c r="W79" s="15"/>
      <c r="X79" s="15"/>
      <c r="Y79" s="15"/>
      <c r="Z79" s="15"/>
      <c r="AA79" s="15"/>
      <c r="AE79" s="42"/>
      <c r="AF79" s="15"/>
    </row>
    <row r="80" spans="1:32" x14ac:dyDescent="0.2">
      <c r="A80" s="21" t="s">
        <v>1361</v>
      </c>
      <c r="C80" s="87">
        <v>32259</v>
      </c>
      <c r="D80" s="12">
        <v>35380</v>
      </c>
      <c r="E80" s="12">
        <v>35802</v>
      </c>
      <c r="F80" s="12">
        <v>37318</v>
      </c>
      <c r="G80" s="13">
        <f t="shared" si="10"/>
        <v>0.92726309015989106</v>
      </c>
      <c r="H80" s="20">
        <f t="shared" si="7"/>
        <v>0.22589763258222817</v>
      </c>
      <c r="I80" s="20">
        <f t="shared" si="8"/>
        <v>0.87628333706835093</v>
      </c>
      <c r="J80" s="20">
        <f t="shared" si="9"/>
        <v>0.53427517755444409</v>
      </c>
      <c r="K80" s="15"/>
      <c r="L80" s="15"/>
      <c r="M80" s="15"/>
      <c r="N80" s="15"/>
      <c r="O80" s="15"/>
      <c r="T80" s="15"/>
      <c r="U80" s="15"/>
      <c r="V80" s="15"/>
      <c r="W80" s="15"/>
      <c r="X80" s="15"/>
      <c r="Y80" s="15"/>
      <c r="Z80" s="15"/>
      <c r="AA80" s="15"/>
      <c r="AE80" s="42"/>
      <c r="AF80" s="15"/>
    </row>
    <row r="81" spans="1:32" x14ac:dyDescent="0.2">
      <c r="A81" s="21" t="s">
        <v>1362</v>
      </c>
      <c r="C81" s="87">
        <v>43501</v>
      </c>
      <c r="D81" s="12">
        <v>48407</v>
      </c>
      <c r="E81" s="12">
        <v>54221</v>
      </c>
      <c r="F81" s="12">
        <v>52189</v>
      </c>
      <c r="G81" s="13">
        <f t="shared" si="10"/>
        <v>1.0737435243284077</v>
      </c>
      <c r="H81" s="20">
        <f t="shared" si="7"/>
        <v>2.181946945448443</v>
      </c>
      <c r="I81" s="20">
        <f t="shared" si="8"/>
        <v>-0.80033848822967935</v>
      </c>
      <c r="J81" s="20">
        <f t="shared" si="9"/>
        <v>0.75448735452303684</v>
      </c>
      <c r="K81" s="15"/>
      <c r="L81" s="15"/>
      <c r="M81" s="15"/>
      <c r="N81" s="15"/>
      <c r="O81" s="15"/>
      <c r="T81" s="15"/>
      <c r="U81" s="15"/>
      <c r="V81" s="15"/>
      <c r="W81" s="15"/>
      <c r="X81" s="15"/>
      <c r="Y81" s="15"/>
      <c r="Z81" s="15"/>
      <c r="AA81" s="15"/>
      <c r="AE81" s="42"/>
      <c r="AF81" s="15"/>
    </row>
    <row r="82" spans="1:32" x14ac:dyDescent="0.2">
      <c r="A82" s="21" t="s">
        <v>1363</v>
      </c>
      <c r="C82" s="87">
        <v>13442</v>
      </c>
      <c r="D82" s="12">
        <v>16518</v>
      </c>
      <c r="E82" s="12">
        <v>19690</v>
      </c>
      <c r="F82" s="12">
        <v>19337</v>
      </c>
      <c r="G82" s="13">
        <f t="shared" si="10"/>
        <v>2.080891921860073</v>
      </c>
      <c r="H82" s="20">
        <f t="shared" si="7"/>
        <v>3.3993569309519689</v>
      </c>
      <c r="I82" s="20">
        <f t="shared" si="8"/>
        <v>-0.3798556647330309</v>
      </c>
      <c r="J82" s="20">
        <f t="shared" si="9"/>
        <v>1.5868616242620925</v>
      </c>
      <c r="K82" s="15"/>
      <c r="L82" s="15"/>
      <c r="M82" s="15"/>
      <c r="N82" s="15"/>
      <c r="O82" s="15"/>
      <c r="T82" s="15"/>
      <c r="U82" s="15"/>
      <c r="V82" s="15"/>
      <c r="W82" s="15"/>
      <c r="X82" s="15"/>
      <c r="Y82" s="15"/>
      <c r="Z82" s="15"/>
      <c r="AA82" s="15"/>
      <c r="AE82" s="42"/>
      <c r="AF82" s="15"/>
    </row>
    <row r="83" spans="1:32" x14ac:dyDescent="0.2">
      <c r="A83" s="21" t="s">
        <v>1364</v>
      </c>
      <c r="C83" s="87">
        <v>43497</v>
      </c>
      <c r="D83" s="12">
        <v>52679</v>
      </c>
      <c r="E83" s="12">
        <v>55458</v>
      </c>
      <c r="F83" s="12">
        <v>60278</v>
      </c>
      <c r="G83" s="13">
        <f t="shared" si="10"/>
        <v>1.9326386384338479</v>
      </c>
      <c r="H83" s="20">
        <f t="shared" si="7"/>
        <v>0.98312845078782907</v>
      </c>
      <c r="I83" s="20">
        <f t="shared" si="8"/>
        <v>1.7687481685118689</v>
      </c>
      <c r="J83" s="20">
        <f t="shared" si="9"/>
        <v>1.3555011104041892</v>
      </c>
      <c r="K83" s="15"/>
      <c r="L83" s="15"/>
      <c r="M83" s="15"/>
      <c r="N83" s="15"/>
      <c r="O83" s="15"/>
      <c r="T83" s="15"/>
      <c r="U83" s="15"/>
      <c r="V83" s="15"/>
      <c r="W83" s="15"/>
      <c r="X83" s="15"/>
      <c r="Y83" s="15"/>
      <c r="Z83" s="15"/>
      <c r="AA83" s="15"/>
      <c r="AE83" s="42"/>
      <c r="AF83" s="15"/>
    </row>
    <row r="84" spans="1:32" x14ac:dyDescent="0.2">
      <c r="A84" s="21" t="s">
        <v>951</v>
      </c>
      <c r="C84" s="87">
        <v>102082</v>
      </c>
      <c r="D84" s="12">
        <v>114963</v>
      </c>
      <c r="E84" s="12">
        <v>121812</v>
      </c>
      <c r="F84" s="12">
        <v>125640</v>
      </c>
      <c r="G84" s="13">
        <f t="shared" si="10"/>
        <v>1.1947694928443831</v>
      </c>
      <c r="H84" s="20">
        <f t="shared" si="7"/>
        <v>1.1073382038061297</v>
      </c>
      <c r="I84" s="20">
        <f t="shared" si="8"/>
        <v>0.65306024623390524</v>
      </c>
      <c r="J84" s="20">
        <f t="shared" si="9"/>
        <v>0.89132285851301063</v>
      </c>
      <c r="K84" s="15"/>
      <c r="L84" s="15"/>
      <c r="M84" s="15"/>
      <c r="N84" s="15"/>
      <c r="O84" s="15"/>
      <c r="T84" s="15"/>
      <c r="U84" s="15"/>
      <c r="V84" s="15"/>
      <c r="W84" s="15"/>
      <c r="X84" s="15"/>
      <c r="Y84" s="15"/>
      <c r="Z84" s="15"/>
      <c r="AA84" s="15"/>
      <c r="AE84" s="42"/>
      <c r="AF84" s="15"/>
    </row>
    <row r="85" spans="1:32" x14ac:dyDescent="0.2">
      <c r="A85" s="21" t="s">
        <v>1365</v>
      </c>
      <c r="C85" s="87">
        <v>14909</v>
      </c>
      <c r="D85" s="12">
        <v>16628</v>
      </c>
      <c r="E85" s="12">
        <v>18172</v>
      </c>
      <c r="F85" s="12">
        <v>18943</v>
      </c>
      <c r="G85" s="13">
        <f t="shared" si="10"/>
        <v>1.0966011044689417</v>
      </c>
      <c r="H85" s="20">
        <f t="shared" si="7"/>
        <v>1.7041270804261766</v>
      </c>
      <c r="I85" s="20">
        <f t="shared" si="8"/>
        <v>0.87799162338251246</v>
      </c>
      <c r="J85" s="20">
        <f t="shared" si="9"/>
        <v>1.310912117248586</v>
      </c>
      <c r="K85" s="15"/>
      <c r="L85" s="15"/>
      <c r="M85" s="15"/>
      <c r="N85" s="15"/>
      <c r="O85" s="15"/>
      <c r="T85" s="15"/>
      <c r="U85" s="15"/>
      <c r="V85" s="15"/>
      <c r="W85" s="15"/>
      <c r="X85" s="15"/>
      <c r="Y85" s="15"/>
      <c r="Z85" s="15"/>
      <c r="AA85" s="15"/>
      <c r="AE85" s="42"/>
      <c r="AF85" s="15"/>
    </row>
    <row r="86" spans="1:32" x14ac:dyDescent="0.2">
      <c r="A86" s="21" t="s">
        <v>1366</v>
      </c>
      <c r="C86" s="87">
        <v>30393</v>
      </c>
      <c r="D86" s="12">
        <v>35098</v>
      </c>
      <c r="E86" s="12">
        <v>37188</v>
      </c>
      <c r="F86" s="12">
        <v>40507</v>
      </c>
      <c r="G86" s="13">
        <f t="shared" si="10"/>
        <v>1.4489267016991381</v>
      </c>
      <c r="H86" s="20">
        <f t="shared" si="7"/>
        <v>1.1068272549245695</v>
      </c>
      <c r="I86" s="20">
        <f t="shared" si="8"/>
        <v>1.8147345849488961</v>
      </c>
      <c r="J86" s="20">
        <f t="shared" si="9"/>
        <v>1.4424335100471364</v>
      </c>
      <c r="K86" s="15"/>
      <c r="L86" s="15"/>
      <c r="M86" s="15"/>
      <c r="N86" s="15"/>
      <c r="O86" s="15"/>
      <c r="T86" s="15"/>
      <c r="U86" s="15"/>
      <c r="V86" s="15"/>
      <c r="W86" s="15"/>
      <c r="X86" s="15"/>
      <c r="Y86" s="15"/>
      <c r="Z86" s="15"/>
      <c r="AA86" s="15"/>
      <c r="AE86" s="42"/>
      <c r="AF86" s="15"/>
    </row>
    <row r="87" spans="1:32" x14ac:dyDescent="0.2">
      <c r="A87" s="21" t="s">
        <v>1367</v>
      </c>
      <c r="C87" s="87">
        <v>31204</v>
      </c>
      <c r="D87" s="12">
        <v>35999</v>
      </c>
      <c r="E87" s="12">
        <v>39092</v>
      </c>
      <c r="F87" s="12">
        <v>40846</v>
      </c>
      <c r="G87" s="13">
        <f t="shared" si="10"/>
        <v>1.438920060268889</v>
      </c>
      <c r="H87" s="20">
        <f t="shared" si="7"/>
        <v>1.5809666318682414</v>
      </c>
      <c r="I87" s="20">
        <f t="shared" si="8"/>
        <v>0.92763257168282376</v>
      </c>
      <c r="J87" s="20">
        <f t="shared" si="9"/>
        <v>1.2701385972812229</v>
      </c>
      <c r="K87" s="15"/>
      <c r="L87" s="15"/>
      <c r="M87" s="15"/>
      <c r="N87" s="15"/>
      <c r="O87" s="15"/>
      <c r="T87" s="15"/>
      <c r="U87" s="15"/>
      <c r="V87" s="15"/>
      <c r="W87" s="15"/>
      <c r="X87" s="15"/>
      <c r="Y87" s="15"/>
      <c r="Z87" s="15"/>
      <c r="AA87" s="15"/>
      <c r="AE87" s="42"/>
      <c r="AF87" s="15"/>
    </row>
    <row r="88" spans="1:32" x14ac:dyDescent="0.2">
      <c r="A88" s="21" t="s">
        <v>1368</v>
      </c>
      <c r="C88" s="87">
        <v>11202</v>
      </c>
      <c r="D88" s="12">
        <v>12007</v>
      </c>
      <c r="E88" s="12">
        <v>12476</v>
      </c>
      <c r="F88" s="12">
        <v>14166</v>
      </c>
      <c r="G88" s="13">
        <f t="shared" si="10"/>
        <v>0.69600567984409167</v>
      </c>
      <c r="H88" s="20">
        <f t="shared" si="7"/>
        <v>0.73184642889529972</v>
      </c>
      <c r="I88" s="20">
        <f t="shared" si="8"/>
        <v>2.70858890511394</v>
      </c>
      <c r="J88" s="20">
        <f t="shared" si="9"/>
        <v>1.6659153348382638</v>
      </c>
      <c r="K88" s="15"/>
      <c r="L88" s="15"/>
      <c r="M88" s="15"/>
      <c r="N88" s="15"/>
      <c r="O88" s="15"/>
      <c r="T88" s="15"/>
      <c r="U88" s="15"/>
      <c r="V88" s="15"/>
      <c r="W88" s="15"/>
      <c r="X88" s="15"/>
      <c r="Y88" s="15"/>
      <c r="Z88" s="15"/>
      <c r="AA88" s="15"/>
      <c r="AE88" s="42"/>
      <c r="AF88" s="15"/>
    </row>
    <row r="89" spans="1:32" x14ac:dyDescent="0.2">
      <c r="A89" s="21" t="s">
        <v>1369</v>
      </c>
      <c r="C89" s="87">
        <v>15099</v>
      </c>
      <c r="D89" s="12">
        <v>16531</v>
      </c>
      <c r="E89" s="12">
        <v>17056</v>
      </c>
      <c r="F89" s="12">
        <v>17187</v>
      </c>
      <c r="G89" s="13">
        <f t="shared" si="10"/>
        <v>0.90970557742466873</v>
      </c>
      <c r="H89" s="20">
        <f t="shared" si="7"/>
        <v>0.59674711752775167</v>
      </c>
      <c r="I89" s="20">
        <f t="shared" si="8"/>
        <v>0.1610922184004604</v>
      </c>
      <c r="J89" s="20">
        <f t="shared" si="9"/>
        <v>0.38959614675078136</v>
      </c>
      <c r="K89" s="15"/>
      <c r="L89" s="15"/>
      <c r="M89" s="15"/>
      <c r="N89" s="15"/>
      <c r="O89" s="15"/>
      <c r="T89" s="15"/>
      <c r="U89" s="15"/>
      <c r="V89" s="15"/>
      <c r="W89" s="15"/>
      <c r="X89" s="15"/>
      <c r="Y89" s="15"/>
      <c r="Z89" s="15"/>
      <c r="AA89" s="15"/>
      <c r="AE89" s="42"/>
      <c r="AF89" s="15"/>
    </row>
    <row r="90" spans="1:32" x14ac:dyDescent="0.2">
      <c r="A90" s="21" t="s">
        <v>1370</v>
      </c>
      <c r="C90" s="87">
        <v>24773</v>
      </c>
      <c r="D90" s="12">
        <v>26993</v>
      </c>
      <c r="E90" s="12">
        <v>28729</v>
      </c>
      <c r="F90" s="12">
        <v>31763</v>
      </c>
      <c r="G90" s="13">
        <f t="shared" si="10"/>
        <v>0.86145154155712333</v>
      </c>
      <c r="H90" s="20">
        <f t="shared" si="7"/>
        <v>1.1932077883103798</v>
      </c>
      <c r="I90" s="20">
        <f t="shared" si="8"/>
        <v>2.134518491859505</v>
      </c>
      <c r="J90" s="20">
        <f t="shared" si="9"/>
        <v>1.6391986352389365</v>
      </c>
      <c r="K90" s="15"/>
      <c r="L90" s="15"/>
      <c r="M90" s="15"/>
      <c r="N90" s="15"/>
      <c r="O90" s="15"/>
      <c r="T90" s="15"/>
      <c r="U90" s="15"/>
      <c r="V90" s="15"/>
      <c r="W90" s="15"/>
      <c r="X90" s="15"/>
      <c r="Y90" s="15"/>
      <c r="Z90" s="15"/>
      <c r="AA90" s="15"/>
      <c r="AE90" s="42"/>
      <c r="AF90" s="15"/>
    </row>
    <row r="91" spans="1:32" x14ac:dyDescent="0.2">
      <c r="A91" s="21"/>
      <c r="C91" s="87"/>
      <c r="D91" s="12"/>
      <c r="E91" s="12"/>
      <c r="F91" s="12"/>
      <c r="G91" s="13"/>
      <c r="H91" s="20"/>
      <c r="I91" s="20"/>
      <c r="J91" s="20"/>
      <c r="K91" s="15"/>
      <c r="L91" s="15"/>
      <c r="T91" s="15"/>
      <c r="U91" s="15"/>
      <c r="V91" s="15"/>
      <c r="W91" s="15"/>
      <c r="X91" s="15"/>
      <c r="Y91" s="15"/>
      <c r="Z91" s="15"/>
      <c r="AA91" s="15"/>
      <c r="AE91" s="42"/>
      <c r="AF91" s="15"/>
    </row>
    <row r="92" spans="1:32" s="15" customFormat="1" x14ac:dyDescent="0.2">
      <c r="A92" s="14" t="s">
        <v>1170</v>
      </c>
      <c r="C92" s="16">
        <f>SUM(C93:C140)</f>
        <v>2434086</v>
      </c>
      <c r="D92" s="16">
        <f>SUM(D93:D140)</f>
        <v>2779862</v>
      </c>
      <c r="E92" s="16">
        <f>SUM(E93:E140)</f>
        <v>2956726</v>
      </c>
      <c r="F92" s="16">
        <f>SUM(F93:F140)</f>
        <v>3163190</v>
      </c>
      <c r="G92" s="88">
        <f t="shared" si="10"/>
        <v>1.3364235229794907</v>
      </c>
      <c r="H92" s="17">
        <f t="shared" ref="H92:H123" si="11">(((E92/D92)^(1/(($E$5-$D$5)/365))-1)*100)</f>
        <v>1.180725901986257</v>
      </c>
      <c r="I92" s="17">
        <f t="shared" ref="I92:I123" si="12">(((F92/E92)^(1/(($F$5-$E$5)/365))-1)*100)</f>
        <v>1.4301257696676339</v>
      </c>
      <c r="J92" s="17">
        <f t="shared" ref="J92:J123" si="13">(((F92/D92)^(1/(($F$5-$D$5)/365))-1)*100)</f>
        <v>1.2991023371057286</v>
      </c>
      <c r="P92" s="8"/>
      <c r="Q92" s="23"/>
      <c r="R92" s="23"/>
      <c r="S92" s="23"/>
      <c r="AE92" s="41"/>
    </row>
    <row r="93" spans="1:32" x14ac:dyDescent="0.2">
      <c r="A93" s="21" t="s">
        <v>1371</v>
      </c>
      <c r="C93" s="87">
        <v>25077</v>
      </c>
      <c r="D93" s="12">
        <v>27508</v>
      </c>
      <c r="E93" s="12">
        <v>28052</v>
      </c>
      <c r="F93" s="12">
        <v>29947</v>
      </c>
      <c r="G93" s="13">
        <f t="shared" si="10"/>
        <v>0.92904012143877335</v>
      </c>
      <c r="H93" s="20">
        <f t="shared" si="11"/>
        <v>0.37336559281244686</v>
      </c>
      <c r="I93" s="20">
        <f t="shared" si="12"/>
        <v>1.3847020585247449</v>
      </c>
      <c r="J93" s="20">
        <f t="shared" si="13"/>
        <v>0.85243788226578854</v>
      </c>
      <c r="K93" s="15"/>
      <c r="L93" s="15"/>
      <c r="M93" s="15"/>
      <c r="N93" s="15"/>
      <c r="O93" s="15"/>
      <c r="T93" s="15"/>
      <c r="U93" s="15"/>
      <c r="V93" s="15"/>
      <c r="W93" s="15"/>
      <c r="X93" s="15"/>
      <c r="Y93" s="15"/>
      <c r="Z93" s="15"/>
      <c r="AA93" s="15"/>
      <c r="AE93" s="42"/>
      <c r="AF93" s="15"/>
    </row>
    <row r="94" spans="1:32" x14ac:dyDescent="0.2">
      <c r="A94" s="21" t="s">
        <v>1372</v>
      </c>
      <c r="C94" s="87">
        <v>33213</v>
      </c>
      <c r="D94" s="12">
        <v>39529</v>
      </c>
      <c r="E94" s="12">
        <v>41463</v>
      </c>
      <c r="F94" s="12">
        <v>45100</v>
      </c>
      <c r="G94" s="13">
        <f t="shared" si="10"/>
        <v>1.7552045393164795</v>
      </c>
      <c r="H94" s="20">
        <f t="shared" si="11"/>
        <v>0.9131593408360672</v>
      </c>
      <c r="I94" s="20">
        <f t="shared" si="12"/>
        <v>1.7845831862131289</v>
      </c>
      <c r="J94" s="20">
        <f t="shared" si="13"/>
        <v>1.3261097433243219</v>
      </c>
      <c r="K94" s="15"/>
      <c r="L94" s="15"/>
      <c r="M94" s="15"/>
      <c r="N94" s="15"/>
      <c r="O94" s="15"/>
      <c r="T94" s="15"/>
      <c r="U94" s="15"/>
      <c r="V94" s="15"/>
      <c r="W94" s="15"/>
      <c r="X94" s="15"/>
      <c r="Y94" s="15"/>
      <c r="Z94" s="15"/>
      <c r="AA94" s="15"/>
      <c r="AE94" s="42"/>
      <c r="AF94" s="15"/>
    </row>
    <row r="95" spans="1:32" x14ac:dyDescent="0.2">
      <c r="A95" s="21" t="s">
        <v>952</v>
      </c>
      <c r="C95" s="87">
        <v>73448</v>
      </c>
      <c r="D95" s="12">
        <v>85025</v>
      </c>
      <c r="E95" s="12">
        <v>89708</v>
      </c>
      <c r="F95" s="12">
        <v>99397</v>
      </c>
      <c r="G95" s="13">
        <f t="shared" si="10"/>
        <v>1.4736273889091711</v>
      </c>
      <c r="H95" s="20">
        <f t="shared" si="11"/>
        <v>1.0255218829355872</v>
      </c>
      <c r="I95" s="20">
        <f t="shared" si="12"/>
        <v>2.1810894348841092</v>
      </c>
      <c r="J95" s="20">
        <f t="shared" si="13"/>
        <v>1.5727225460150818</v>
      </c>
      <c r="K95" s="15"/>
      <c r="L95" s="15"/>
      <c r="T95" s="15"/>
      <c r="U95" s="15"/>
      <c r="V95" s="15"/>
      <c r="W95" s="15"/>
      <c r="X95" s="15"/>
      <c r="Y95" s="15"/>
      <c r="Z95" s="15"/>
      <c r="AA95" s="15"/>
      <c r="AE95" s="42"/>
      <c r="AF95" s="15"/>
    </row>
    <row r="96" spans="1:32" x14ac:dyDescent="0.2">
      <c r="A96" s="21" t="s">
        <v>1373</v>
      </c>
      <c r="C96" s="87">
        <v>35734</v>
      </c>
      <c r="D96" s="12">
        <v>41077</v>
      </c>
      <c r="E96" s="12">
        <v>43402</v>
      </c>
      <c r="F96" s="12">
        <v>48908</v>
      </c>
      <c r="G96" s="13">
        <f t="shared" si="10"/>
        <v>1.4024374210577228</v>
      </c>
      <c r="H96" s="20">
        <f t="shared" si="11"/>
        <v>1.0532592600094093</v>
      </c>
      <c r="I96" s="20">
        <f t="shared" si="12"/>
        <v>2.5444514970624166</v>
      </c>
      <c r="J96" s="20">
        <f t="shared" si="13"/>
        <v>1.7587808336840816</v>
      </c>
      <c r="K96" s="15"/>
      <c r="L96" s="15"/>
      <c r="M96" s="15"/>
      <c r="N96" s="15"/>
      <c r="O96" s="15"/>
      <c r="P96" s="15"/>
      <c r="Q96" s="19"/>
      <c r="R96" s="19"/>
      <c r="S96" s="19"/>
      <c r="T96" s="15"/>
      <c r="U96" s="15"/>
      <c r="V96" s="15"/>
      <c r="W96" s="15"/>
      <c r="X96" s="15"/>
      <c r="Y96" s="15"/>
      <c r="Z96" s="15"/>
      <c r="AA96" s="15"/>
      <c r="AE96" s="42"/>
      <c r="AF96" s="15"/>
    </row>
    <row r="97" spans="1:32" x14ac:dyDescent="0.2">
      <c r="A97" s="21" t="s">
        <v>1374</v>
      </c>
      <c r="C97" s="87">
        <v>32833</v>
      </c>
      <c r="D97" s="12">
        <v>37011</v>
      </c>
      <c r="E97" s="12">
        <v>39504</v>
      </c>
      <c r="F97" s="12">
        <v>41548</v>
      </c>
      <c r="G97" s="13">
        <f t="shared" si="10"/>
        <v>1.2043491879196511</v>
      </c>
      <c r="H97" s="20">
        <f t="shared" si="11"/>
        <v>1.2482461699396374</v>
      </c>
      <c r="I97" s="20">
        <f t="shared" si="12"/>
        <v>1.0669380906839665</v>
      </c>
      <c r="J97" s="20">
        <f t="shared" si="13"/>
        <v>1.1620929987796735</v>
      </c>
      <c r="K97" s="15"/>
      <c r="L97" s="15"/>
      <c r="M97" s="15"/>
      <c r="N97" s="15"/>
      <c r="O97" s="15"/>
      <c r="T97" s="15"/>
      <c r="U97" s="15"/>
      <c r="V97" s="15"/>
      <c r="W97" s="15"/>
      <c r="X97" s="15"/>
      <c r="Y97" s="15"/>
      <c r="Z97" s="15"/>
      <c r="AA97" s="15"/>
      <c r="AE97" s="42"/>
      <c r="AF97" s="15"/>
    </row>
    <row r="98" spans="1:32" x14ac:dyDescent="0.2">
      <c r="A98" s="21" t="s">
        <v>1375</v>
      </c>
      <c r="C98" s="87">
        <v>51225</v>
      </c>
      <c r="D98" s="12">
        <v>56353</v>
      </c>
      <c r="E98" s="12">
        <v>57355</v>
      </c>
      <c r="F98" s="12">
        <v>57811</v>
      </c>
      <c r="G98" s="13">
        <f t="shared" si="10"/>
        <v>0.95811616429597457</v>
      </c>
      <c r="H98" s="20">
        <f t="shared" si="11"/>
        <v>0.33596242984463842</v>
      </c>
      <c r="I98" s="20">
        <f t="shared" si="12"/>
        <v>0.16673547860297511</v>
      </c>
      <c r="J98" s="20">
        <f t="shared" si="13"/>
        <v>0.25555211661429933</v>
      </c>
      <c r="K98" s="15"/>
      <c r="L98" s="15"/>
      <c r="M98" s="15"/>
      <c r="N98" s="15"/>
      <c r="O98" s="15"/>
      <c r="T98" s="15"/>
      <c r="U98" s="15"/>
      <c r="V98" s="15"/>
      <c r="W98" s="15"/>
      <c r="X98" s="15"/>
      <c r="Y98" s="15"/>
      <c r="Z98" s="15"/>
      <c r="AA98" s="15"/>
      <c r="AE98" s="42"/>
      <c r="AF98" s="15"/>
    </row>
    <row r="99" spans="1:32" x14ac:dyDescent="0.2">
      <c r="A99" s="21" t="s">
        <v>1376</v>
      </c>
      <c r="C99" s="87">
        <v>23813</v>
      </c>
      <c r="D99" s="12">
        <v>26678</v>
      </c>
      <c r="E99" s="12">
        <v>31106</v>
      </c>
      <c r="F99" s="12">
        <v>30004</v>
      </c>
      <c r="G99" s="13">
        <f t="shared" si="10"/>
        <v>1.141924635525049</v>
      </c>
      <c r="H99" s="20">
        <f t="shared" si="11"/>
        <v>2.9654301407945338</v>
      </c>
      <c r="I99" s="20">
        <f t="shared" si="12"/>
        <v>-0.75594997343307879</v>
      </c>
      <c r="J99" s="20">
        <f t="shared" si="13"/>
        <v>1.1808674463898106</v>
      </c>
      <c r="K99" s="15"/>
      <c r="L99" s="15"/>
      <c r="M99" s="15"/>
      <c r="N99" s="15"/>
      <c r="O99" s="15"/>
      <c r="T99" s="15"/>
      <c r="U99" s="15"/>
      <c r="V99" s="15"/>
      <c r="W99" s="15"/>
      <c r="X99" s="15"/>
      <c r="Y99" s="15"/>
      <c r="Z99" s="15"/>
      <c r="AA99" s="15"/>
      <c r="AE99" s="42"/>
      <c r="AF99" s="15"/>
    </row>
    <row r="100" spans="1:32" x14ac:dyDescent="0.2">
      <c r="A100" s="21" t="s">
        <v>1377</v>
      </c>
      <c r="C100" s="87">
        <v>42824</v>
      </c>
      <c r="D100" s="12">
        <v>45758</v>
      </c>
      <c r="E100" s="12">
        <v>50306</v>
      </c>
      <c r="F100" s="12">
        <v>52603</v>
      </c>
      <c r="G100" s="13">
        <f t="shared" si="10"/>
        <v>0.66451472048534299</v>
      </c>
      <c r="H100" s="20">
        <f t="shared" si="11"/>
        <v>1.8196189736470858</v>
      </c>
      <c r="I100" s="20">
        <f t="shared" si="12"/>
        <v>0.94372272395941703</v>
      </c>
      <c r="J100" s="20">
        <f t="shared" si="13"/>
        <v>1.4026665937397098</v>
      </c>
      <c r="K100" s="15"/>
      <c r="L100" s="15"/>
      <c r="M100" s="15"/>
      <c r="N100" s="15"/>
      <c r="O100" s="15"/>
      <c r="T100" s="15"/>
      <c r="U100" s="15"/>
      <c r="V100" s="15"/>
      <c r="W100" s="15"/>
      <c r="X100" s="15"/>
      <c r="Y100" s="15"/>
      <c r="Z100" s="15"/>
      <c r="AA100" s="15"/>
      <c r="AE100" s="42"/>
      <c r="AF100" s="15"/>
    </row>
    <row r="101" spans="1:32" x14ac:dyDescent="0.2">
      <c r="A101" s="21" t="s">
        <v>1378</v>
      </c>
      <c r="C101" s="87">
        <v>26616</v>
      </c>
      <c r="D101" s="12">
        <v>30385</v>
      </c>
      <c r="E101" s="12">
        <v>32959</v>
      </c>
      <c r="F101" s="12">
        <v>37679</v>
      </c>
      <c r="G101" s="13">
        <f t="shared" si="10"/>
        <v>1.3324388796262632</v>
      </c>
      <c r="H101" s="20">
        <f t="shared" si="11"/>
        <v>1.559484646067788</v>
      </c>
      <c r="I101" s="20">
        <f t="shared" si="12"/>
        <v>2.8556369149968841</v>
      </c>
      <c r="J101" s="20">
        <f t="shared" si="13"/>
        <v>2.1730455776852065</v>
      </c>
      <c r="K101" s="15"/>
      <c r="L101" s="15"/>
      <c r="M101" s="15"/>
      <c r="N101" s="15"/>
      <c r="O101" s="15"/>
      <c r="T101" s="15"/>
      <c r="U101" s="15"/>
      <c r="V101" s="15"/>
      <c r="W101" s="15"/>
      <c r="X101" s="15"/>
      <c r="Y101" s="15"/>
      <c r="Z101" s="15"/>
      <c r="AA101" s="15"/>
      <c r="AE101" s="42"/>
      <c r="AF101" s="15"/>
    </row>
    <row r="102" spans="1:32" x14ac:dyDescent="0.2">
      <c r="A102" s="21" t="s">
        <v>1379</v>
      </c>
      <c r="C102" s="87">
        <v>27066</v>
      </c>
      <c r="D102" s="12">
        <v>30193</v>
      </c>
      <c r="E102" s="12">
        <v>32307</v>
      </c>
      <c r="F102" s="12">
        <v>35398</v>
      </c>
      <c r="G102" s="13">
        <f t="shared" si="10"/>
        <v>1.0987110477112427</v>
      </c>
      <c r="H102" s="20">
        <f t="shared" si="11"/>
        <v>1.2961774297773676</v>
      </c>
      <c r="I102" s="20">
        <f t="shared" si="12"/>
        <v>1.9408161011991387</v>
      </c>
      <c r="J102" s="20">
        <f t="shared" si="13"/>
        <v>1.6018400499024699</v>
      </c>
      <c r="K102" s="15"/>
      <c r="L102" s="15"/>
      <c r="M102" s="15"/>
      <c r="N102" s="15"/>
      <c r="O102" s="15"/>
      <c r="T102" s="15"/>
      <c r="U102" s="15"/>
      <c r="V102" s="15"/>
      <c r="W102" s="15"/>
      <c r="X102" s="15"/>
      <c r="Y102" s="15"/>
      <c r="Z102" s="15"/>
      <c r="AA102" s="15"/>
      <c r="AE102" s="42"/>
      <c r="AF102" s="15"/>
    </row>
    <row r="103" spans="1:32" x14ac:dyDescent="0.2">
      <c r="A103" s="21" t="s">
        <v>1380</v>
      </c>
      <c r="C103" s="87">
        <v>96609</v>
      </c>
      <c r="D103" s="12">
        <v>111521</v>
      </c>
      <c r="E103" s="12">
        <v>118205</v>
      </c>
      <c r="F103" s="12">
        <v>129011</v>
      </c>
      <c r="G103" s="13">
        <f t="shared" si="10"/>
        <v>1.4449641167750826</v>
      </c>
      <c r="H103" s="20">
        <f t="shared" si="11"/>
        <v>1.1138602591361124</v>
      </c>
      <c r="I103" s="20">
        <f t="shared" si="12"/>
        <v>1.8573377219059717</v>
      </c>
      <c r="J103" s="20">
        <f t="shared" si="13"/>
        <v>1.4662973509610433</v>
      </c>
      <c r="K103" s="15"/>
      <c r="L103" s="15"/>
      <c r="M103" s="15"/>
      <c r="N103" s="15"/>
      <c r="O103" s="15"/>
      <c r="T103" s="15"/>
      <c r="U103" s="15"/>
      <c r="V103" s="15"/>
      <c r="W103" s="15"/>
      <c r="X103" s="15"/>
      <c r="Y103" s="15"/>
      <c r="Z103" s="15"/>
      <c r="AA103" s="15"/>
      <c r="AE103" s="42"/>
      <c r="AF103" s="15"/>
    </row>
    <row r="104" spans="1:32" x14ac:dyDescent="0.2">
      <c r="A104" s="21" t="s">
        <v>387</v>
      </c>
      <c r="C104" s="87">
        <v>48967</v>
      </c>
      <c r="D104" s="12">
        <v>52832</v>
      </c>
      <c r="E104" s="12">
        <v>54555</v>
      </c>
      <c r="F104" s="12">
        <v>56382</v>
      </c>
      <c r="G104" s="13">
        <f t="shared" si="10"/>
        <v>0.76217851599911235</v>
      </c>
      <c r="H104" s="20">
        <f t="shared" si="11"/>
        <v>0.61259287606552082</v>
      </c>
      <c r="I104" s="20">
        <f t="shared" si="12"/>
        <v>0.69539321519422881</v>
      </c>
      <c r="J104" s="20">
        <f t="shared" si="13"/>
        <v>0.65191057776969874</v>
      </c>
      <c r="K104" s="15"/>
      <c r="L104" s="15"/>
      <c r="M104" s="15"/>
      <c r="N104" s="15"/>
      <c r="O104" s="15"/>
      <c r="T104" s="15"/>
      <c r="U104" s="15"/>
      <c r="V104" s="15"/>
      <c r="W104" s="15"/>
      <c r="X104" s="15"/>
      <c r="Y104" s="15"/>
      <c r="Z104" s="15"/>
      <c r="AA104" s="15"/>
      <c r="AE104" s="42"/>
      <c r="AF104" s="15"/>
    </row>
    <row r="105" spans="1:32" x14ac:dyDescent="0.2">
      <c r="A105" s="21" t="s">
        <v>388</v>
      </c>
      <c r="C105" s="87">
        <v>72625</v>
      </c>
      <c r="D105" s="12">
        <v>78702</v>
      </c>
      <c r="E105" s="12">
        <v>83052</v>
      </c>
      <c r="F105" s="12">
        <v>86881</v>
      </c>
      <c r="G105" s="13">
        <f t="shared" si="10"/>
        <v>0.80638737409719496</v>
      </c>
      <c r="H105" s="20">
        <f t="shared" si="11"/>
        <v>1.0290542121905055</v>
      </c>
      <c r="I105" s="20">
        <f t="shared" si="12"/>
        <v>0.95271976764743638</v>
      </c>
      <c r="J105" s="20">
        <f t="shared" si="13"/>
        <v>0.99279181373226333</v>
      </c>
      <c r="K105" s="15"/>
      <c r="L105" s="15"/>
      <c r="M105" s="15"/>
      <c r="N105" s="15"/>
      <c r="O105" s="15"/>
      <c r="T105" s="15"/>
      <c r="U105" s="15"/>
      <c r="V105" s="15"/>
      <c r="W105" s="15"/>
      <c r="X105" s="15"/>
      <c r="Y105" s="15"/>
      <c r="Z105" s="15"/>
      <c r="AA105" s="15"/>
      <c r="AE105" s="42"/>
      <c r="AF105" s="15"/>
    </row>
    <row r="106" spans="1:32" x14ac:dyDescent="0.2">
      <c r="A106" s="21" t="s">
        <v>389</v>
      </c>
      <c r="C106" s="87">
        <v>61068</v>
      </c>
      <c r="D106" s="12">
        <v>74545</v>
      </c>
      <c r="E106" s="12">
        <v>82084</v>
      </c>
      <c r="F106" s="12">
        <v>83979</v>
      </c>
      <c r="G106" s="13">
        <f t="shared" si="10"/>
        <v>2.0130516419937239</v>
      </c>
      <c r="H106" s="20">
        <f t="shared" si="11"/>
        <v>1.8502855511877803</v>
      </c>
      <c r="I106" s="20">
        <f t="shared" si="12"/>
        <v>0.48130638342112064</v>
      </c>
      <c r="J106" s="20">
        <f t="shared" si="13"/>
        <v>1.1977759180612058</v>
      </c>
      <c r="K106" s="15"/>
      <c r="L106" s="15"/>
      <c r="M106" s="15"/>
      <c r="N106" s="15"/>
      <c r="O106" s="15"/>
      <c r="T106" s="15"/>
      <c r="U106" s="15"/>
      <c r="V106" s="15"/>
      <c r="W106" s="15"/>
      <c r="X106" s="15"/>
      <c r="Y106" s="15"/>
      <c r="Z106" s="15"/>
      <c r="AA106" s="15"/>
      <c r="AE106" s="42"/>
      <c r="AF106" s="15"/>
    </row>
    <row r="107" spans="1:32" x14ac:dyDescent="0.2">
      <c r="A107" s="21" t="s">
        <v>390</v>
      </c>
      <c r="C107" s="87">
        <v>57445</v>
      </c>
      <c r="D107" s="12">
        <v>64253</v>
      </c>
      <c r="E107" s="12">
        <v>67348</v>
      </c>
      <c r="F107" s="12">
        <v>74962</v>
      </c>
      <c r="G107" s="13">
        <f t="shared" si="10"/>
        <v>1.1256797299739496</v>
      </c>
      <c r="H107" s="20">
        <f t="shared" si="11"/>
        <v>0.89929322628925501</v>
      </c>
      <c r="I107" s="20">
        <f t="shared" si="12"/>
        <v>2.2788612182783829</v>
      </c>
      <c r="J107" s="20">
        <f t="shared" si="13"/>
        <v>1.5521862511513662</v>
      </c>
      <c r="K107" s="15"/>
      <c r="L107" s="15"/>
      <c r="M107" s="15"/>
      <c r="N107" s="15"/>
      <c r="O107" s="15"/>
      <c r="T107" s="15"/>
      <c r="U107" s="15"/>
      <c r="V107" s="15"/>
      <c r="W107" s="15"/>
      <c r="X107" s="15"/>
      <c r="Y107" s="15"/>
      <c r="Z107" s="15"/>
      <c r="AA107" s="15"/>
      <c r="AE107" s="42"/>
      <c r="AF107" s="15"/>
    </row>
    <row r="108" spans="1:32" x14ac:dyDescent="0.2">
      <c r="A108" s="21" t="s">
        <v>1312</v>
      </c>
      <c r="C108" s="87">
        <v>18142</v>
      </c>
      <c r="D108" s="12">
        <v>18315</v>
      </c>
      <c r="E108" s="12">
        <v>21637</v>
      </c>
      <c r="F108" s="12">
        <v>23749</v>
      </c>
      <c r="G108" s="13">
        <f t="shared" si="10"/>
        <v>9.4900066646608217E-2</v>
      </c>
      <c r="H108" s="20">
        <f t="shared" si="11"/>
        <v>3.2228899312533699</v>
      </c>
      <c r="I108" s="20">
        <f t="shared" si="12"/>
        <v>1.9786580756026684</v>
      </c>
      <c r="J108" s="20">
        <f t="shared" si="13"/>
        <v>2.6300578430427768</v>
      </c>
      <c r="K108" s="15"/>
      <c r="L108" s="15"/>
      <c r="M108" s="15"/>
      <c r="N108" s="15"/>
      <c r="O108" s="15"/>
      <c r="T108" s="15"/>
      <c r="U108" s="15"/>
      <c r="V108" s="15"/>
      <c r="W108" s="15"/>
      <c r="X108" s="15"/>
      <c r="Y108" s="15"/>
      <c r="Z108" s="15"/>
      <c r="AA108" s="15"/>
      <c r="AE108" s="42"/>
      <c r="AF108" s="15"/>
    </row>
    <row r="109" spans="1:32" x14ac:dyDescent="0.2">
      <c r="A109" s="21" t="s">
        <v>1143</v>
      </c>
      <c r="C109" s="87">
        <v>77039</v>
      </c>
      <c r="D109" s="12">
        <v>91109</v>
      </c>
      <c r="E109" s="12">
        <v>95154</v>
      </c>
      <c r="F109" s="12">
        <v>100471</v>
      </c>
      <c r="G109" s="13">
        <f t="shared" si="10"/>
        <v>1.6906620245149551</v>
      </c>
      <c r="H109" s="20">
        <f t="shared" si="11"/>
        <v>0.83010076398921662</v>
      </c>
      <c r="I109" s="20">
        <f t="shared" si="12"/>
        <v>1.1504265325506191</v>
      </c>
      <c r="J109" s="20">
        <f t="shared" si="13"/>
        <v>0.98211347750258859</v>
      </c>
      <c r="K109" s="15"/>
      <c r="L109" s="15"/>
      <c r="M109" s="15"/>
      <c r="N109" s="15"/>
      <c r="O109" s="15"/>
      <c r="T109" s="15"/>
      <c r="U109" s="15"/>
      <c r="V109" s="15"/>
      <c r="W109" s="15"/>
      <c r="X109" s="15"/>
      <c r="Y109" s="15"/>
      <c r="Z109" s="15"/>
      <c r="AA109" s="15"/>
      <c r="AE109" s="42"/>
      <c r="AF109" s="15"/>
    </row>
    <row r="110" spans="1:32" x14ac:dyDescent="0.2">
      <c r="A110" s="21" t="s">
        <v>1448</v>
      </c>
      <c r="C110" s="87">
        <v>130328</v>
      </c>
      <c r="D110" s="12">
        <v>163676</v>
      </c>
      <c r="E110" s="12">
        <v>171271</v>
      </c>
      <c r="F110" s="12">
        <v>174302</v>
      </c>
      <c r="G110" s="13">
        <f t="shared" si="10"/>
        <v>2.3032211918564638</v>
      </c>
      <c r="H110" s="20">
        <f t="shared" si="11"/>
        <v>0.86691418359010619</v>
      </c>
      <c r="I110" s="20">
        <f t="shared" si="12"/>
        <v>0.36972794005423193</v>
      </c>
      <c r="J110" s="20">
        <f t="shared" si="13"/>
        <v>0.63046819972989443</v>
      </c>
      <c r="K110" s="15"/>
      <c r="L110" s="15"/>
      <c r="M110" s="15"/>
      <c r="N110" s="15"/>
      <c r="O110" s="15"/>
      <c r="T110" s="15"/>
      <c r="U110" s="15"/>
      <c r="V110" s="15"/>
      <c r="W110" s="15"/>
      <c r="X110" s="15"/>
      <c r="Y110" s="15"/>
      <c r="Z110" s="15"/>
      <c r="AA110" s="15"/>
      <c r="AE110" s="42"/>
      <c r="AF110" s="15"/>
    </row>
    <row r="111" spans="1:32" x14ac:dyDescent="0.2">
      <c r="A111" s="21" t="s">
        <v>1144</v>
      </c>
      <c r="C111" s="87">
        <v>25381</v>
      </c>
      <c r="D111" s="12">
        <v>26991</v>
      </c>
      <c r="E111" s="12">
        <v>29110</v>
      </c>
      <c r="F111" s="12">
        <v>31355</v>
      </c>
      <c r="G111" s="13">
        <f t="shared" si="10"/>
        <v>0.61658242057240908</v>
      </c>
      <c r="H111" s="20">
        <f t="shared" si="11"/>
        <v>1.4486657167235517</v>
      </c>
      <c r="I111" s="20">
        <f t="shared" si="12"/>
        <v>1.5751923788402955</v>
      </c>
      <c r="J111" s="20">
        <f t="shared" si="13"/>
        <v>1.5087401563431468</v>
      </c>
      <c r="K111" s="15"/>
      <c r="L111" s="15"/>
      <c r="M111" s="15"/>
      <c r="N111" s="15"/>
      <c r="O111" s="15"/>
      <c r="T111" s="15"/>
      <c r="U111" s="15"/>
      <c r="V111" s="15"/>
      <c r="W111" s="15"/>
      <c r="X111" s="15"/>
      <c r="Y111" s="15"/>
      <c r="Z111" s="15"/>
      <c r="AA111" s="15"/>
      <c r="AE111" s="42"/>
      <c r="AF111" s="15"/>
    </row>
    <row r="112" spans="1:32" x14ac:dyDescent="0.2">
      <c r="A112" s="21" t="s">
        <v>1145</v>
      </c>
      <c r="C112" s="87">
        <v>20632</v>
      </c>
      <c r="D112" s="12">
        <v>23455</v>
      </c>
      <c r="E112" s="12">
        <v>24584</v>
      </c>
      <c r="F112" s="12">
        <v>26242</v>
      </c>
      <c r="G112" s="13">
        <f t="shared" si="10"/>
        <v>1.2899509336420145</v>
      </c>
      <c r="H112" s="20">
        <f t="shared" si="11"/>
        <v>0.89866614090514663</v>
      </c>
      <c r="I112" s="20">
        <f t="shared" si="12"/>
        <v>1.3824867472027158</v>
      </c>
      <c r="J112" s="20">
        <f t="shared" si="13"/>
        <v>1.1281691849646558</v>
      </c>
      <c r="K112" s="15"/>
      <c r="L112" s="15"/>
      <c r="M112" s="15"/>
      <c r="N112" s="15"/>
      <c r="O112" s="15"/>
      <c r="T112" s="15"/>
      <c r="U112" s="15"/>
      <c r="V112" s="15"/>
      <c r="W112" s="15"/>
      <c r="X112" s="15"/>
      <c r="Y112" s="15"/>
      <c r="Z112" s="15"/>
      <c r="AA112" s="15"/>
      <c r="AE112" s="42"/>
      <c r="AF112" s="15"/>
    </row>
    <row r="113" spans="1:32" x14ac:dyDescent="0.2">
      <c r="A113" s="21" t="s">
        <v>1146</v>
      </c>
      <c r="C113" s="87">
        <v>19264</v>
      </c>
      <c r="D113" s="12">
        <v>21149</v>
      </c>
      <c r="E113" s="12">
        <v>23201</v>
      </c>
      <c r="F113" s="12">
        <v>26811</v>
      </c>
      <c r="G113" s="13">
        <f t="shared" si="10"/>
        <v>0.93740062171954186</v>
      </c>
      <c r="H113" s="20">
        <f t="shared" si="11"/>
        <v>1.7778719850152447</v>
      </c>
      <c r="I113" s="20">
        <f t="shared" si="12"/>
        <v>3.0891252628447718</v>
      </c>
      <c r="J113" s="20">
        <f t="shared" si="13"/>
        <v>2.3985617706502316</v>
      </c>
      <c r="K113" s="15"/>
      <c r="L113" s="15"/>
      <c r="M113" s="15"/>
      <c r="N113" s="15"/>
      <c r="O113" s="15"/>
      <c r="T113" s="15"/>
      <c r="U113" s="15"/>
      <c r="V113" s="15"/>
      <c r="W113" s="15"/>
      <c r="X113" s="15"/>
      <c r="Y113" s="15"/>
      <c r="Z113" s="15"/>
      <c r="AA113" s="15"/>
      <c r="AE113" s="42"/>
      <c r="AF113" s="15"/>
    </row>
    <row r="114" spans="1:32" x14ac:dyDescent="0.2">
      <c r="A114" s="21" t="s">
        <v>1147</v>
      </c>
      <c r="C114" s="87">
        <v>88891</v>
      </c>
      <c r="D114" s="12">
        <v>98740</v>
      </c>
      <c r="E114" s="12">
        <v>103278</v>
      </c>
      <c r="F114" s="12">
        <v>107728</v>
      </c>
      <c r="G114" s="13">
        <f t="shared" si="10"/>
        <v>1.0557510003490256</v>
      </c>
      <c r="H114" s="20">
        <f t="shared" si="11"/>
        <v>0.85877603419208803</v>
      </c>
      <c r="I114" s="20">
        <f t="shared" si="12"/>
        <v>0.89141825729488477</v>
      </c>
      <c r="J114" s="20">
        <f t="shared" si="13"/>
        <v>0.87427820939101064</v>
      </c>
      <c r="K114" s="15"/>
      <c r="L114" s="15"/>
      <c r="M114" s="15"/>
      <c r="N114" s="15"/>
      <c r="O114" s="15"/>
      <c r="T114" s="15"/>
      <c r="U114" s="15"/>
      <c r="V114" s="15"/>
      <c r="W114" s="15"/>
      <c r="X114" s="15"/>
      <c r="Y114" s="15"/>
      <c r="Z114" s="15"/>
      <c r="AA114" s="15"/>
      <c r="AE114" s="42"/>
      <c r="AF114" s="15"/>
    </row>
    <row r="115" spans="1:32" x14ac:dyDescent="0.2">
      <c r="A115" s="21" t="s">
        <v>1148</v>
      </c>
      <c r="C115" s="87">
        <v>21035</v>
      </c>
      <c r="D115" s="12">
        <v>24011</v>
      </c>
      <c r="E115" s="12">
        <v>24765</v>
      </c>
      <c r="F115" s="12">
        <v>26454</v>
      </c>
      <c r="G115" s="13">
        <f t="shared" si="10"/>
        <v>1.3313027082122675</v>
      </c>
      <c r="H115" s="20">
        <f t="shared" si="11"/>
        <v>0.59013631840312275</v>
      </c>
      <c r="I115" s="20">
        <f t="shared" si="12"/>
        <v>1.3976449186953621</v>
      </c>
      <c r="J115" s="20">
        <f t="shared" si="13"/>
        <v>0.9728592287832738</v>
      </c>
      <c r="K115" s="15"/>
      <c r="L115" s="15"/>
      <c r="M115" s="15"/>
      <c r="N115" s="15"/>
      <c r="O115" s="15"/>
      <c r="T115" s="15"/>
      <c r="U115" s="15"/>
      <c r="V115" s="15"/>
      <c r="W115" s="15"/>
      <c r="X115" s="15"/>
      <c r="Y115" s="15"/>
      <c r="Z115" s="15"/>
      <c r="AA115" s="15"/>
      <c r="AE115" s="42"/>
      <c r="AF115" s="15"/>
    </row>
    <row r="116" spans="1:32" x14ac:dyDescent="0.2">
      <c r="A116" s="21" t="s">
        <v>1149</v>
      </c>
      <c r="C116" s="87">
        <v>113190</v>
      </c>
      <c r="D116" s="12">
        <v>123566</v>
      </c>
      <c r="E116" s="12">
        <v>130275</v>
      </c>
      <c r="F116" s="12">
        <v>143094</v>
      </c>
      <c r="G116" s="13">
        <f t="shared" si="10"/>
        <v>0.88044906129878253</v>
      </c>
      <c r="H116" s="20">
        <f t="shared" si="11"/>
        <v>1.0112490734507151</v>
      </c>
      <c r="I116" s="20">
        <f t="shared" si="12"/>
        <v>1.9940746859381075</v>
      </c>
      <c r="J116" s="20">
        <f t="shared" si="13"/>
        <v>1.4768576728765304</v>
      </c>
      <c r="K116" s="15"/>
      <c r="L116" s="15"/>
      <c r="M116" s="15"/>
      <c r="N116" s="15"/>
      <c r="O116" s="15"/>
      <c r="T116" s="15"/>
      <c r="U116" s="15"/>
      <c r="V116" s="15"/>
      <c r="W116" s="15"/>
      <c r="X116" s="15"/>
      <c r="Y116" s="15"/>
      <c r="Z116" s="15"/>
      <c r="AA116" s="15"/>
      <c r="AE116" s="42"/>
      <c r="AF116" s="15"/>
    </row>
    <row r="117" spans="1:32" x14ac:dyDescent="0.2">
      <c r="A117" s="21" t="s">
        <v>1150</v>
      </c>
      <c r="C117" s="87">
        <v>54743</v>
      </c>
      <c r="D117" s="12">
        <v>64578</v>
      </c>
      <c r="E117" s="12">
        <v>69497</v>
      </c>
      <c r="F117" s="12">
        <v>76045</v>
      </c>
      <c r="G117" s="13">
        <f t="shared" si="10"/>
        <v>1.665047994535529</v>
      </c>
      <c r="H117" s="20">
        <f t="shared" si="11"/>
        <v>1.4068096498085048</v>
      </c>
      <c r="I117" s="20">
        <f t="shared" si="12"/>
        <v>1.9123033974183246</v>
      </c>
      <c r="J117" s="20">
        <f t="shared" si="13"/>
        <v>1.6465815741036671</v>
      </c>
      <c r="K117" s="15"/>
      <c r="L117" s="15"/>
      <c r="M117" s="15"/>
      <c r="N117" s="15"/>
      <c r="O117" s="15"/>
      <c r="T117" s="15"/>
      <c r="U117" s="15"/>
      <c r="V117" s="15"/>
      <c r="W117" s="15"/>
      <c r="X117" s="15"/>
      <c r="Y117" s="15"/>
      <c r="Z117" s="15"/>
      <c r="AA117" s="15"/>
      <c r="AE117" s="42"/>
      <c r="AF117" s="15"/>
    </row>
    <row r="118" spans="1:32" x14ac:dyDescent="0.2">
      <c r="A118" s="21" t="s">
        <v>1151</v>
      </c>
      <c r="C118" s="87">
        <v>82142</v>
      </c>
      <c r="D118" s="12">
        <v>98905</v>
      </c>
      <c r="E118" s="12">
        <v>106331</v>
      </c>
      <c r="F118" s="12">
        <v>113185</v>
      </c>
      <c r="G118" s="13">
        <f t="shared" si="10"/>
        <v>1.8734186827794375</v>
      </c>
      <c r="H118" s="20">
        <f t="shared" si="11"/>
        <v>1.3872682229026934</v>
      </c>
      <c r="I118" s="20">
        <f t="shared" si="12"/>
        <v>1.322815391911325</v>
      </c>
      <c r="J118" s="20">
        <f t="shared" si="13"/>
        <v>1.356651105391693</v>
      </c>
      <c r="K118" s="15"/>
      <c r="L118" s="15"/>
      <c r="M118" s="15"/>
      <c r="N118" s="15"/>
      <c r="O118" s="15"/>
      <c r="T118" s="15"/>
      <c r="U118" s="15"/>
      <c r="V118" s="15"/>
      <c r="W118" s="15"/>
      <c r="X118" s="15"/>
      <c r="Y118" s="15"/>
      <c r="Z118" s="15"/>
      <c r="AA118" s="15"/>
      <c r="AE118" s="42"/>
      <c r="AF118" s="15"/>
    </row>
    <row r="119" spans="1:32" x14ac:dyDescent="0.2">
      <c r="A119" s="21" t="s">
        <v>1152</v>
      </c>
      <c r="C119" s="87">
        <v>60943</v>
      </c>
      <c r="D119" s="12">
        <v>69969</v>
      </c>
      <c r="E119" s="12">
        <v>73241</v>
      </c>
      <c r="F119" s="12">
        <v>79323</v>
      </c>
      <c r="G119" s="13">
        <f t="shared" si="10"/>
        <v>1.3899476715104164</v>
      </c>
      <c r="H119" s="20">
        <f t="shared" si="11"/>
        <v>0.87353393338331919</v>
      </c>
      <c r="I119" s="20">
        <f t="shared" si="12"/>
        <v>1.6923775331468827</v>
      </c>
      <c r="J119" s="20">
        <f t="shared" si="13"/>
        <v>1.2616200305467284</v>
      </c>
      <c r="K119" s="15"/>
      <c r="L119" s="15"/>
      <c r="M119" s="15"/>
      <c r="N119" s="15"/>
      <c r="O119" s="15"/>
      <c r="T119" s="15"/>
      <c r="U119" s="15"/>
      <c r="V119" s="15"/>
      <c r="W119" s="15"/>
      <c r="X119" s="15"/>
      <c r="Y119" s="15"/>
      <c r="Z119" s="15"/>
      <c r="AA119" s="15"/>
      <c r="AE119" s="42"/>
      <c r="AF119" s="15"/>
    </row>
    <row r="120" spans="1:32" x14ac:dyDescent="0.2">
      <c r="A120" s="21" t="s">
        <v>1153</v>
      </c>
      <c r="C120" s="87">
        <v>30775</v>
      </c>
      <c r="D120" s="12">
        <v>34439</v>
      </c>
      <c r="E120" s="12">
        <v>37059</v>
      </c>
      <c r="F120" s="12">
        <v>38058</v>
      </c>
      <c r="G120" s="13">
        <f t="shared" si="10"/>
        <v>1.1305971628994493</v>
      </c>
      <c r="H120" s="20">
        <f t="shared" si="11"/>
        <v>1.405107650257964</v>
      </c>
      <c r="I120" s="20">
        <f t="shared" si="12"/>
        <v>0.56116678734499104</v>
      </c>
      <c r="J120" s="20">
        <f t="shared" si="13"/>
        <v>1.0033966897649904</v>
      </c>
      <c r="K120" s="15"/>
      <c r="L120" s="15"/>
      <c r="M120" s="15"/>
      <c r="N120" s="15"/>
      <c r="O120" s="15"/>
      <c r="T120" s="15"/>
      <c r="U120" s="15"/>
      <c r="V120" s="15"/>
      <c r="W120" s="15"/>
      <c r="X120" s="15"/>
      <c r="Y120" s="15"/>
      <c r="Z120" s="15"/>
      <c r="AA120" s="15"/>
      <c r="AE120" s="42"/>
      <c r="AF120" s="15"/>
    </row>
    <row r="121" spans="1:32" x14ac:dyDescent="0.2">
      <c r="A121" s="21" t="s">
        <v>1154</v>
      </c>
      <c r="C121" s="87">
        <v>19870</v>
      </c>
      <c r="D121" s="12">
        <v>22713</v>
      </c>
      <c r="E121" s="12">
        <v>24299</v>
      </c>
      <c r="F121" s="12">
        <v>25771</v>
      </c>
      <c r="G121" s="13">
        <f t="shared" si="10"/>
        <v>1.3455030737831608</v>
      </c>
      <c r="H121" s="20">
        <f t="shared" si="11"/>
        <v>1.2927834764190571</v>
      </c>
      <c r="I121" s="20">
        <f t="shared" si="12"/>
        <v>1.2449970486145601</v>
      </c>
      <c r="J121" s="20">
        <f t="shared" si="13"/>
        <v>1.2700844008604051</v>
      </c>
      <c r="K121" s="15"/>
      <c r="L121" s="15"/>
      <c r="M121" s="15"/>
      <c r="N121" s="15"/>
      <c r="O121" s="15"/>
      <c r="T121" s="15"/>
      <c r="U121" s="15"/>
      <c r="V121" s="15"/>
      <c r="W121" s="15"/>
      <c r="X121" s="15"/>
      <c r="Y121" s="15"/>
      <c r="Z121" s="15"/>
      <c r="AA121" s="15"/>
      <c r="AE121" s="42"/>
      <c r="AF121" s="15"/>
    </row>
    <row r="122" spans="1:32" x14ac:dyDescent="0.2">
      <c r="A122" s="21" t="s">
        <v>1434</v>
      </c>
      <c r="C122" s="87">
        <v>58252</v>
      </c>
      <c r="D122" s="12">
        <v>66111</v>
      </c>
      <c r="E122" s="12">
        <v>69555</v>
      </c>
      <c r="F122" s="12">
        <v>74729</v>
      </c>
      <c r="G122" s="13">
        <f t="shared" si="10"/>
        <v>1.272907495163067</v>
      </c>
      <c r="H122" s="20">
        <f t="shared" si="11"/>
        <v>0.97109096338063861</v>
      </c>
      <c r="I122" s="20">
        <f t="shared" si="12"/>
        <v>1.5208967719134048</v>
      </c>
      <c r="J122" s="20">
        <f t="shared" si="13"/>
        <v>1.2318501284342309</v>
      </c>
      <c r="K122" s="15"/>
      <c r="L122" s="15"/>
      <c r="M122" s="15"/>
      <c r="N122" s="15"/>
      <c r="O122" s="15"/>
      <c r="T122" s="15"/>
      <c r="U122" s="15"/>
      <c r="V122" s="15"/>
      <c r="W122" s="15"/>
      <c r="X122" s="15"/>
      <c r="Y122" s="15"/>
      <c r="Z122" s="15"/>
      <c r="AA122" s="15"/>
      <c r="AE122" s="42"/>
      <c r="AF122" s="15"/>
    </row>
    <row r="123" spans="1:32" x14ac:dyDescent="0.2">
      <c r="A123" s="21" t="s">
        <v>1155</v>
      </c>
      <c r="C123" s="87">
        <v>52086</v>
      </c>
      <c r="D123" s="12">
        <v>59687</v>
      </c>
      <c r="E123" s="12">
        <v>63081</v>
      </c>
      <c r="F123" s="12">
        <v>66711</v>
      </c>
      <c r="G123" s="13">
        <f t="shared" si="10"/>
        <v>1.3707441537737397</v>
      </c>
      <c r="H123" s="20">
        <f t="shared" si="11"/>
        <v>1.0580325187270034</v>
      </c>
      <c r="I123" s="20">
        <f t="shared" si="12"/>
        <v>1.1840057077047828</v>
      </c>
      <c r="J123" s="20">
        <f t="shared" si="13"/>
        <v>1.1178441814235107</v>
      </c>
      <c r="K123" s="15"/>
      <c r="L123" s="15"/>
      <c r="M123" s="15"/>
      <c r="N123" s="15"/>
      <c r="O123" s="15"/>
      <c r="T123" s="15"/>
      <c r="U123" s="15"/>
      <c r="V123" s="15"/>
      <c r="W123" s="15"/>
      <c r="X123" s="15"/>
      <c r="Y123" s="15"/>
      <c r="Z123" s="15"/>
      <c r="AA123" s="15"/>
      <c r="AE123" s="42"/>
      <c r="AF123" s="15"/>
    </row>
    <row r="124" spans="1:32" x14ac:dyDescent="0.2">
      <c r="A124" s="21" t="s">
        <v>1447</v>
      </c>
      <c r="C124" s="87">
        <v>154264</v>
      </c>
      <c r="D124" s="12">
        <v>175103</v>
      </c>
      <c r="E124" s="12">
        <v>188571</v>
      </c>
      <c r="F124" s="12">
        <v>205424</v>
      </c>
      <c r="G124" s="13">
        <f t="shared" si="10"/>
        <v>1.2744483489621539</v>
      </c>
      <c r="H124" s="20">
        <f t="shared" ref="H124:H140" si="14">(((E124/D124)^(1/(($E$5-$D$5)/365))-1)*100)</f>
        <v>1.4201344328508725</v>
      </c>
      <c r="I124" s="20">
        <f t="shared" ref="I124:I140" si="15">(((F124/E124)^(1/(($F$5-$E$5)/365))-1)*100)</f>
        <v>1.8171522451142286</v>
      </c>
      <c r="J124" s="20">
        <f t="shared" ref="J124:J140" si="16">(((F124/D124)^(1/(($F$5-$D$5)/365))-1)*100)</f>
        <v>1.6085054763849804</v>
      </c>
      <c r="K124" s="15"/>
      <c r="L124" s="15"/>
      <c r="M124" s="15"/>
      <c r="N124" s="15"/>
      <c r="O124" s="15"/>
      <c r="T124" s="15"/>
      <c r="U124" s="15"/>
      <c r="V124" s="15"/>
      <c r="W124" s="15"/>
      <c r="X124" s="15"/>
      <c r="Y124" s="15"/>
      <c r="Z124" s="15"/>
      <c r="AA124" s="15"/>
      <c r="AE124" s="42"/>
      <c r="AF124" s="15"/>
    </row>
    <row r="125" spans="1:32" x14ac:dyDescent="0.2">
      <c r="A125" s="21" t="s">
        <v>1156</v>
      </c>
      <c r="C125" s="87">
        <v>66274</v>
      </c>
      <c r="D125" s="12">
        <v>77899</v>
      </c>
      <c r="E125" s="12">
        <v>83025</v>
      </c>
      <c r="F125" s="12">
        <v>87428</v>
      </c>
      <c r="G125" s="13">
        <f t="shared" si="10"/>
        <v>1.6283854462615377</v>
      </c>
      <c r="H125" s="20">
        <f t="shared" si="14"/>
        <v>1.2201554146672233</v>
      </c>
      <c r="I125" s="20">
        <f t="shared" si="15"/>
        <v>1.0930165949951887</v>
      </c>
      <c r="J125" s="20">
        <f t="shared" si="16"/>
        <v>1.1597506416010761</v>
      </c>
      <c r="K125" s="15"/>
      <c r="L125" s="15"/>
      <c r="M125" s="15"/>
      <c r="N125" s="15"/>
      <c r="O125" s="15"/>
      <c r="T125" s="15"/>
      <c r="U125" s="15"/>
      <c r="V125" s="15"/>
      <c r="W125" s="15"/>
      <c r="X125" s="15"/>
      <c r="Y125" s="15"/>
      <c r="Z125" s="15"/>
      <c r="AA125" s="15"/>
      <c r="AE125" s="42"/>
      <c r="AF125" s="15"/>
    </row>
    <row r="126" spans="1:32" x14ac:dyDescent="0.2">
      <c r="A126" s="21" t="s">
        <v>1157</v>
      </c>
      <c r="C126" s="87">
        <v>32758</v>
      </c>
      <c r="D126" s="12">
        <v>37737</v>
      </c>
      <c r="E126" s="12">
        <v>40848</v>
      </c>
      <c r="F126" s="12">
        <v>44351</v>
      </c>
      <c r="G126" s="13">
        <f t="shared" si="10"/>
        <v>1.4242100951295189</v>
      </c>
      <c r="H126" s="20">
        <f t="shared" si="14"/>
        <v>1.5189353104973602</v>
      </c>
      <c r="I126" s="20">
        <f t="shared" si="15"/>
        <v>1.7459747674587023</v>
      </c>
      <c r="J126" s="20">
        <f t="shared" si="16"/>
        <v>1.6267049376160303</v>
      </c>
      <c r="K126" s="15"/>
      <c r="L126" s="15"/>
      <c r="M126" s="15"/>
      <c r="N126" s="15"/>
      <c r="O126" s="15"/>
      <c r="T126" s="15"/>
      <c r="U126" s="15"/>
      <c r="V126" s="15"/>
      <c r="W126" s="15"/>
      <c r="X126" s="15"/>
      <c r="Y126" s="15"/>
      <c r="Z126" s="15"/>
      <c r="AA126" s="15"/>
      <c r="AE126" s="42"/>
      <c r="AF126" s="15"/>
    </row>
    <row r="127" spans="1:32" x14ac:dyDescent="0.2">
      <c r="A127" s="21" t="s">
        <v>1158</v>
      </c>
      <c r="C127" s="87">
        <v>41206</v>
      </c>
      <c r="D127" s="12">
        <v>46875</v>
      </c>
      <c r="E127" s="12">
        <v>52939</v>
      </c>
      <c r="F127" s="12">
        <v>54271</v>
      </c>
      <c r="G127" s="13">
        <f t="shared" si="10"/>
        <v>1.2966344952538789</v>
      </c>
      <c r="H127" s="20">
        <f t="shared" si="14"/>
        <v>2.3421468601858342</v>
      </c>
      <c r="I127" s="20">
        <f t="shared" si="15"/>
        <v>0.52414366727067119</v>
      </c>
      <c r="J127" s="20">
        <f t="shared" si="16"/>
        <v>1.4746189216945371</v>
      </c>
      <c r="K127" s="15"/>
      <c r="L127" s="15"/>
      <c r="M127" s="15"/>
      <c r="N127" s="15"/>
      <c r="O127" s="15"/>
      <c r="T127" s="15"/>
      <c r="U127" s="15"/>
      <c r="V127" s="15"/>
      <c r="W127" s="15"/>
      <c r="X127" s="15"/>
      <c r="Y127" s="15"/>
      <c r="Z127" s="15"/>
      <c r="AA127" s="15"/>
      <c r="AE127" s="42"/>
      <c r="AF127" s="15"/>
    </row>
    <row r="128" spans="1:32" x14ac:dyDescent="0.2">
      <c r="A128" s="21" t="s">
        <v>1325</v>
      </c>
      <c r="C128" s="87">
        <v>31418</v>
      </c>
      <c r="D128" s="12">
        <v>34108</v>
      </c>
      <c r="E128" s="12">
        <v>35574</v>
      </c>
      <c r="F128" s="12">
        <v>39778</v>
      </c>
      <c r="G128" s="13">
        <f t="shared" si="10"/>
        <v>0.82443988342009167</v>
      </c>
      <c r="H128" s="20">
        <f t="shared" si="14"/>
        <v>0.8040663626739164</v>
      </c>
      <c r="I128" s="20">
        <f t="shared" si="15"/>
        <v>2.3776896971130279</v>
      </c>
      <c r="J128" s="20">
        <f t="shared" si="16"/>
        <v>1.5484231640228385</v>
      </c>
      <c r="K128" s="15"/>
      <c r="L128" s="15"/>
      <c r="M128" s="15"/>
      <c r="N128" s="15"/>
      <c r="O128" s="15"/>
      <c r="T128" s="15"/>
      <c r="U128" s="15"/>
      <c r="V128" s="15"/>
      <c r="W128" s="15"/>
      <c r="X128" s="15"/>
      <c r="Y128" s="15"/>
      <c r="Z128" s="15"/>
      <c r="AA128" s="15"/>
      <c r="AE128" s="42"/>
      <c r="AF128" s="15"/>
    </row>
    <row r="129" spans="1:32" x14ac:dyDescent="0.2">
      <c r="A129" s="21" t="s">
        <v>1159</v>
      </c>
      <c r="C129" s="87">
        <v>28258</v>
      </c>
      <c r="D129" s="12">
        <v>32626</v>
      </c>
      <c r="E129" s="12">
        <v>32945</v>
      </c>
      <c r="F129" s="12">
        <v>33980</v>
      </c>
      <c r="G129" s="13">
        <f t="shared" si="10"/>
        <v>1.4469098364794819</v>
      </c>
      <c r="H129" s="20">
        <f t="shared" si="14"/>
        <v>0.18533553678694581</v>
      </c>
      <c r="I129" s="20">
        <f t="shared" si="15"/>
        <v>0.65286564525819379</v>
      </c>
      <c r="J129" s="20">
        <f t="shared" si="16"/>
        <v>0.40711854373831624</v>
      </c>
      <c r="K129" s="15"/>
      <c r="L129" s="15"/>
      <c r="M129" s="15"/>
      <c r="N129" s="15"/>
      <c r="O129" s="15"/>
      <c r="T129" s="15"/>
      <c r="U129" s="15"/>
      <c r="V129" s="15"/>
      <c r="W129" s="15"/>
      <c r="X129" s="15"/>
      <c r="Y129" s="15"/>
      <c r="Z129" s="15"/>
      <c r="AA129" s="15"/>
      <c r="AE129" s="42"/>
      <c r="AF129" s="15"/>
    </row>
    <row r="130" spans="1:32" x14ac:dyDescent="0.2">
      <c r="A130" s="21" t="s">
        <v>1160</v>
      </c>
      <c r="C130" s="87">
        <v>64261</v>
      </c>
      <c r="D130" s="12">
        <v>76637</v>
      </c>
      <c r="E130" s="12">
        <v>82012</v>
      </c>
      <c r="F130" s="12">
        <v>92187</v>
      </c>
      <c r="G130" s="13">
        <f t="shared" si="10"/>
        <v>1.7758908848133581</v>
      </c>
      <c r="H130" s="20">
        <f t="shared" si="14"/>
        <v>1.2983321017015825</v>
      </c>
      <c r="I130" s="20">
        <f t="shared" si="15"/>
        <v>2.4909237460542633</v>
      </c>
      <c r="J130" s="20">
        <f t="shared" si="16"/>
        <v>1.8630157482107945</v>
      </c>
      <c r="K130" s="15"/>
      <c r="L130" s="15"/>
      <c r="M130" s="15"/>
      <c r="N130" s="15"/>
      <c r="O130" s="15"/>
      <c r="T130" s="15"/>
      <c r="U130" s="15"/>
      <c r="V130" s="15"/>
      <c r="W130" s="15"/>
      <c r="X130" s="15"/>
      <c r="Y130" s="15"/>
      <c r="Z130" s="15"/>
      <c r="AA130" s="15"/>
      <c r="AE130" s="42"/>
      <c r="AF130" s="15"/>
    </row>
    <row r="131" spans="1:32" x14ac:dyDescent="0.2">
      <c r="A131" s="21" t="s">
        <v>377</v>
      </c>
      <c r="C131" s="87">
        <v>27860</v>
      </c>
      <c r="D131" s="12">
        <v>31091</v>
      </c>
      <c r="E131" s="12">
        <v>33038</v>
      </c>
      <c r="F131" s="12">
        <v>34220</v>
      </c>
      <c r="G131" s="13">
        <f t="shared" si="10"/>
        <v>1.1026986817627149</v>
      </c>
      <c r="H131" s="20">
        <f t="shared" si="14"/>
        <v>1.1626035670921242</v>
      </c>
      <c r="I131" s="20">
        <f t="shared" si="15"/>
        <v>0.74224696655891265</v>
      </c>
      <c r="J131" s="20">
        <f t="shared" si="16"/>
        <v>0.96273606985126658</v>
      </c>
      <c r="K131" s="15"/>
      <c r="L131" s="15"/>
      <c r="M131" s="15"/>
      <c r="N131" s="15"/>
      <c r="O131" s="15"/>
      <c r="T131" s="15"/>
      <c r="U131" s="15"/>
      <c r="V131" s="15"/>
      <c r="W131" s="15"/>
      <c r="X131" s="15"/>
      <c r="Y131" s="15"/>
      <c r="Z131" s="15"/>
      <c r="AA131" s="15"/>
      <c r="AE131" s="42"/>
      <c r="AF131" s="15"/>
    </row>
    <row r="132" spans="1:32" x14ac:dyDescent="0.2">
      <c r="A132" s="21" t="s">
        <v>1367</v>
      </c>
      <c r="C132" s="87">
        <v>12304</v>
      </c>
      <c r="D132" s="12">
        <v>14406</v>
      </c>
      <c r="E132" s="12">
        <v>15022</v>
      </c>
      <c r="F132" s="12">
        <v>14878</v>
      </c>
      <c r="G132" s="13">
        <f t="shared" si="10"/>
        <v>1.5888297687367325</v>
      </c>
      <c r="H132" s="20">
        <f t="shared" si="14"/>
        <v>0.79999832317023678</v>
      </c>
      <c r="I132" s="20">
        <f t="shared" si="15"/>
        <v>-0.20243150171720403</v>
      </c>
      <c r="J132" s="20">
        <f t="shared" si="16"/>
        <v>0.32264286923735508</v>
      </c>
      <c r="K132" s="15"/>
      <c r="L132" s="15"/>
      <c r="M132" s="15"/>
      <c r="N132" s="15"/>
      <c r="O132" s="15"/>
      <c r="T132" s="15"/>
      <c r="U132" s="15"/>
      <c r="V132" s="15"/>
      <c r="W132" s="15"/>
      <c r="X132" s="15"/>
      <c r="Y132" s="15"/>
      <c r="Z132" s="15"/>
      <c r="AA132" s="15"/>
      <c r="AE132" s="42"/>
      <c r="AF132" s="15"/>
    </row>
    <row r="133" spans="1:32" x14ac:dyDescent="0.2">
      <c r="A133" s="21" t="s">
        <v>1161</v>
      </c>
      <c r="C133" s="87">
        <v>40955</v>
      </c>
      <c r="D133" s="12">
        <v>43979</v>
      </c>
      <c r="E133" s="12">
        <v>47518</v>
      </c>
      <c r="F133" s="12">
        <v>52320</v>
      </c>
      <c r="G133" s="13">
        <f t="shared" si="10"/>
        <v>0.71453400825847169</v>
      </c>
      <c r="H133" s="20">
        <f t="shared" si="14"/>
        <v>1.4837710933064852</v>
      </c>
      <c r="I133" s="20">
        <f t="shared" si="15"/>
        <v>2.045927128794478</v>
      </c>
      <c r="J133" s="20">
        <f t="shared" si="16"/>
        <v>1.750381097305187</v>
      </c>
      <c r="K133" s="15"/>
      <c r="L133" s="15"/>
      <c r="M133" s="15"/>
      <c r="N133" s="15"/>
      <c r="O133" s="15"/>
      <c r="T133" s="15"/>
      <c r="U133" s="15"/>
      <c r="V133" s="15"/>
      <c r="W133" s="15"/>
      <c r="X133" s="15"/>
      <c r="Y133" s="15"/>
      <c r="Z133" s="15"/>
      <c r="AA133" s="15"/>
      <c r="AE133" s="42"/>
      <c r="AF133" s="15"/>
    </row>
    <row r="134" spans="1:32" x14ac:dyDescent="0.2">
      <c r="A134" s="21" t="s">
        <v>1162</v>
      </c>
      <c r="C134" s="87">
        <v>25832</v>
      </c>
      <c r="D134" s="12">
        <v>31216</v>
      </c>
      <c r="E134" s="12">
        <v>34149</v>
      </c>
      <c r="F134" s="12">
        <v>39091</v>
      </c>
      <c r="G134" s="13">
        <f t="shared" si="10"/>
        <v>1.9101449518327485</v>
      </c>
      <c r="H134" s="20">
        <f t="shared" si="14"/>
        <v>1.7236497995142486</v>
      </c>
      <c r="I134" s="20">
        <f t="shared" si="15"/>
        <v>2.8842122707672946</v>
      </c>
      <c r="J134" s="20">
        <f t="shared" si="16"/>
        <v>2.2732199325808944</v>
      </c>
      <c r="K134" s="15"/>
      <c r="L134" s="15"/>
      <c r="M134" s="15"/>
      <c r="N134" s="15"/>
      <c r="O134" s="15"/>
      <c r="T134" s="15"/>
      <c r="U134" s="15"/>
      <c r="V134" s="15"/>
      <c r="W134" s="15"/>
      <c r="X134" s="15"/>
      <c r="Y134" s="15"/>
      <c r="Z134" s="15"/>
      <c r="AA134" s="15"/>
      <c r="AE134" s="42"/>
      <c r="AF134" s="15"/>
    </row>
    <row r="135" spans="1:32" x14ac:dyDescent="0.2">
      <c r="A135" s="21" t="s">
        <v>1163</v>
      </c>
      <c r="C135" s="87">
        <v>36199</v>
      </c>
      <c r="D135" s="12">
        <v>40018</v>
      </c>
      <c r="E135" s="12">
        <v>43149</v>
      </c>
      <c r="F135" s="12">
        <v>45241</v>
      </c>
      <c r="G135" s="13">
        <f t="shared" si="10"/>
        <v>1.0074704644051913</v>
      </c>
      <c r="H135" s="20">
        <f t="shared" si="14"/>
        <v>1.4438704071963571</v>
      </c>
      <c r="I135" s="20">
        <f t="shared" si="15"/>
        <v>1.0009851612274634</v>
      </c>
      <c r="J135" s="20">
        <f t="shared" si="16"/>
        <v>1.2332795077388825</v>
      </c>
      <c r="K135" s="15"/>
      <c r="L135" s="15"/>
      <c r="M135" s="15"/>
      <c r="N135" s="15"/>
      <c r="O135" s="15"/>
      <c r="T135" s="15"/>
      <c r="U135" s="15"/>
      <c r="V135" s="15"/>
      <c r="W135" s="15"/>
      <c r="X135" s="15"/>
      <c r="Y135" s="15"/>
      <c r="Z135" s="15"/>
      <c r="AA135" s="15"/>
      <c r="AE135" s="42"/>
      <c r="AF135" s="15"/>
    </row>
    <row r="136" spans="1:32" x14ac:dyDescent="0.2">
      <c r="A136" s="21" t="s">
        <v>1164</v>
      </c>
      <c r="C136" s="87">
        <v>58603</v>
      </c>
      <c r="D136" s="12">
        <v>67534</v>
      </c>
      <c r="E136" s="12">
        <v>73252</v>
      </c>
      <c r="F136" s="12">
        <v>77074</v>
      </c>
      <c r="G136" s="13">
        <f>(((D136/C136)^(1/(($D$5-$C$5)/365))-1)*100)</f>
        <v>1.42777272386716</v>
      </c>
      <c r="H136" s="20">
        <f t="shared" si="14"/>
        <v>1.558693736050909</v>
      </c>
      <c r="I136" s="20">
        <f t="shared" si="15"/>
        <v>1.0757195448598544</v>
      </c>
      <c r="J136" s="20">
        <f t="shared" si="16"/>
        <v>1.3290170536079282</v>
      </c>
      <c r="K136" s="15"/>
      <c r="L136" s="15"/>
      <c r="M136" s="15"/>
      <c r="N136" s="15"/>
      <c r="O136" s="15"/>
      <c r="T136" s="15"/>
      <c r="U136" s="15"/>
      <c r="V136" s="15"/>
      <c r="W136" s="15"/>
      <c r="X136" s="15"/>
      <c r="Y136" s="15"/>
      <c r="Z136" s="15"/>
      <c r="AA136" s="15"/>
      <c r="AE136" s="42"/>
      <c r="AF136" s="15"/>
    </row>
    <row r="137" spans="1:32" x14ac:dyDescent="0.2">
      <c r="A137" s="21" t="s">
        <v>1165</v>
      </c>
      <c r="C137" s="87">
        <v>40089</v>
      </c>
      <c r="D137" s="12">
        <v>47831</v>
      </c>
      <c r="E137" s="12">
        <v>50170</v>
      </c>
      <c r="F137" s="12">
        <v>55557</v>
      </c>
      <c r="G137" s="13">
        <f>(((D137/C137)^(1/(($D$5-$C$5)/365))-1)*100)</f>
        <v>1.7804166054807835</v>
      </c>
      <c r="H137" s="20">
        <f t="shared" si="14"/>
        <v>0.91270593691730184</v>
      </c>
      <c r="I137" s="20">
        <f t="shared" si="15"/>
        <v>2.1688437509769232</v>
      </c>
      <c r="J137" s="20">
        <f t="shared" si="16"/>
        <v>1.5073738541661719</v>
      </c>
      <c r="K137" s="15"/>
      <c r="L137" s="15"/>
      <c r="M137" s="15"/>
      <c r="N137" s="15"/>
      <c r="O137" s="15"/>
      <c r="T137" s="15"/>
      <c r="U137" s="15"/>
      <c r="V137" s="15"/>
      <c r="W137" s="15"/>
      <c r="X137" s="15"/>
      <c r="Y137" s="15"/>
      <c r="Z137" s="15"/>
      <c r="AA137" s="15"/>
      <c r="AE137" s="42"/>
      <c r="AF137" s="15"/>
    </row>
    <row r="138" spans="1:32" x14ac:dyDescent="0.2">
      <c r="A138" s="21" t="s">
        <v>953</v>
      </c>
      <c r="C138" s="87">
        <v>111582</v>
      </c>
      <c r="D138" s="12">
        <v>125451</v>
      </c>
      <c r="E138" s="12">
        <v>132940</v>
      </c>
      <c r="F138" s="12">
        <v>144577</v>
      </c>
      <c r="G138" s="13">
        <f>(((D138/C138)^(1/(($D$5-$C$5)/365))-1)*100)</f>
        <v>1.1777954036275462</v>
      </c>
      <c r="H138" s="20">
        <f t="shared" si="14"/>
        <v>1.109533995535994</v>
      </c>
      <c r="I138" s="20">
        <f t="shared" si="15"/>
        <v>1.781019195720468</v>
      </c>
      <c r="J138" s="20">
        <f t="shared" si="16"/>
        <v>1.4279031352515847</v>
      </c>
      <c r="K138" s="15"/>
      <c r="L138" s="15"/>
      <c r="M138" s="15"/>
      <c r="N138" s="15"/>
      <c r="O138" s="15"/>
      <c r="T138" s="15"/>
      <c r="U138" s="15"/>
      <c r="V138" s="15"/>
      <c r="W138" s="15"/>
      <c r="X138" s="15"/>
      <c r="Y138" s="15"/>
      <c r="Z138" s="15"/>
      <c r="AA138" s="15"/>
      <c r="AE138" s="42"/>
      <c r="AF138" s="15"/>
    </row>
    <row r="139" spans="1:32" x14ac:dyDescent="0.2">
      <c r="A139" s="21" t="s">
        <v>1166</v>
      </c>
      <c r="C139" s="87">
        <v>54224</v>
      </c>
      <c r="D139" s="12">
        <v>59111</v>
      </c>
      <c r="E139" s="12">
        <v>62333</v>
      </c>
      <c r="F139" s="12">
        <v>65047</v>
      </c>
      <c r="G139" s="13">
        <f>(((D139/C139)^(1/(($D$5-$C$5)/365))-1)*100)</f>
        <v>0.86619150801470202</v>
      </c>
      <c r="H139" s="20">
        <f t="shared" si="14"/>
        <v>1.0151277808324366</v>
      </c>
      <c r="I139" s="20">
        <f t="shared" si="15"/>
        <v>0.9006293635766438</v>
      </c>
      <c r="J139" s="20">
        <f t="shared" si="16"/>
        <v>0.96073032648071877</v>
      </c>
      <c r="K139" s="15"/>
      <c r="L139" s="15"/>
      <c r="M139" s="15"/>
      <c r="N139" s="15"/>
      <c r="O139" s="15"/>
      <c r="T139" s="15"/>
      <c r="U139" s="15"/>
      <c r="V139" s="15"/>
      <c r="W139" s="15"/>
      <c r="X139" s="15"/>
      <c r="Y139" s="15"/>
      <c r="Z139" s="15"/>
      <c r="AA139" s="15"/>
      <c r="AE139" s="42"/>
      <c r="AF139" s="15"/>
    </row>
    <row r="140" spans="1:32" x14ac:dyDescent="0.2">
      <c r="A140" s="21" t="s">
        <v>1167</v>
      </c>
      <c r="C140" s="87">
        <v>26723</v>
      </c>
      <c r="D140" s="12">
        <v>29456</v>
      </c>
      <c r="E140" s="12">
        <v>31497</v>
      </c>
      <c r="F140" s="12">
        <v>34128</v>
      </c>
      <c r="G140" s="13">
        <f>(((D140/C140)^(1/(($D$5-$C$5)/365))-1)*100)</f>
        <v>0.97794776792405891</v>
      </c>
      <c r="H140" s="20">
        <f t="shared" si="14"/>
        <v>1.2830866184575962</v>
      </c>
      <c r="I140" s="20">
        <f t="shared" si="15"/>
        <v>1.7020715505961181</v>
      </c>
      <c r="J140" s="20">
        <f t="shared" si="16"/>
        <v>1.4818687308146838</v>
      </c>
      <c r="K140" s="15"/>
      <c r="L140" s="15"/>
      <c r="M140" s="15"/>
      <c r="N140" s="15"/>
      <c r="O140" s="15"/>
      <c r="T140" s="15"/>
      <c r="U140" s="15"/>
      <c r="V140" s="15"/>
      <c r="W140" s="15"/>
      <c r="X140" s="15"/>
      <c r="Y140" s="15"/>
      <c r="Z140" s="15"/>
      <c r="AA140" s="15"/>
      <c r="AE140" s="42"/>
      <c r="AF140" s="15"/>
    </row>
    <row r="141" spans="1:32" x14ac:dyDescent="0.2">
      <c r="C141" s="24"/>
      <c r="D141" s="24"/>
      <c r="E141" s="24"/>
      <c r="F141" s="24"/>
      <c r="G141" s="24"/>
      <c r="H141" s="24"/>
      <c r="I141" s="24"/>
      <c r="J141" s="24"/>
    </row>
    <row r="142" spans="1:32" x14ac:dyDescent="0.2">
      <c r="A142" s="25"/>
      <c r="B142" s="25"/>
      <c r="C142" s="21"/>
    </row>
    <row r="143" spans="1:32" x14ac:dyDescent="0.2">
      <c r="A143" s="64" t="s">
        <v>1439</v>
      </c>
      <c r="F143" s="38"/>
      <c r="G143" s="38"/>
      <c r="I143" s="38"/>
      <c r="J143" s="38"/>
      <c r="P143" s="22"/>
      <c r="Q143" s="27"/>
      <c r="R143" s="27"/>
      <c r="S143" s="27"/>
      <c r="T143" s="27"/>
    </row>
    <row r="144" spans="1:32" x14ac:dyDescent="0.2">
      <c r="A144" s="26" t="s">
        <v>1566</v>
      </c>
      <c r="Q144" s="8"/>
      <c r="R144" s="8"/>
      <c r="S144" s="8"/>
    </row>
    <row r="145" spans="1:20" x14ac:dyDescent="0.2">
      <c r="A145" s="26" t="s">
        <v>1524</v>
      </c>
      <c r="F145" s="38"/>
      <c r="G145" s="38"/>
      <c r="I145" s="38"/>
      <c r="J145" s="38"/>
      <c r="P145" s="22"/>
      <c r="Q145" s="27"/>
      <c r="R145" s="27"/>
      <c r="S145" s="27"/>
      <c r="T145" s="27"/>
    </row>
    <row r="146" spans="1:20" x14ac:dyDescent="0.2">
      <c r="A146" s="26" t="s">
        <v>1525</v>
      </c>
      <c r="F146" s="38"/>
      <c r="G146" s="38"/>
      <c r="I146" s="38"/>
      <c r="J146" s="38"/>
      <c r="P146" s="22"/>
      <c r="Q146" s="27"/>
      <c r="R146" s="27"/>
      <c r="S146" s="27"/>
      <c r="T146" s="27"/>
    </row>
    <row r="147" spans="1:20" x14ac:dyDescent="0.2">
      <c r="A147" s="26" t="s">
        <v>1526</v>
      </c>
      <c r="F147" s="38"/>
      <c r="G147" s="38"/>
      <c r="I147" s="38"/>
      <c r="J147" s="38"/>
      <c r="P147" s="22"/>
      <c r="Q147" s="27"/>
      <c r="R147" s="27"/>
      <c r="S147" s="27"/>
      <c r="T147" s="27"/>
    </row>
    <row r="148" spans="1:20" x14ac:dyDescent="0.2">
      <c r="A148" s="26"/>
    </row>
    <row r="149" spans="1:20" ht="14.25" x14ac:dyDescent="0.2">
      <c r="A149" s="39"/>
      <c r="B149" s="40"/>
      <c r="C149" s="40"/>
    </row>
    <row r="150" spans="1:20" x14ac:dyDescent="0.2">
      <c r="B150" s="40"/>
      <c r="C150" s="40"/>
    </row>
    <row r="151" spans="1:20" ht="14.25" x14ac:dyDescent="0.2">
      <c r="A151" s="39"/>
      <c r="B151" s="40"/>
      <c r="C151" s="40"/>
    </row>
    <row r="152" spans="1:20" x14ac:dyDescent="0.2">
      <c r="B152" s="40"/>
      <c r="C152" s="40"/>
    </row>
    <row r="153" spans="1:20" ht="14.25" x14ac:dyDescent="0.2">
      <c r="A153" s="39"/>
      <c r="B153" s="40"/>
      <c r="C153" s="40"/>
    </row>
    <row r="154" spans="1:20" x14ac:dyDescent="0.2">
      <c r="B154" s="40"/>
      <c r="C154" s="40"/>
    </row>
  </sheetData>
  <mergeCells count="5">
    <mergeCell ref="A1:J1"/>
    <mergeCell ref="A2:J2"/>
    <mergeCell ref="A4:B5"/>
    <mergeCell ref="C4:F4"/>
    <mergeCell ref="G4:J4"/>
  </mergeCells>
  <conditionalFormatting sqref="M10:O32 M34:O34 M36:O68 M70:O71 M96:O140 M73:O90 M92:O94 K7:O7 K8:L140">
    <cfRule type="containsText" dxfId="67" priority="25" operator="containsText" text="false">
      <formula>NOT(ISERROR(SEARCH("false",K7)))</formula>
    </cfRule>
  </conditionalFormatting>
  <conditionalFormatting sqref="T7:T140">
    <cfRule type="containsText" dxfId="66" priority="10" operator="containsText" text="false">
      <formula>NOT(ISERROR(SEARCH("false",T7)))</formula>
    </cfRule>
  </conditionalFormatting>
  <conditionalFormatting sqref="U7:U140">
    <cfRule type="containsText" dxfId="65" priority="9" operator="containsText" text="false">
      <formula>NOT(ISERROR(SEARCH("false",U7)))</formula>
    </cfRule>
  </conditionalFormatting>
  <conditionalFormatting sqref="V7:V140">
    <cfRule type="containsText" dxfId="64" priority="8" operator="containsText" text="false">
      <formula>NOT(ISERROR(SEARCH("false",V7)))</formula>
    </cfRule>
  </conditionalFormatting>
  <conditionalFormatting sqref="W7:W140">
    <cfRule type="containsText" dxfId="63" priority="7" operator="containsText" text="false">
      <formula>NOT(ISERROR(SEARCH("false",W7)))</formula>
    </cfRule>
  </conditionalFormatting>
  <conditionalFormatting sqref="X7:Z140">
    <cfRule type="containsText" dxfId="62" priority="6" operator="containsText" text="false">
      <formula>NOT(ISERROR(SEARCH("false",X7)))</formula>
    </cfRule>
  </conditionalFormatting>
  <conditionalFormatting sqref="K143:O147">
    <cfRule type="containsText" dxfId="61" priority="5" operator="containsText" text="FALSE">
      <formula>NOT(ISERROR(SEARCH("FALSE",K143)))</formula>
    </cfRule>
  </conditionalFormatting>
  <conditionalFormatting sqref="U143:Z147">
    <cfRule type="containsText" dxfId="60" priority="4" operator="containsText" text="false">
      <formula>NOT(ISERROR(SEARCH("false",U143)))</formula>
    </cfRule>
  </conditionalFormatting>
  <conditionalFormatting sqref="T143:T147">
    <cfRule type="containsText" dxfId="59" priority="3" operator="containsText" text="false">
      <formula>NOT(ISERROR(SEARCH("false",T143)))</formula>
    </cfRule>
  </conditionalFormatting>
  <conditionalFormatting sqref="AA7">
    <cfRule type="containsText" dxfId="58" priority="2" operator="containsText" text="false">
      <formula>NOT(ISERROR(SEARCH("false",AA7)))</formula>
    </cfRule>
  </conditionalFormatting>
  <conditionalFormatting sqref="AA8:AA140">
    <cfRule type="containsText" dxfId="57" priority="1" operator="containsText" text="false">
      <formula>NOT(ISERROR(SEARCH("false",AA8)))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24"/>
  <sheetViews>
    <sheetView view="pageBreakPreview" zoomScale="85" zoomScaleNormal="100" zoomScaleSheetLayoutView="85" workbookViewId="0">
      <selection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30" width="9.140625" style="8"/>
    <col min="31" max="31" width="10.42578125" style="8" bestFit="1" customWidth="1"/>
    <col min="32" max="16384" width="9.140625" style="8"/>
  </cols>
  <sheetData>
    <row r="1" spans="1:32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32" ht="12.75" customHeight="1" x14ac:dyDescent="0.2">
      <c r="A2" s="99" t="s">
        <v>1573</v>
      </c>
      <c r="B2" s="99"/>
      <c r="C2" s="99"/>
      <c r="D2" s="99"/>
      <c r="E2" s="99"/>
      <c r="F2" s="99"/>
      <c r="G2" s="99"/>
      <c r="H2" s="99"/>
      <c r="I2" s="99"/>
      <c r="J2" s="99"/>
    </row>
    <row r="4" spans="1:32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32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32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32" s="15" customFormat="1" x14ac:dyDescent="0.2">
      <c r="A7" s="14" t="s">
        <v>1273</v>
      </c>
      <c r="C7" s="16">
        <f>SUM(C9,C17,C48,C87,C104)</f>
        <v>2813159</v>
      </c>
      <c r="D7" s="16">
        <f>SUM(D9,D17,D48,D87,D104)</f>
        <v>3229163</v>
      </c>
      <c r="E7" s="16">
        <f>SUM(E9,E17,E48,E87,E104)</f>
        <v>3451410</v>
      </c>
      <c r="F7" s="16">
        <f>SUM(F9,F17,F48,F87,F104)</f>
        <v>3685744</v>
      </c>
      <c r="G7" s="17">
        <f>(((D7/C7)^(1/(($D$5-$C$5)/365))-1)*100)</f>
        <v>1.3879375570988728</v>
      </c>
      <c r="H7" s="17">
        <f>(((E7/D7)^(1/(($E$5-$D$5)/365))-1)*100)</f>
        <v>1.2747063335198261</v>
      </c>
      <c r="I7" s="17">
        <f>(((F7/E7)^(1/(($F$5-$E$5)/365))-1)*100)</f>
        <v>1.3915347411964429</v>
      </c>
      <c r="J7" s="17">
        <f>(((F7/D7)^(1/(($F$5-$D$5)/365))-1)*100)</f>
        <v>1.3301774361743401</v>
      </c>
      <c r="N7" s="18"/>
      <c r="O7" s="18"/>
      <c r="P7" s="18"/>
      <c r="Q7" s="41"/>
      <c r="R7" s="41"/>
      <c r="S7" s="41"/>
      <c r="U7" s="18"/>
      <c r="AE7" s="41"/>
    </row>
    <row r="8" spans="1:32" x14ac:dyDescent="0.2">
      <c r="A8" s="21"/>
      <c r="C8" s="87"/>
      <c r="D8" s="12"/>
      <c r="E8" s="12"/>
      <c r="F8" s="12"/>
      <c r="G8" s="92"/>
      <c r="H8" s="20"/>
      <c r="I8" s="20"/>
      <c r="J8" s="20"/>
      <c r="K8" s="15"/>
      <c r="L8" s="15"/>
      <c r="T8" s="15"/>
      <c r="U8" s="18"/>
      <c r="V8" s="15"/>
      <c r="W8" s="15"/>
      <c r="X8" s="15"/>
      <c r="Y8" s="15"/>
      <c r="Z8" s="15"/>
      <c r="AA8" s="15"/>
      <c r="AE8" s="42"/>
      <c r="AF8" s="15"/>
    </row>
    <row r="9" spans="1:32" s="15" customFormat="1" x14ac:dyDescent="0.2">
      <c r="A9" s="14" t="s">
        <v>1171</v>
      </c>
      <c r="C9" s="16">
        <f>SUM(C10:C15)</f>
        <v>16467</v>
      </c>
      <c r="D9" s="16">
        <f>SUM(D10:D15)</f>
        <v>16604</v>
      </c>
      <c r="E9" s="16">
        <f>SUM(E10:E15)</f>
        <v>17246</v>
      </c>
      <c r="F9" s="16">
        <f>SUM(F10:F15)</f>
        <v>18831</v>
      </c>
      <c r="G9" s="93">
        <f t="shared" ref="G9:G71" si="0">(((D9/C9)^(1/(($D$5-$C$5)/365))-1)*100)</f>
        <v>8.2841440353220719E-2</v>
      </c>
      <c r="H9" s="17">
        <f t="shared" ref="H9:H15" si="1">(((E9/D9)^(1/(($E$5-$D$5)/365))-1)*100)</f>
        <v>0.72455492948149125</v>
      </c>
      <c r="I9" s="17">
        <f t="shared" ref="I9:I15" si="2">(((F9/E9)^(1/(($F$5-$E$5)/365))-1)*100)</f>
        <v>1.8669154784489717</v>
      </c>
      <c r="J9" s="17">
        <f t="shared" ref="J9:J15" si="3">(((F9/D9)^(1/(($F$5-$D$5)/365))-1)*100)</f>
        <v>1.2655152759291965</v>
      </c>
      <c r="M9" s="8"/>
      <c r="N9" s="22"/>
      <c r="O9" s="22"/>
      <c r="P9" s="22"/>
      <c r="Q9" s="42"/>
      <c r="R9" s="42"/>
      <c r="S9" s="42"/>
      <c r="U9" s="18"/>
      <c r="AE9" s="41"/>
    </row>
    <row r="10" spans="1:32" x14ac:dyDescent="0.2">
      <c r="A10" s="21" t="s">
        <v>954</v>
      </c>
      <c r="C10" s="87">
        <v>6717</v>
      </c>
      <c r="D10" s="12">
        <v>7907</v>
      </c>
      <c r="E10" s="12">
        <v>8579</v>
      </c>
      <c r="F10" s="12">
        <v>9517</v>
      </c>
      <c r="G10" s="92">
        <f t="shared" si="0"/>
        <v>1.643534770456645</v>
      </c>
      <c r="H10" s="20">
        <f t="shared" si="1"/>
        <v>1.5643863716280126</v>
      </c>
      <c r="I10" s="20">
        <f t="shared" si="2"/>
        <v>2.2068954799610019</v>
      </c>
      <c r="J10" s="20">
        <f t="shared" si="3"/>
        <v>1.8690422423387698</v>
      </c>
      <c r="K10" s="15"/>
      <c r="L10" s="15"/>
      <c r="M10" s="15"/>
      <c r="N10" s="18"/>
      <c r="O10" s="18"/>
      <c r="P10" s="18"/>
      <c r="Q10" s="41"/>
      <c r="R10" s="41"/>
      <c r="S10" s="41"/>
      <c r="T10" s="15"/>
      <c r="U10" s="18"/>
      <c r="V10" s="15"/>
      <c r="W10" s="15"/>
      <c r="X10" s="15"/>
      <c r="Y10" s="15"/>
      <c r="Z10" s="15"/>
      <c r="AA10" s="15"/>
      <c r="AE10" s="42"/>
      <c r="AF10" s="15"/>
    </row>
    <row r="11" spans="1:32" x14ac:dyDescent="0.2">
      <c r="A11" s="21" t="s">
        <v>955</v>
      </c>
      <c r="C11" s="87">
        <v>3616</v>
      </c>
      <c r="D11" s="12">
        <v>2988</v>
      </c>
      <c r="E11" s="12">
        <v>2867</v>
      </c>
      <c r="F11" s="12">
        <v>3128</v>
      </c>
      <c r="G11" s="92">
        <f t="shared" si="0"/>
        <v>-1.8885364435648588</v>
      </c>
      <c r="H11" s="20">
        <f t="shared" si="1"/>
        <v>-0.78358740505449775</v>
      </c>
      <c r="I11" s="20">
        <f t="shared" si="2"/>
        <v>1.8498460341683787</v>
      </c>
      <c r="J11" s="20">
        <f t="shared" si="3"/>
        <v>0.458567729196524</v>
      </c>
      <c r="K11" s="15"/>
      <c r="L11" s="15"/>
      <c r="M11" s="15"/>
      <c r="N11" s="18"/>
      <c r="O11" s="18"/>
      <c r="P11" s="22"/>
      <c r="Q11" s="42"/>
      <c r="R11" s="42"/>
      <c r="S11" s="42"/>
      <c r="T11" s="15"/>
      <c r="U11" s="18"/>
      <c r="V11" s="15"/>
      <c r="W11" s="15"/>
      <c r="X11" s="15"/>
      <c r="Y11" s="15"/>
      <c r="Z11" s="15"/>
      <c r="AA11" s="15"/>
      <c r="AE11" s="42"/>
      <c r="AF11" s="15"/>
    </row>
    <row r="12" spans="1:32" x14ac:dyDescent="0.2">
      <c r="A12" s="21" t="s">
        <v>956</v>
      </c>
      <c r="C12" s="87">
        <v>1293</v>
      </c>
      <c r="D12" s="12">
        <v>1249</v>
      </c>
      <c r="E12" s="12">
        <v>1327</v>
      </c>
      <c r="F12" s="12">
        <v>1407</v>
      </c>
      <c r="G12" s="92">
        <f t="shared" si="0"/>
        <v>-0.34543109079987477</v>
      </c>
      <c r="H12" s="20">
        <f t="shared" si="1"/>
        <v>1.1594752164453936</v>
      </c>
      <c r="I12" s="20">
        <f t="shared" si="2"/>
        <v>1.2391269243225311</v>
      </c>
      <c r="J12" s="20">
        <f t="shared" si="3"/>
        <v>1.1972981451134235</v>
      </c>
      <c r="K12" s="15"/>
      <c r="L12" s="15"/>
      <c r="M12" s="15"/>
      <c r="N12" s="18"/>
      <c r="O12" s="18"/>
      <c r="P12" s="22"/>
      <c r="Q12" s="42"/>
      <c r="R12" s="42"/>
      <c r="S12" s="42"/>
      <c r="T12" s="15"/>
      <c r="U12" s="18"/>
      <c r="V12" s="15"/>
      <c r="W12" s="15"/>
      <c r="X12" s="15"/>
      <c r="Y12" s="15"/>
      <c r="Z12" s="15"/>
      <c r="AA12" s="15"/>
      <c r="AE12" s="42"/>
      <c r="AF12" s="15"/>
    </row>
    <row r="13" spans="1:32" x14ac:dyDescent="0.2">
      <c r="A13" s="21" t="s">
        <v>957</v>
      </c>
      <c r="C13" s="87">
        <v>1895</v>
      </c>
      <c r="D13" s="12">
        <v>1583</v>
      </c>
      <c r="E13" s="12">
        <v>1555</v>
      </c>
      <c r="F13" s="12">
        <v>1703</v>
      </c>
      <c r="G13" s="92">
        <f t="shared" si="0"/>
        <v>-1.7819180618864228</v>
      </c>
      <c r="H13" s="20">
        <f t="shared" si="1"/>
        <v>-0.33904208717514539</v>
      </c>
      <c r="I13" s="20">
        <f t="shared" si="2"/>
        <v>1.9310471601451162</v>
      </c>
      <c r="J13" s="20">
        <f t="shared" si="3"/>
        <v>0.73276782862776724</v>
      </c>
      <c r="K13" s="15"/>
      <c r="L13" s="15"/>
      <c r="M13" s="15"/>
      <c r="N13" s="18"/>
      <c r="O13" s="18"/>
      <c r="P13" s="22"/>
      <c r="Q13" s="42"/>
      <c r="R13" s="42"/>
      <c r="S13" s="42"/>
      <c r="T13" s="15"/>
      <c r="U13" s="18"/>
      <c r="V13" s="15"/>
      <c r="W13" s="15"/>
      <c r="X13" s="15"/>
      <c r="Y13" s="15"/>
      <c r="Z13" s="15"/>
      <c r="AA13" s="15"/>
      <c r="AE13" s="42"/>
      <c r="AF13" s="15"/>
    </row>
    <row r="14" spans="1:32" x14ac:dyDescent="0.2">
      <c r="A14" s="21" t="s">
        <v>958</v>
      </c>
      <c r="C14" s="87">
        <v>1678</v>
      </c>
      <c r="D14" s="12">
        <v>1637</v>
      </c>
      <c r="E14" s="12">
        <v>1621</v>
      </c>
      <c r="F14" s="12">
        <v>1696</v>
      </c>
      <c r="G14" s="92">
        <f t="shared" si="0"/>
        <v>-0.24693224339987774</v>
      </c>
      <c r="H14" s="20">
        <f t="shared" si="1"/>
        <v>-0.18674149509227966</v>
      </c>
      <c r="I14" s="20">
        <f t="shared" si="2"/>
        <v>0.95605090135346682</v>
      </c>
      <c r="J14" s="20">
        <f t="shared" si="3"/>
        <v>0.35440815619065535</v>
      </c>
      <c r="K14" s="15"/>
      <c r="L14" s="15"/>
      <c r="M14" s="15"/>
      <c r="N14" s="18"/>
      <c r="O14" s="18"/>
      <c r="P14" s="22"/>
      <c r="Q14" s="42"/>
      <c r="R14" s="42"/>
      <c r="S14" s="42"/>
      <c r="T14" s="15"/>
      <c r="U14" s="18"/>
      <c r="V14" s="15"/>
      <c r="W14" s="15"/>
      <c r="X14" s="15"/>
      <c r="Y14" s="15"/>
      <c r="Z14" s="15"/>
      <c r="AA14" s="15"/>
      <c r="AE14" s="42"/>
      <c r="AF14" s="15"/>
    </row>
    <row r="15" spans="1:32" x14ac:dyDescent="0.2">
      <c r="A15" s="21" t="s">
        <v>959</v>
      </c>
      <c r="C15" s="87">
        <v>1268</v>
      </c>
      <c r="D15" s="12">
        <v>1240</v>
      </c>
      <c r="E15" s="12">
        <v>1297</v>
      </c>
      <c r="F15" s="12">
        <v>1380</v>
      </c>
      <c r="G15" s="92">
        <f t="shared" si="0"/>
        <v>-0.22292363306973817</v>
      </c>
      <c r="H15" s="20">
        <f t="shared" si="1"/>
        <v>0.85893490088710944</v>
      </c>
      <c r="I15" s="20">
        <f t="shared" si="2"/>
        <v>1.3134969148634212</v>
      </c>
      <c r="J15" s="20">
        <f t="shared" si="3"/>
        <v>1.0745752239086137</v>
      </c>
      <c r="K15" s="15"/>
      <c r="L15" s="15"/>
      <c r="M15" s="15"/>
      <c r="N15" s="18"/>
      <c r="O15" s="18"/>
      <c r="P15" s="22"/>
      <c r="Q15" s="42"/>
      <c r="R15" s="42"/>
      <c r="S15" s="42"/>
      <c r="T15" s="15"/>
      <c r="U15" s="18"/>
      <c r="V15" s="15"/>
      <c r="W15" s="15"/>
      <c r="X15" s="15"/>
      <c r="Y15" s="15"/>
      <c r="Z15" s="15"/>
      <c r="AA15" s="15"/>
      <c r="AE15" s="42"/>
      <c r="AF15" s="15"/>
    </row>
    <row r="16" spans="1:32" x14ac:dyDescent="0.2">
      <c r="A16" s="21"/>
      <c r="C16" s="87"/>
      <c r="D16" s="12"/>
      <c r="E16" s="12"/>
      <c r="F16" s="12"/>
      <c r="G16" s="92"/>
      <c r="H16" s="20"/>
      <c r="I16" s="20"/>
      <c r="J16" s="20"/>
      <c r="K16" s="15"/>
      <c r="L16" s="15"/>
      <c r="T16" s="15"/>
      <c r="U16" s="18"/>
      <c r="V16" s="15"/>
      <c r="W16" s="15"/>
      <c r="X16" s="15"/>
      <c r="Y16" s="15"/>
      <c r="Z16" s="15"/>
      <c r="AA16" s="15"/>
      <c r="AE16" s="42"/>
      <c r="AF16" s="15"/>
    </row>
    <row r="17" spans="1:32" s="15" customFormat="1" x14ac:dyDescent="0.2">
      <c r="A17" s="14" t="s">
        <v>1172</v>
      </c>
      <c r="C17" s="16">
        <f>SUM(C18:C46)</f>
        <v>993580</v>
      </c>
      <c r="D17" s="16">
        <f>SUM(D18:D46)</f>
        <v>1124773</v>
      </c>
      <c r="E17" s="16">
        <f>SUM(E18:E46)</f>
        <v>1199320</v>
      </c>
      <c r="F17" s="16">
        <f>SUM(F18:F46)</f>
        <v>1268603</v>
      </c>
      <c r="G17" s="93">
        <f t="shared" si="0"/>
        <v>1.2472542825774147</v>
      </c>
      <c r="H17" s="17">
        <f t="shared" ref="H17:H46" si="4">(((E17/D17)^(1/(($E$5-$D$5)/365))-1)*100)</f>
        <v>1.2287244910940132</v>
      </c>
      <c r="I17" s="17">
        <f t="shared" ref="I17:I46" si="5">(((F17/E17)^(1/(($F$5-$E$5)/365))-1)*100)</f>
        <v>1.1885041557770926</v>
      </c>
      <c r="J17" s="17">
        <f t="shared" ref="J17:J46" si="6">(((F17/D17)^(1/(($F$5-$D$5)/365))-1)*100)</f>
        <v>1.209619765667691</v>
      </c>
      <c r="N17" s="18"/>
      <c r="O17" s="18"/>
      <c r="P17" s="22"/>
      <c r="Q17" s="42"/>
      <c r="R17" s="42"/>
      <c r="S17" s="42"/>
      <c r="U17" s="18"/>
      <c r="AE17" s="41"/>
    </row>
    <row r="18" spans="1:32" x14ac:dyDescent="0.2">
      <c r="A18" s="21" t="s">
        <v>960</v>
      </c>
      <c r="C18" s="87">
        <v>26683</v>
      </c>
      <c r="D18" s="12">
        <v>30675</v>
      </c>
      <c r="E18" s="12">
        <v>32497</v>
      </c>
      <c r="F18" s="12">
        <v>34579</v>
      </c>
      <c r="G18" s="92">
        <f t="shared" si="0"/>
        <v>1.4032035502815177</v>
      </c>
      <c r="H18" s="20">
        <f t="shared" si="4"/>
        <v>1.1040913743534331</v>
      </c>
      <c r="I18" s="20">
        <f t="shared" si="5"/>
        <v>1.3149716303669345</v>
      </c>
      <c r="J18" s="20">
        <f t="shared" si="6"/>
        <v>1.2041946085578736</v>
      </c>
      <c r="K18" s="15"/>
      <c r="L18" s="15"/>
      <c r="N18" s="22"/>
      <c r="O18" s="22"/>
      <c r="P18" s="22"/>
      <c r="Q18" s="42"/>
      <c r="R18" s="42"/>
      <c r="S18" s="42"/>
      <c r="T18" s="15"/>
      <c r="U18" s="18"/>
      <c r="V18" s="15"/>
      <c r="W18" s="15"/>
      <c r="X18" s="15"/>
      <c r="Y18" s="15"/>
      <c r="Z18" s="15"/>
      <c r="AA18" s="15"/>
      <c r="AE18" s="42"/>
      <c r="AF18" s="15"/>
    </row>
    <row r="19" spans="1:32" x14ac:dyDescent="0.2">
      <c r="A19" s="21" t="s">
        <v>1373</v>
      </c>
      <c r="C19" s="87">
        <v>33997</v>
      </c>
      <c r="D19" s="12">
        <v>37773</v>
      </c>
      <c r="E19" s="12">
        <v>38883</v>
      </c>
      <c r="F19" s="12">
        <v>41295</v>
      </c>
      <c r="G19" s="92">
        <f t="shared" si="0"/>
        <v>1.0582057792105193</v>
      </c>
      <c r="H19" s="20">
        <f t="shared" si="4"/>
        <v>0.55268646382460318</v>
      </c>
      <c r="I19" s="20">
        <f t="shared" si="5"/>
        <v>1.274174132086503</v>
      </c>
      <c r="J19" s="20">
        <f t="shared" si="6"/>
        <v>0.89471540642669378</v>
      </c>
      <c r="K19" s="15"/>
      <c r="L19" s="15"/>
      <c r="M19" s="15"/>
      <c r="N19" s="18"/>
      <c r="O19" s="18"/>
      <c r="P19" s="18"/>
      <c r="Q19" s="41"/>
      <c r="R19" s="41"/>
      <c r="S19" s="41"/>
      <c r="T19" s="15"/>
      <c r="U19" s="18"/>
      <c r="V19" s="15"/>
      <c r="W19" s="15"/>
      <c r="X19" s="15"/>
      <c r="Y19" s="15"/>
      <c r="Z19" s="15"/>
      <c r="AA19" s="15"/>
      <c r="AE19" s="42"/>
      <c r="AF19" s="15"/>
    </row>
    <row r="20" spans="1:32" x14ac:dyDescent="0.2">
      <c r="A20" s="21" t="s">
        <v>961</v>
      </c>
      <c r="C20" s="87">
        <v>26960</v>
      </c>
      <c r="D20" s="12">
        <v>31662</v>
      </c>
      <c r="E20" s="12">
        <v>33571</v>
      </c>
      <c r="F20" s="12">
        <v>35234</v>
      </c>
      <c r="G20" s="92">
        <f t="shared" si="0"/>
        <v>1.6197265896575219</v>
      </c>
      <c r="H20" s="20">
        <f t="shared" si="4"/>
        <v>1.1203621052070289</v>
      </c>
      <c r="I20" s="20">
        <f t="shared" si="5"/>
        <v>1.0223292383658045</v>
      </c>
      <c r="J20" s="20">
        <f t="shared" si="6"/>
        <v>1.0737893338183424</v>
      </c>
      <c r="K20" s="15"/>
      <c r="L20" s="15"/>
      <c r="M20" s="15"/>
      <c r="N20" s="18"/>
      <c r="O20" s="18"/>
      <c r="P20" s="22"/>
      <c r="Q20" s="42"/>
      <c r="R20" s="42"/>
      <c r="S20" s="42"/>
      <c r="T20" s="15"/>
      <c r="U20" s="18"/>
      <c r="V20" s="15"/>
      <c r="W20" s="15"/>
      <c r="X20" s="15"/>
      <c r="Y20" s="15"/>
      <c r="Z20" s="15"/>
      <c r="AA20" s="15"/>
      <c r="AE20" s="42"/>
      <c r="AF20" s="15"/>
    </row>
    <row r="21" spans="1:32" x14ac:dyDescent="0.2">
      <c r="A21" s="21" t="s">
        <v>962</v>
      </c>
      <c r="C21" s="87">
        <v>42754</v>
      </c>
      <c r="D21" s="12">
        <v>45182</v>
      </c>
      <c r="E21" s="12">
        <v>47860</v>
      </c>
      <c r="F21" s="12">
        <v>50336</v>
      </c>
      <c r="G21" s="92">
        <f t="shared" si="0"/>
        <v>0.55358434093271125</v>
      </c>
      <c r="H21" s="20">
        <f t="shared" si="4"/>
        <v>1.101811769768668</v>
      </c>
      <c r="I21" s="20">
        <f t="shared" si="5"/>
        <v>1.066789079448327</v>
      </c>
      <c r="J21" s="20">
        <f t="shared" si="6"/>
        <v>1.0851761566702312</v>
      </c>
      <c r="K21" s="15"/>
      <c r="L21" s="15"/>
      <c r="M21" s="15"/>
      <c r="N21" s="18"/>
      <c r="O21" s="18"/>
      <c r="P21" s="22"/>
      <c r="Q21" s="42"/>
      <c r="R21" s="42"/>
      <c r="S21" s="42"/>
      <c r="T21" s="15"/>
      <c r="U21" s="18"/>
      <c r="V21" s="15"/>
      <c r="W21" s="15"/>
      <c r="X21" s="15"/>
      <c r="Y21" s="15"/>
      <c r="Z21" s="15"/>
      <c r="AA21" s="15"/>
      <c r="AE21" s="42"/>
      <c r="AF21" s="15"/>
    </row>
    <row r="22" spans="1:32" x14ac:dyDescent="0.2">
      <c r="A22" s="21" t="s">
        <v>963</v>
      </c>
      <c r="C22" s="87">
        <v>59046</v>
      </c>
      <c r="D22" s="12">
        <v>61199</v>
      </c>
      <c r="E22" s="12">
        <v>65649</v>
      </c>
      <c r="F22" s="12">
        <v>68839</v>
      </c>
      <c r="G22" s="92">
        <f t="shared" si="0"/>
        <v>0.35858573564329088</v>
      </c>
      <c r="H22" s="20">
        <f t="shared" si="4"/>
        <v>1.3447225859815726</v>
      </c>
      <c r="I22" s="20">
        <f t="shared" si="5"/>
        <v>1.0031857053525828</v>
      </c>
      <c r="J22" s="20">
        <f t="shared" si="6"/>
        <v>1.18236516938377</v>
      </c>
      <c r="K22" s="15"/>
      <c r="L22" s="15"/>
      <c r="M22" s="15"/>
      <c r="N22" s="18"/>
      <c r="O22" s="18"/>
      <c r="P22" s="22"/>
      <c r="Q22" s="42"/>
      <c r="R22" s="42"/>
      <c r="S22" s="42"/>
      <c r="T22" s="15"/>
      <c r="U22" s="18"/>
      <c r="V22" s="15"/>
      <c r="W22" s="15"/>
      <c r="X22" s="15"/>
      <c r="Y22" s="15"/>
      <c r="Z22" s="15"/>
      <c r="AA22" s="15"/>
      <c r="AE22" s="42"/>
      <c r="AF22" s="15"/>
    </row>
    <row r="23" spans="1:32" x14ac:dyDescent="0.2">
      <c r="A23" s="21" t="s">
        <v>964</v>
      </c>
      <c r="C23" s="87">
        <v>66264</v>
      </c>
      <c r="D23" s="12">
        <v>78188</v>
      </c>
      <c r="E23" s="12">
        <v>82782</v>
      </c>
      <c r="F23" s="12">
        <v>87753</v>
      </c>
      <c r="G23" s="92">
        <f t="shared" si="0"/>
        <v>1.6675387849821144</v>
      </c>
      <c r="H23" s="20">
        <f t="shared" si="4"/>
        <v>1.092445409980014</v>
      </c>
      <c r="I23" s="20">
        <f t="shared" si="5"/>
        <v>1.2343643571143481</v>
      </c>
      <c r="J23" s="20">
        <f t="shared" si="6"/>
        <v>1.159825287165539</v>
      </c>
      <c r="K23" s="15"/>
      <c r="L23" s="15"/>
      <c r="M23" s="15"/>
      <c r="N23" s="18"/>
      <c r="O23" s="18"/>
      <c r="P23" s="22"/>
      <c r="Q23" s="42"/>
      <c r="R23" s="42"/>
      <c r="S23" s="42"/>
      <c r="T23" s="15"/>
      <c r="U23" s="18"/>
      <c r="V23" s="15"/>
      <c r="W23" s="15"/>
      <c r="X23" s="15"/>
      <c r="Y23" s="15"/>
      <c r="Z23" s="15"/>
      <c r="AA23" s="15"/>
      <c r="AE23" s="42"/>
      <c r="AF23" s="15"/>
    </row>
    <row r="24" spans="1:32" x14ac:dyDescent="0.2">
      <c r="A24" s="21" t="s">
        <v>965</v>
      </c>
      <c r="C24" s="87">
        <v>27534</v>
      </c>
      <c r="D24" s="12">
        <v>32215</v>
      </c>
      <c r="E24" s="12">
        <v>34299</v>
      </c>
      <c r="F24" s="12">
        <v>34488</v>
      </c>
      <c r="G24" s="92">
        <f t="shared" si="0"/>
        <v>1.5816232412773967</v>
      </c>
      <c r="H24" s="20">
        <f t="shared" si="4"/>
        <v>1.2000352011984683</v>
      </c>
      <c r="I24" s="20">
        <f t="shared" si="5"/>
        <v>0.11567272538355322</v>
      </c>
      <c r="J24" s="20">
        <f t="shared" si="6"/>
        <v>0.6835582988702571</v>
      </c>
      <c r="K24" s="15"/>
      <c r="L24" s="15"/>
      <c r="M24" s="15"/>
      <c r="N24" s="18"/>
      <c r="O24" s="18"/>
      <c r="P24" s="22"/>
      <c r="Q24" s="42"/>
      <c r="R24" s="42"/>
      <c r="S24" s="42"/>
      <c r="T24" s="15"/>
      <c r="U24" s="18"/>
      <c r="V24" s="15"/>
      <c r="W24" s="15"/>
      <c r="X24" s="15"/>
      <c r="Y24" s="15"/>
      <c r="Z24" s="15"/>
      <c r="AA24" s="15"/>
      <c r="AE24" s="42"/>
      <c r="AF24" s="15"/>
    </row>
    <row r="25" spans="1:32" x14ac:dyDescent="0.2">
      <c r="A25" s="21" t="s">
        <v>966</v>
      </c>
      <c r="C25" s="87">
        <v>26401</v>
      </c>
      <c r="D25" s="12">
        <v>28455</v>
      </c>
      <c r="E25" s="12">
        <v>30175</v>
      </c>
      <c r="F25" s="12">
        <v>32148</v>
      </c>
      <c r="G25" s="92">
        <f t="shared" si="0"/>
        <v>0.75162032263835776</v>
      </c>
      <c r="H25" s="20">
        <f t="shared" si="4"/>
        <v>1.1231428125521692</v>
      </c>
      <c r="I25" s="20">
        <f t="shared" si="5"/>
        <v>1.341355300748126</v>
      </c>
      <c r="J25" s="20">
        <f t="shared" si="6"/>
        <v>1.2267246430428314</v>
      </c>
      <c r="K25" s="15"/>
      <c r="L25" s="15"/>
      <c r="M25" s="15"/>
      <c r="N25" s="18"/>
      <c r="O25" s="18"/>
      <c r="P25" s="22"/>
      <c r="Q25" s="42"/>
      <c r="R25" s="42"/>
      <c r="S25" s="42"/>
      <c r="T25" s="15"/>
      <c r="U25" s="18"/>
      <c r="V25" s="15"/>
      <c r="W25" s="15"/>
      <c r="X25" s="15"/>
      <c r="Y25" s="15"/>
      <c r="Z25" s="15"/>
      <c r="AA25" s="15"/>
      <c r="AE25" s="42"/>
      <c r="AF25" s="15"/>
    </row>
    <row r="26" spans="1:32" x14ac:dyDescent="0.2">
      <c r="A26" s="21" t="s">
        <v>967</v>
      </c>
      <c r="C26" s="87">
        <v>14309</v>
      </c>
      <c r="D26" s="12">
        <v>16200</v>
      </c>
      <c r="E26" s="12">
        <v>16702</v>
      </c>
      <c r="F26" s="12">
        <v>17410</v>
      </c>
      <c r="G26" s="92">
        <f t="shared" si="0"/>
        <v>1.2482722566781845</v>
      </c>
      <c r="H26" s="20">
        <f t="shared" si="4"/>
        <v>0.58243983862962256</v>
      </c>
      <c r="I26" s="20">
        <f t="shared" si="5"/>
        <v>0.87722250936703716</v>
      </c>
      <c r="J26" s="20">
        <f t="shared" si="6"/>
        <v>0.72233992458854424</v>
      </c>
      <c r="K26" s="15"/>
      <c r="L26" s="15"/>
      <c r="M26" s="15"/>
      <c r="N26" s="18"/>
      <c r="O26" s="18"/>
      <c r="P26" s="22"/>
      <c r="Q26" s="42"/>
      <c r="R26" s="42"/>
      <c r="S26" s="42"/>
      <c r="T26" s="15"/>
      <c r="U26" s="18"/>
      <c r="V26" s="15"/>
      <c r="W26" s="15"/>
      <c r="X26" s="15"/>
      <c r="Y26" s="15"/>
      <c r="Z26" s="15"/>
      <c r="AA26" s="15"/>
      <c r="AE26" s="42"/>
      <c r="AF26" s="15"/>
    </row>
    <row r="27" spans="1:32" x14ac:dyDescent="0.2">
      <c r="A27" s="21" t="s">
        <v>968</v>
      </c>
      <c r="C27" s="87">
        <v>21186</v>
      </c>
      <c r="D27" s="12">
        <v>23404</v>
      </c>
      <c r="E27" s="12">
        <v>24923</v>
      </c>
      <c r="F27" s="12">
        <v>25236</v>
      </c>
      <c r="G27" s="92">
        <f t="shared" si="0"/>
        <v>1.0000861145282647</v>
      </c>
      <c r="H27" s="20">
        <f t="shared" si="4"/>
        <v>1.2038890637352528</v>
      </c>
      <c r="I27" s="20">
        <f t="shared" si="5"/>
        <v>0.26290251901757156</v>
      </c>
      <c r="J27" s="20">
        <f t="shared" si="6"/>
        <v>0.75586943838503728</v>
      </c>
      <c r="K27" s="15"/>
      <c r="L27" s="15"/>
      <c r="M27" s="15"/>
      <c r="N27" s="18"/>
      <c r="O27" s="18"/>
      <c r="P27" s="22"/>
      <c r="Q27" s="42"/>
      <c r="R27" s="42"/>
      <c r="S27" s="42"/>
      <c r="T27" s="15"/>
      <c r="U27" s="18"/>
      <c r="V27" s="15"/>
      <c r="W27" s="15"/>
      <c r="X27" s="15"/>
      <c r="Y27" s="15"/>
      <c r="Z27" s="15"/>
      <c r="AA27" s="15"/>
      <c r="AE27" s="42"/>
      <c r="AF27" s="15"/>
    </row>
    <row r="28" spans="1:32" x14ac:dyDescent="0.2">
      <c r="A28" s="21" t="s">
        <v>969</v>
      </c>
      <c r="C28" s="87">
        <v>29277</v>
      </c>
      <c r="D28" s="12">
        <v>30482</v>
      </c>
      <c r="E28" s="12">
        <v>29921</v>
      </c>
      <c r="F28" s="12">
        <v>31900</v>
      </c>
      <c r="G28" s="92">
        <f t="shared" si="0"/>
        <v>0.40393394139817129</v>
      </c>
      <c r="H28" s="20">
        <f t="shared" si="4"/>
        <v>-0.35287728637590776</v>
      </c>
      <c r="I28" s="20">
        <f t="shared" si="5"/>
        <v>1.3564712380212507</v>
      </c>
      <c r="J28" s="20">
        <f t="shared" si="6"/>
        <v>0.4553568396144847</v>
      </c>
      <c r="K28" s="15"/>
      <c r="L28" s="15"/>
      <c r="M28" s="15"/>
      <c r="N28" s="18"/>
      <c r="O28" s="18"/>
      <c r="P28" s="22"/>
      <c r="Q28" s="42"/>
      <c r="R28" s="42"/>
      <c r="S28" s="42"/>
      <c r="T28" s="15"/>
      <c r="U28" s="18"/>
      <c r="V28" s="15"/>
      <c r="W28" s="15"/>
      <c r="X28" s="15"/>
      <c r="Y28" s="15"/>
      <c r="Z28" s="15"/>
      <c r="AA28" s="15"/>
      <c r="AE28" s="42"/>
      <c r="AF28" s="15"/>
    </row>
    <row r="29" spans="1:32" x14ac:dyDescent="0.2">
      <c r="A29" s="21" t="s">
        <v>970</v>
      </c>
      <c r="C29" s="87">
        <v>29062</v>
      </c>
      <c r="D29" s="12">
        <v>32553</v>
      </c>
      <c r="E29" s="12">
        <v>35834</v>
      </c>
      <c r="F29" s="12">
        <v>36705</v>
      </c>
      <c r="G29" s="92">
        <f t="shared" si="0"/>
        <v>1.1402106846931881</v>
      </c>
      <c r="H29" s="20">
        <f t="shared" si="4"/>
        <v>1.8442285475793074</v>
      </c>
      <c r="I29" s="20">
        <f t="shared" si="5"/>
        <v>0.50651044307137294</v>
      </c>
      <c r="J29" s="20">
        <f t="shared" si="6"/>
        <v>1.2066709370605277</v>
      </c>
      <c r="K29" s="15"/>
      <c r="L29" s="15"/>
      <c r="M29" s="15"/>
      <c r="N29" s="18"/>
      <c r="O29" s="18"/>
      <c r="P29" s="22"/>
      <c r="Q29" s="42"/>
      <c r="R29" s="42"/>
      <c r="S29" s="42"/>
      <c r="T29" s="15"/>
      <c r="U29" s="18"/>
      <c r="V29" s="15"/>
      <c r="W29" s="15"/>
      <c r="X29" s="15"/>
      <c r="Y29" s="15"/>
      <c r="Z29" s="15"/>
      <c r="AA29" s="15"/>
      <c r="AE29" s="42"/>
      <c r="AF29" s="15"/>
    </row>
    <row r="30" spans="1:32" x14ac:dyDescent="0.2">
      <c r="A30" s="21" t="s">
        <v>971</v>
      </c>
      <c r="C30" s="87">
        <v>47804</v>
      </c>
      <c r="D30" s="12">
        <v>54848</v>
      </c>
      <c r="E30" s="12">
        <v>56661</v>
      </c>
      <c r="F30" s="12">
        <v>58874</v>
      </c>
      <c r="G30" s="92">
        <f t="shared" si="0"/>
        <v>1.383291426899369</v>
      </c>
      <c r="H30" s="20">
        <f t="shared" si="4"/>
        <v>0.62079036545923394</v>
      </c>
      <c r="I30" s="20">
        <f t="shared" si="5"/>
        <v>0.80927433449660136</v>
      </c>
      <c r="J30" s="20">
        <f t="shared" si="6"/>
        <v>0.71026724011979958</v>
      </c>
      <c r="K30" s="15"/>
      <c r="L30" s="15"/>
      <c r="M30" s="15"/>
      <c r="N30" s="18"/>
      <c r="O30" s="18"/>
      <c r="P30" s="22"/>
      <c r="Q30" s="42"/>
      <c r="R30" s="42"/>
      <c r="S30" s="42"/>
      <c r="T30" s="15"/>
      <c r="U30" s="18"/>
      <c r="V30" s="15"/>
      <c r="W30" s="15"/>
      <c r="X30" s="15"/>
      <c r="Y30" s="15"/>
      <c r="Z30" s="15"/>
      <c r="AA30" s="15"/>
      <c r="AE30" s="42"/>
      <c r="AF30" s="15"/>
    </row>
    <row r="31" spans="1:32" x14ac:dyDescent="0.2">
      <c r="A31" s="21" t="s">
        <v>972</v>
      </c>
      <c r="C31" s="87">
        <v>32079</v>
      </c>
      <c r="D31" s="12">
        <v>36303</v>
      </c>
      <c r="E31" s="12">
        <v>38892</v>
      </c>
      <c r="F31" s="12">
        <v>41680</v>
      </c>
      <c r="G31" s="92">
        <f t="shared" si="0"/>
        <v>1.2439841976130905</v>
      </c>
      <c r="H31" s="20">
        <f t="shared" si="4"/>
        <v>1.3195895440709426</v>
      </c>
      <c r="I31" s="20">
        <f t="shared" si="5"/>
        <v>1.4671414274920691</v>
      </c>
      <c r="J31" s="20">
        <f t="shared" si="6"/>
        <v>1.3896428473185951</v>
      </c>
      <c r="K31" s="15"/>
      <c r="L31" s="15"/>
      <c r="M31" s="15"/>
      <c r="N31" s="18"/>
      <c r="O31" s="18"/>
      <c r="P31" s="22"/>
      <c r="Q31" s="42"/>
      <c r="R31" s="42"/>
      <c r="S31" s="42"/>
      <c r="T31" s="15"/>
      <c r="U31" s="18"/>
      <c r="V31" s="15"/>
      <c r="W31" s="15"/>
      <c r="X31" s="15"/>
      <c r="Y31" s="15"/>
      <c r="Z31" s="15"/>
      <c r="AA31" s="15"/>
      <c r="AE31" s="42"/>
      <c r="AF31" s="15"/>
    </row>
    <row r="32" spans="1:32" x14ac:dyDescent="0.2">
      <c r="A32" s="21" t="s">
        <v>973</v>
      </c>
      <c r="C32" s="87">
        <v>21858</v>
      </c>
      <c r="D32" s="12">
        <v>25559</v>
      </c>
      <c r="E32" s="12">
        <v>27862</v>
      </c>
      <c r="F32" s="12">
        <v>30060</v>
      </c>
      <c r="G32" s="92">
        <f t="shared" si="0"/>
        <v>1.5756530782810696</v>
      </c>
      <c r="H32" s="20">
        <f t="shared" si="4"/>
        <v>1.6553715571298255</v>
      </c>
      <c r="I32" s="20">
        <f t="shared" si="5"/>
        <v>1.6102357372633769</v>
      </c>
      <c r="J32" s="20">
        <f t="shared" si="6"/>
        <v>1.6339317056004443</v>
      </c>
      <c r="K32" s="15"/>
      <c r="L32" s="15"/>
      <c r="M32" s="15"/>
      <c r="N32" s="18"/>
      <c r="O32" s="18"/>
      <c r="P32" s="22"/>
      <c r="Q32" s="42"/>
      <c r="R32" s="42"/>
      <c r="S32" s="42"/>
      <c r="T32" s="15"/>
      <c r="U32" s="18"/>
      <c r="V32" s="15"/>
      <c r="W32" s="15"/>
      <c r="X32" s="15"/>
      <c r="Y32" s="15"/>
      <c r="Z32" s="15"/>
      <c r="AA32" s="15"/>
      <c r="AE32" s="42"/>
      <c r="AF32" s="15"/>
    </row>
    <row r="33" spans="1:32" x14ac:dyDescent="0.2">
      <c r="A33" s="21" t="s">
        <v>974</v>
      </c>
      <c r="C33" s="87">
        <v>36529</v>
      </c>
      <c r="D33" s="12">
        <v>41388</v>
      </c>
      <c r="E33" s="12">
        <v>44506</v>
      </c>
      <c r="F33" s="12">
        <v>48733</v>
      </c>
      <c r="G33" s="92">
        <f t="shared" si="0"/>
        <v>1.2559832993682463</v>
      </c>
      <c r="H33" s="20">
        <f t="shared" si="4"/>
        <v>1.3918208197685633</v>
      </c>
      <c r="I33" s="20">
        <f t="shared" si="5"/>
        <v>1.9271134112236021</v>
      </c>
      <c r="J33" s="20">
        <f t="shared" si="6"/>
        <v>1.6457077301438527</v>
      </c>
      <c r="K33" s="15"/>
      <c r="L33" s="15"/>
      <c r="M33" s="15"/>
      <c r="N33" s="18"/>
      <c r="O33" s="18"/>
      <c r="P33" s="22"/>
      <c r="Q33" s="42"/>
      <c r="R33" s="42"/>
      <c r="S33" s="42"/>
      <c r="T33" s="15"/>
      <c r="U33" s="18"/>
      <c r="V33" s="15"/>
      <c r="W33" s="15"/>
      <c r="X33" s="15"/>
      <c r="Y33" s="15"/>
      <c r="Z33" s="15"/>
      <c r="AA33" s="15"/>
      <c r="AE33" s="42"/>
      <c r="AF33" s="15"/>
    </row>
    <row r="34" spans="1:32" x14ac:dyDescent="0.2">
      <c r="A34" s="21" t="s">
        <v>426</v>
      </c>
      <c r="C34" s="87">
        <v>34082</v>
      </c>
      <c r="D34" s="12">
        <v>36994</v>
      </c>
      <c r="E34" s="12">
        <v>39135</v>
      </c>
      <c r="F34" s="12">
        <v>41225</v>
      </c>
      <c r="G34" s="92">
        <f t="shared" si="0"/>
        <v>0.82278091162133471</v>
      </c>
      <c r="H34" s="20">
        <f t="shared" si="4"/>
        <v>1.0764214400045269</v>
      </c>
      <c r="I34" s="20">
        <f t="shared" si="5"/>
        <v>1.1005419421710183</v>
      </c>
      <c r="J34" s="20">
        <f t="shared" si="6"/>
        <v>1.0878768054102261</v>
      </c>
      <c r="K34" s="15"/>
      <c r="L34" s="15"/>
      <c r="M34" s="15"/>
      <c r="N34" s="18"/>
      <c r="O34" s="18"/>
      <c r="P34" s="22"/>
      <c r="Q34" s="42"/>
      <c r="R34" s="42"/>
      <c r="S34" s="42"/>
      <c r="T34" s="15"/>
      <c r="U34" s="18"/>
      <c r="V34" s="15"/>
      <c r="W34" s="15"/>
      <c r="X34" s="15"/>
      <c r="Y34" s="15"/>
      <c r="Z34" s="15"/>
      <c r="AA34" s="15"/>
      <c r="AE34" s="42"/>
      <c r="AF34" s="15"/>
    </row>
    <row r="35" spans="1:32" x14ac:dyDescent="0.2">
      <c r="A35" s="21" t="s">
        <v>427</v>
      </c>
      <c r="C35" s="87">
        <v>20142</v>
      </c>
      <c r="D35" s="12">
        <v>23236</v>
      </c>
      <c r="E35" s="12">
        <v>23596</v>
      </c>
      <c r="F35" s="12">
        <v>24781</v>
      </c>
      <c r="G35" s="92">
        <f t="shared" si="0"/>
        <v>1.4384206910084574</v>
      </c>
      <c r="H35" s="20">
        <f t="shared" si="4"/>
        <v>0.29300706268609034</v>
      </c>
      <c r="I35" s="20">
        <f t="shared" si="5"/>
        <v>1.0361676680786802</v>
      </c>
      <c r="J35" s="20">
        <f t="shared" si="6"/>
        <v>0.64528870758300272</v>
      </c>
      <c r="K35" s="15"/>
      <c r="L35" s="15"/>
      <c r="M35" s="15"/>
      <c r="N35" s="18"/>
      <c r="O35" s="18"/>
      <c r="P35" s="22"/>
      <c r="Q35" s="42"/>
      <c r="R35" s="42"/>
      <c r="S35" s="42"/>
      <c r="T35" s="15"/>
      <c r="U35" s="18"/>
      <c r="V35" s="15"/>
      <c r="W35" s="15"/>
      <c r="X35" s="15"/>
      <c r="Y35" s="15"/>
      <c r="Z35" s="15"/>
      <c r="AA35" s="15"/>
      <c r="AE35" s="42"/>
      <c r="AF35" s="15"/>
    </row>
    <row r="36" spans="1:32" x14ac:dyDescent="0.2">
      <c r="A36" s="21" t="s">
        <v>428</v>
      </c>
      <c r="C36" s="87">
        <v>37872</v>
      </c>
      <c r="D36" s="12">
        <v>42736</v>
      </c>
      <c r="E36" s="12">
        <v>48584</v>
      </c>
      <c r="F36" s="12">
        <v>50300</v>
      </c>
      <c r="G36" s="92">
        <f t="shared" si="0"/>
        <v>1.2149556637709003</v>
      </c>
      <c r="H36" s="20">
        <f t="shared" si="4"/>
        <v>2.4707061204012337</v>
      </c>
      <c r="I36" s="20">
        <f t="shared" si="5"/>
        <v>0.73290025726608921</v>
      </c>
      <c r="J36" s="20">
        <f t="shared" si="6"/>
        <v>1.641624866223057</v>
      </c>
      <c r="K36" s="15"/>
      <c r="L36" s="15"/>
      <c r="M36" s="15"/>
      <c r="N36" s="18"/>
      <c r="O36" s="18"/>
      <c r="P36" s="22"/>
      <c r="Q36" s="42"/>
      <c r="R36" s="42"/>
      <c r="S36" s="42"/>
      <c r="T36" s="15"/>
      <c r="U36" s="18"/>
      <c r="V36" s="15"/>
      <c r="W36" s="15"/>
      <c r="X36" s="15"/>
      <c r="Y36" s="15"/>
      <c r="Z36" s="15"/>
      <c r="AA36" s="15"/>
      <c r="AE36" s="42"/>
      <c r="AF36" s="15"/>
    </row>
    <row r="37" spans="1:32" x14ac:dyDescent="0.2">
      <c r="A37" s="21" t="s">
        <v>429</v>
      </c>
      <c r="C37" s="87">
        <v>20524</v>
      </c>
      <c r="D37" s="12">
        <v>22961</v>
      </c>
      <c r="E37" s="12">
        <v>23597</v>
      </c>
      <c r="F37" s="12">
        <v>24805</v>
      </c>
      <c r="G37" s="92">
        <f t="shared" si="0"/>
        <v>1.1277187876457484</v>
      </c>
      <c r="H37" s="20">
        <f t="shared" si="4"/>
        <v>0.52130708320174968</v>
      </c>
      <c r="I37" s="20">
        <f t="shared" si="5"/>
        <v>1.0558443927213279</v>
      </c>
      <c r="J37" s="20">
        <f t="shared" si="6"/>
        <v>0.77483323391178693</v>
      </c>
      <c r="K37" s="15"/>
      <c r="L37" s="15"/>
      <c r="M37" s="15"/>
      <c r="N37" s="18"/>
      <c r="O37" s="18"/>
      <c r="P37" s="22"/>
      <c r="Q37" s="42"/>
      <c r="R37" s="42"/>
      <c r="S37" s="42"/>
      <c r="T37" s="15"/>
      <c r="U37" s="18"/>
      <c r="V37" s="15"/>
      <c r="W37" s="15"/>
      <c r="X37" s="15"/>
      <c r="Y37" s="15"/>
      <c r="Z37" s="15"/>
      <c r="AA37" s="15"/>
      <c r="AE37" s="42"/>
      <c r="AF37" s="15"/>
    </row>
    <row r="38" spans="1:32" x14ac:dyDescent="0.2">
      <c r="A38" s="21" t="s">
        <v>1185</v>
      </c>
      <c r="C38" s="87">
        <v>14929</v>
      </c>
      <c r="D38" s="12">
        <v>18592</v>
      </c>
      <c r="E38" s="12">
        <v>17994</v>
      </c>
      <c r="F38" s="12">
        <v>19077</v>
      </c>
      <c r="G38" s="92">
        <f t="shared" si="0"/>
        <v>2.2172800604745913</v>
      </c>
      <c r="H38" s="20">
        <f t="shared" si="4"/>
        <v>-0.62022447098604161</v>
      </c>
      <c r="I38" s="20">
        <f t="shared" si="5"/>
        <v>1.2371255398892389</v>
      </c>
      <c r="J38" s="20">
        <f t="shared" si="6"/>
        <v>0.25764023956391657</v>
      </c>
      <c r="K38" s="15"/>
      <c r="L38" s="15"/>
      <c r="M38" s="15"/>
      <c r="N38" s="18"/>
      <c r="O38" s="18"/>
      <c r="P38" s="22"/>
      <c r="Q38" s="42"/>
      <c r="R38" s="42"/>
      <c r="S38" s="42"/>
      <c r="T38" s="15"/>
      <c r="U38" s="18"/>
      <c r="V38" s="15"/>
      <c r="W38" s="15"/>
      <c r="X38" s="15"/>
      <c r="Y38" s="15"/>
      <c r="Z38" s="15"/>
      <c r="AA38" s="15"/>
      <c r="AE38" s="42"/>
      <c r="AF38" s="15"/>
    </row>
    <row r="39" spans="1:32" x14ac:dyDescent="0.2">
      <c r="A39" s="21" t="s">
        <v>430</v>
      </c>
      <c r="C39" s="87">
        <v>21475</v>
      </c>
      <c r="D39" s="12">
        <v>23257</v>
      </c>
      <c r="E39" s="12">
        <v>24541</v>
      </c>
      <c r="F39" s="12">
        <v>26164</v>
      </c>
      <c r="G39" s="92">
        <f t="shared" si="0"/>
        <v>0.79991271900154981</v>
      </c>
      <c r="H39" s="20">
        <f t="shared" si="4"/>
        <v>1.0279136641317743</v>
      </c>
      <c r="I39" s="20">
        <f t="shared" si="5"/>
        <v>1.356338974015836</v>
      </c>
      <c r="J39" s="20">
        <f t="shared" si="6"/>
        <v>1.1837670501484654</v>
      </c>
      <c r="K39" s="15"/>
      <c r="L39" s="15"/>
      <c r="M39" s="15"/>
      <c r="N39" s="18"/>
      <c r="O39" s="18"/>
      <c r="P39" s="22"/>
      <c r="Q39" s="42"/>
      <c r="R39" s="42"/>
      <c r="S39" s="42"/>
      <c r="T39" s="15"/>
      <c r="U39" s="18"/>
      <c r="V39" s="15"/>
      <c r="W39" s="15"/>
      <c r="X39" s="15"/>
      <c r="Y39" s="15"/>
      <c r="Z39" s="15"/>
      <c r="AA39" s="15"/>
      <c r="AE39" s="42"/>
      <c r="AF39" s="15"/>
    </row>
    <row r="40" spans="1:32" x14ac:dyDescent="0.2">
      <c r="A40" s="21" t="s">
        <v>431</v>
      </c>
      <c r="C40" s="87">
        <v>21612</v>
      </c>
      <c r="D40" s="12">
        <v>30458</v>
      </c>
      <c r="E40" s="12">
        <v>32906</v>
      </c>
      <c r="F40" s="12">
        <v>35688</v>
      </c>
      <c r="G40" s="92">
        <f t="shared" si="0"/>
        <v>3.4885929129737647</v>
      </c>
      <c r="H40" s="20">
        <f t="shared" si="4"/>
        <v>1.482032725932303</v>
      </c>
      <c r="I40" s="20">
        <f t="shared" si="5"/>
        <v>1.7220489702744368</v>
      </c>
      <c r="J40" s="20">
        <f t="shared" si="6"/>
        <v>1.595958248740903</v>
      </c>
      <c r="K40" s="15"/>
      <c r="L40" s="15"/>
      <c r="M40" s="15"/>
      <c r="N40" s="18"/>
      <c r="O40" s="18"/>
      <c r="P40" s="22"/>
      <c r="Q40" s="42"/>
      <c r="R40" s="42"/>
      <c r="S40" s="42"/>
      <c r="T40" s="15"/>
      <c r="U40" s="18"/>
      <c r="V40" s="15"/>
      <c r="W40" s="15"/>
      <c r="X40" s="15"/>
      <c r="Y40" s="15"/>
      <c r="Z40" s="15"/>
      <c r="AA40" s="15"/>
      <c r="AE40" s="42"/>
      <c r="AF40" s="15"/>
    </row>
    <row r="41" spans="1:32" x14ac:dyDescent="0.2">
      <c r="A41" s="21" t="s">
        <v>432</v>
      </c>
      <c r="C41" s="87">
        <v>2952</v>
      </c>
      <c r="D41" s="12">
        <v>3646</v>
      </c>
      <c r="E41" s="12">
        <v>4154</v>
      </c>
      <c r="F41" s="12">
        <v>4434</v>
      </c>
      <c r="G41" s="92">
        <f t="shared" si="0"/>
        <v>2.1327461027641936</v>
      </c>
      <c r="H41" s="20">
        <f t="shared" si="4"/>
        <v>2.5133906456650479</v>
      </c>
      <c r="I41" s="20">
        <f t="shared" si="5"/>
        <v>1.3817408966951383</v>
      </c>
      <c r="J41" s="20">
        <f t="shared" si="6"/>
        <v>1.9743448027614852</v>
      </c>
      <c r="K41" s="15"/>
      <c r="L41" s="15"/>
      <c r="M41" s="15"/>
      <c r="N41" s="18"/>
      <c r="O41" s="18"/>
      <c r="P41" s="22"/>
      <c r="Q41" s="42"/>
      <c r="R41" s="42"/>
      <c r="S41" s="42"/>
      <c r="T41" s="15"/>
      <c r="U41" s="18"/>
      <c r="V41" s="15"/>
      <c r="W41" s="15"/>
      <c r="X41" s="15"/>
      <c r="Y41" s="15"/>
      <c r="Z41" s="15"/>
      <c r="AA41" s="15"/>
      <c r="AE41" s="42"/>
      <c r="AF41" s="15"/>
    </row>
    <row r="42" spans="1:32" x14ac:dyDescent="0.2">
      <c r="A42" s="21" t="s">
        <v>433</v>
      </c>
      <c r="C42" s="87">
        <v>13804</v>
      </c>
      <c r="D42" s="12">
        <v>17600</v>
      </c>
      <c r="E42" s="12">
        <v>19038</v>
      </c>
      <c r="F42" s="12">
        <v>19573</v>
      </c>
      <c r="G42" s="92">
        <f t="shared" si="0"/>
        <v>2.4577922812769382</v>
      </c>
      <c r="H42" s="20">
        <f t="shared" si="4"/>
        <v>1.5058234706957885</v>
      </c>
      <c r="I42" s="20">
        <f t="shared" si="5"/>
        <v>0.58473698873937607</v>
      </c>
      <c r="J42" s="20">
        <f t="shared" si="6"/>
        <v>1.0673045360933386</v>
      </c>
      <c r="K42" s="15"/>
      <c r="L42" s="15"/>
      <c r="M42" s="15"/>
      <c r="N42" s="18"/>
      <c r="O42" s="18"/>
      <c r="P42" s="22"/>
      <c r="Q42" s="42"/>
      <c r="R42" s="42"/>
      <c r="S42" s="42"/>
      <c r="T42" s="15"/>
      <c r="U42" s="18"/>
      <c r="V42" s="15"/>
      <c r="W42" s="15"/>
      <c r="X42" s="15"/>
      <c r="Y42" s="15"/>
      <c r="Z42" s="15"/>
      <c r="AA42" s="15"/>
      <c r="AE42" s="42"/>
      <c r="AF42" s="15"/>
    </row>
    <row r="43" spans="1:32" x14ac:dyDescent="0.2">
      <c r="A43" s="21" t="s">
        <v>434</v>
      </c>
      <c r="C43" s="87">
        <v>22752</v>
      </c>
      <c r="D43" s="12">
        <v>26126</v>
      </c>
      <c r="E43" s="12">
        <v>27219</v>
      </c>
      <c r="F43" s="12">
        <v>28537</v>
      </c>
      <c r="G43" s="92">
        <f t="shared" si="0"/>
        <v>1.3916161334188049</v>
      </c>
      <c r="H43" s="20">
        <f t="shared" si="4"/>
        <v>0.78298998049359803</v>
      </c>
      <c r="I43" s="20">
        <f t="shared" si="5"/>
        <v>0.99974681134418208</v>
      </c>
      <c r="J43" s="20">
        <f t="shared" si="6"/>
        <v>0.88588102780657874</v>
      </c>
      <c r="K43" s="15"/>
      <c r="L43" s="15"/>
      <c r="M43" s="15"/>
      <c r="N43" s="18"/>
      <c r="O43" s="18"/>
      <c r="P43" s="22"/>
      <c r="Q43" s="42"/>
      <c r="R43" s="42"/>
      <c r="S43" s="42"/>
      <c r="T43" s="15"/>
      <c r="U43" s="18"/>
      <c r="V43" s="15"/>
      <c r="W43" s="15"/>
      <c r="X43" s="15"/>
      <c r="Y43" s="15"/>
      <c r="Z43" s="15"/>
      <c r="AA43" s="15"/>
      <c r="AE43" s="42"/>
      <c r="AF43" s="15"/>
    </row>
    <row r="44" spans="1:32" x14ac:dyDescent="0.2">
      <c r="A44" s="21" t="s">
        <v>435</v>
      </c>
      <c r="C44" s="87">
        <v>67512</v>
      </c>
      <c r="D44" s="12">
        <v>76596</v>
      </c>
      <c r="E44" s="12">
        <v>82502</v>
      </c>
      <c r="F44" s="12">
        <v>88445</v>
      </c>
      <c r="G44" s="92">
        <f t="shared" si="0"/>
        <v>1.2696966785800345</v>
      </c>
      <c r="H44" s="20">
        <f t="shared" si="4"/>
        <v>1.4235595145305924</v>
      </c>
      <c r="I44" s="20">
        <f t="shared" si="5"/>
        <v>1.4740904854903869</v>
      </c>
      <c r="J44" s="20">
        <f t="shared" si="6"/>
        <v>1.4475561667751657</v>
      </c>
      <c r="K44" s="15"/>
      <c r="L44" s="15"/>
      <c r="M44" s="15"/>
      <c r="N44" s="18"/>
      <c r="O44" s="18"/>
      <c r="P44" s="22"/>
      <c r="Q44" s="42"/>
      <c r="R44" s="42"/>
      <c r="S44" s="42"/>
      <c r="T44" s="15"/>
      <c r="U44" s="18"/>
      <c r="V44" s="15"/>
      <c r="W44" s="15"/>
      <c r="X44" s="15"/>
      <c r="Y44" s="15"/>
      <c r="Z44" s="15"/>
      <c r="AA44" s="15"/>
      <c r="AE44" s="42"/>
      <c r="AF44" s="15"/>
    </row>
    <row r="45" spans="1:32" x14ac:dyDescent="0.2">
      <c r="A45" s="21" t="s">
        <v>436</v>
      </c>
      <c r="C45" s="87">
        <v>53536</v>
      </c>
      <c r="D45" s="12">
        <v>57620</v>
      </c>
      <c r="E45" s="12">
        <v>61535</v>
      </c>
      <c r="F45" s="12">
        <v>63970</v>
      </c>
      <c r="G45" s="92">
        <f t="shared" si="0"/>
        <v>0.73745736662405026</v>
      </c>
      <c r="H45" s="20">
        <f t="shared" si="4"/>
        <v>1.2588367241650467</v>
      </c>
      <c r="I45" s="20">
        <f t="shared" si="5"/>
        <v>0.81976593746533322</v>
      </c>
      <c r="J45" s="20">
        <f t="shared" si="6"/>
        <v>1.0500612239498608</v>
      </c>
      <c r="K45" s="15"/>
      <c r="L45" s="15"/>
      <c r="M45" s="15"/>
      <c r="N45" s="18"/>
      <c r="O45" s="18"/>
      <c r="P45" s="22"/>
      <c r="Q45" s="42"/>
      <c r="R45" s="42"/>
      <c r="S45" s="42"/>
      <c r="T45" s="15"/>
      <c r="U45" s="18"/>
      <c r="V45" s="15"/>
      <c r="W45" s="15"/>
      <c r="X45" s="15"/>
      <c r="Y45" s="15"/>
      <c r="Z45" s="15"/>
      <c r="AA45" s="15"/>
      <c r="AE45" s="42"/>
      <c r="AF45" s="15"/>
    </row>
    <row r="46" spans="1:32" x14ac:dyDescent="0.2">
      <c r="A46" s="21" t="s">
        <v>437</v>
      </c>
      <c r="C46" s="87">
        <v>120645</v>
      </c>
      <c r="D46" s="12">
        <v>138865</v>
      </c>
      <c r="E46" s="12">
        <v>153502</v>
      </c>
      <c r="F46" s="12">
        <v>166334</v>
      </c>
      <c r="G46" s="92">
        <f t="shared" si="0"/>
        <v>1.4156554542550603</v>
      </c>
      <c r="H46" s="20">
        <f t="shared" si="4"/>
        <v>1.9253464505671225</v>
      </c>
      <c r="I46" s="20">
        <f t="shared" si="5"/>
        <v>1.7033202083067245</v>
      </c>
      <c r="J46" s="20">
        <f t="shared" si="6"/>
        <v>1.8198342511085874</v>
      </c>
      <c r="K46" s="15"/>
      <c r="L46" s="15"/>
      <c r="M46" s="15"/>
      <c r="N46" s="18"/>
      <c r="O46" s="18"/>
      <c r="P46" s="22"/>
      <c r="Q46" s="42"/>
      <c r="R46" s="42"/>
      <c r="S46" s="42"/>
      <c r="T46" s="15"/>
      <c r="U46" s="18"/>
      <c r="V46" s="15"/>
      <c r="W46" s="15"/>
      <c r="X46" s="15"/>
      <c r="Y46" s="15"/>
      <c r="Z46" s="15"/>
      <c r="AA46" s="15"/>
      <c r="AE46" s="42"/>
      <c r="AF46" s="15"/>
    </row>
    <row r="47" spans="1:32" x14ac:dyDescent="0.2">
      <c r="A47" s="21"/>
      <c r="C47" s="87"/>
      <c r="D47" s="12"/>
      <c r="E47" s="12"/>
      <c r="F47" s="12"/>
      <c r="G47" s="92"/>
      <c r="H47" s="20"/>
      <c r="I47" s="20"/>
      <c r="J47" s="20"/>
      <c r="K47" s="15"/>
      <c r="L47" s="15"/>
      <c r="T47" s="15"/>
      <c r="U47" s="18"/>
      <c r="V47" s="15"/>
      <c r="W47" s="15"/>
      <c r="X47" s="15"/>
      <c r="Y47" s="15"/>
      <c r="Z47" s="15"/>
      <c r="AA47" s="15"/>
      <c r="AE47" s="42"/>
      <c r="AF47" s="15"/>
    </row>
    <row r="48" spans="1:32" s="15" customFormat="1" x14ac:dyDescent="0.2">
      <c r="A48" s="14" t="s">
        <v>1173</v>
      </c>
      <c r="C48" s="16">
        <f>SUM(C49:C85)</f>
        <v>1287575</v>
      </c>
      <c r="D48" s="16">
        <f>SUM(D49:D85)</f>
        <v>1489645</v>
      </c>
      <c r="E48" s="16">
        <f>SUM(E49:E85)</f>
        <v>1593566</v>
      </c>
      <c r="F48" s="16">
        <f>SUM(F49:F85)</f>
        <v>1697050</v>
      </c>
      <c r="G48" s="93">
        <f t="shared" si="0"/>
        <v>1.4676395818894017</v>
      </c>
      <c r="H48" s="17">
        <f t="shared" ref="H48:H85" si="7">(((E48/D48)^(1/(($E$5-$D$5)/365))-1)*100)</f>
        <v>1.291601584429225</v>
      </c>
      <c r="I48" s="17">
        <f t="shared" ref="I48:I85" si="8">(((F48/E48)^(1/(($F$5-$E$5)/365))-1)*100)</f>
        <v>1.3324164491045121</v>
      </c>
      <c r="J48" s="17">
        <f t="shared" ref="J48:J85" si="9">(((F48/D48)^(1/(($F$5-$D$5)/365))-1)*100)</f>
        <v>1.3109846396948566</v>
      </c>
      <c r="N48" s="18"/>
      <c r="O48" s="18"/>
      <c r="P48" s="22"/>
      <c r="Q48" s="42"/>
      <c r="R48" s="42"/>
      <c r="S48" s="42"/>
      <c r="U48" s="18"/>
      <c r="AE48" s="41"/>
    </row>
    <row r="49" spans="1:32" x14ac:dyDescent="0.2">
      <c r="A49" s="21" t="s">
        <v>438</v>
      </c>
      <c r="C49" s="87">
        <v>57178</v>
      </c>
      <c r="D49" s="12">
        <v>64687</v>
      </c>
      <c r="E49" s="12">
        <v>71504</v>
      </c>
      <c r="F49" s="12">
        <v>73874</v>
      </c>
      <c r="G49" s="92">
        <f t="shared" si="0"/>
        <v>1.2408703999706505</v>
      </c>
      <c r="H49" s="20">
        <f t="shared" si="7"/>
        <v>1.924993047113932</v>
      </c>
      <c r="I49" s="20">
        <f t="shared" si="8"/>
        <v>0.68833832946402218</v>
      </c>
      <c r="J49" s="20">
        <f t="shared" si="9"/>
        <v>1.335758838376222</v>
      </c>
      <c r="K49" s="15"/>
      <c r="L49" s="15"/>
      <c r="M49" s="15"/>
      <c r="N49" s="18"/>
      <c r="O49" s="18"/>
      <c r="P49" s="22"/>
      <c r="Q49" s="42"/>
      <c r="R49" s="42"/>
      <c r="S49" s="42"/>
      <c r="T49" s="15"/>
      <c r="U49" s="18"/>
      <c r="V49" s="15"/>
      <c r="W49" s="15"/>
      <c r="X49" s="15"/>
      <c r="Y49" s="15"/>
      <c r="Z49" s="15"/>
      <c r="AA49" s="15"/>
      <c r="AE49" s="42"/>
      <c r="AF49" s="15"/>
    </row>
    <row r="50" spans="1:32" x14ac:dyDescent="0.2">
      <c r="A50" s="21" t="s">
        <v>439</v>
      </c>
      <c r="C50" s="87">
        <v>36788</v>
      </c>
      <c r="D50" s="12">
        <v>40143</v>
      </c>
      <c r="E50" s="12">
        <v>43061</v>
      </c>
      <c r="F50" s="12">
        <v>44977</v>
      </c>
      <c r="G50" s="92">
        <f t="shared" si="0"/>
        <v>0.87610127300810081</v>
      </c>
      <c r="H50" s="20">
        <f t="shared" si="7"/>
        <v>1.3443005531899477</v>
      </c>
      <c r="I50" s="20">
        <f t="shared" si="8"/>
        <v>0.92004173260016309</v>
      </c>
      <c r="J50" s="20">
        <f t="shared" si="9"/>
        <v>1.1425760125578721</v>
      </c>
      <c r="K50" s="15"/>
      <c r="L50" s="15"/>
      <c r="N50" s="22"/>
      <c r="O50" s="22"/>
      <c r="P50" s="22"/>
      <c r="Q50" s="42"/>
      <c r="R50" s="42"/>
      <c r="S50" s="42"/>
      <c r="T50" s="15"/>
      <c r="U50" s="18"/>
      <c r="V50" s="15"/>
      <c r="W50" s="15"/>
      <c r="X50" s="15"/>
      <c r="Y50" s="15"/>
      <c r="Z50" s="15"/>
      <c r="AA50" s="15"/>
      <c r="AE50" s="42"/>
      <c r="AF50" s="15"/>
    </row>
    <row r="51" spans="1:32" x14ac:dyDescent="0.2">
      <c r="A51" s="21" t="s">
        <v>1180</v>
      </c>
      <c r="C51" s="87">
        <v>28836</v>
      </c>
      <c r="D51" s="12">
        <v>33045</v>
      </c>
      <c r="E51" s="12">
        <v>35017</v>
      </c>
      <c r="F51" s="12">
        <v>36621</v>
      </c>
      <c r="G51" s="92">
        <f t="shared" si="0"/>
        <v>1.3710239845457828</v>
      </c>
      <c r="H51" s="20">
        <f t="shared" si="7"/>
        <v>1.1091632993968981</v>
      </c>
      <c r="I51" s="20">
        <f t="shared" si="8"/>
        <v>0.94668286285957137</v>
      </c>
      <c r="J51" s="20">
        <f t="shared" si="9"/>
        <v>1.0319602932292504</v>
      </c>
      <c r="K51" s="15"/>
      <c r="L51" s="15"/>
      <c r="M51" s="15"/>
      <c r="N51" s="18"/>
      <c r="O51" s="18"/>
      <c r="P51" s="18"/>
      <c r="Q51" s="41"/>
      <c r="R51" s="41"/>
      <c r="S51" s="41"/>
      <c r="T51" s="15"/>
      <c r="U51" s="18"/>
      <c r="V51" s="15"/>
      <c r="W51" s="15"/>
      <c r="X51" s="15"/>
      <c r="Y51" s="15"/>
      <c r="Z51" s="15"/>
      <c r="AA51" s="15"/>
      <c r="AE51" s="42"/>
      <c r="AF51" s="15"/>
    </row>
    <row r="52" spans="1:32" x14ac:dyDescent="0.2">
      <c r="A52" s="21" t="s">
        <v>440</v>
      </c>
      <c r="C52" s="87">
        <v>22192</v>
      </c>
      <c r="D52" s="12">
        <v>27337</v>
      </c>
      <c r="E52" s="12">
        <v>29624</v>
      </c>
      <c r="F52" s="12">
        <v>29752</v>
      </c>
      <c r="G52" s="92">
        <f t="shared" si="0"/>
        <v>2.1058163072543046</v>
      </c>
      <c r="H52" s="20">
        <f t="shared" si="7"/>
        <v>1.54070919251168</v>
      </c>
      <c r="I52" s="20">
        <f t="shared" si="8"/>
        <v>9.07444475473973E-2</v>
      </c>
      <c r="J52" s="20">
        <f t="shared" si="9"/>
        <v>0.84944486298268451</v>
      </c>
      <c r="K52" s="15"/>
      <c r="L52" s="15"/>
      <c r="M52" s="15"/>
      <c r="N52" s="18"/>
      <c r="O52" s="18"/>
      <c r="P52" s="22"/>
      <c r="Q52" s="42"/>
      <c r="R52" s="42"/>
      <c r="S52" s="42"/>
      <c r="T52" s="15"/>
      <c r="U52" s="18"/>
      <c r="V52" s="15"/>
      <c r="W52" s="15"/>
      <c r="X52" s="15"/>
      <c r="Y52" s="15"/>
      <c r="Z52" s="15"/>
      <c r="AA52" s="15"/>
      <c r="AE52" s="42"/>
      <c r="AF52" s="15"/>
    </row>
    <row r="53" spans="1:32" x14ac:dyDescent="0.2">
      <c r="A53" s="21" t="s">
        <v>1312</v>
      </c>
      <c r="C53" s="87">
        <v>20422</v>
      </c>
      <c r="D53" s="12">
        <v>22521</v>
      </c>
      <c r="E53" s="12">
        <v>23784</v>
      </c>
      <c r="F53" s="12">
        <v>26040</v>
      </c>
      <c r="G53" s="92">
        <f t="shared" si="0"/>
        <v>0.98261503807486328</v>
      </c>
      <c r="H53" s="20">
        <f t="shared" si="7"/>
        <v>1.04379262546761</v>
      </c>
      <c r="I53" s="20">
        <f t="shared" si="8"/>
        <v>1.9247187952393663</v>
      </c>
      <c r="J53" s="20">
        <f t="shared" si="9"/>
        <v>1.4612369666459513</v>
      </c>
      <c r="K53" s="15"/>
      <c r="L53" s="15"/>
      <c r="M53" s="15"/>
      <c r="N53" s="18"/>
      <c r="O53" s="18"/>
      <c r="P53" s="22"/>
      <c r="Q53" s="42"/>
      <c r="R53" s="42"/>
      <c r="S53" s="42"/>
      <c r="T53" s="15"/>
      <c r="U53" s="18"/>
      <c r="V53" s="15"/>
      <c r="W53" s="15"/>
      <c r="X53" s="15"/>
      <c r="Y53" s="15"/>
      <c r="Z53" s="15"/>
      <c r="AA53" s="15"/>
      <c r="AE53" s="42"/>
      <c r="AF53" s="15"/>
    </row>
    <row r="54" spans="1:32" x14ac:dyDescent="0.2">
      <c r="A54" s="21" t="s">
        <v>441</v>
      </c>
      <c r="C54" s="87">
        <v>41536</v>
      </c>
      <c r="D54" s="12">
        <v>45732</v>
      </c>
      <c r="E54" s="12">
        <v>50174</v>
      </c>
      <c r="F54" s="12">
        <v>53897</v>
      </c>
      <c r="G54" s="92">
        <f t="shared" si="0"/>
        <v>0.96649111297772983</v>
      </c>
      <c r="H54" s="20">
        <f t="shared" si="7"/>
        <v>1.7797301147858491</v>
      </c>
      <c r="I54" s="20">
        <f t="shared" si="8"/>
        <v>1.5172110531878724</v>
      </c>
      <c r="J54" s="20">
        <f t="shared" si="9"/>
        <v>1.6549615992740963</v>
      </c>
      <c r="K54" s="15"/>
      <c r="L54" s="15"/>
      <c r="M54" s="15"/>
      <c r="N54" s="18"/>
      <c r="O54" s="18"/>
      <c r="P54" s="22"/>
      <c r="Q54" s="42"/>
      <c r="R54" s="42"/>
      <c r="S54" s="42"/>
      <c r="T54" s="15"/>
      <c r="U54" s="18"/>
      <c r="V54" s="15"/>
      <c r="W54" s="15"/>
      <c r="X54" s="15"/>
      <c r="Y54" s="15"/>
      <c r="Z54" s="15"/>
      <c r="AA54" s="15"/>
      <c r="AE54" s="42"/>
      <c r="AF54" s="15"/>
    </row>
    <row r="55" spans="1:32" x14ac:dyDescent="0.2">
      <c r="A55" s="21" t="s">
        <v>442</v>
      </c>
      <c r="C55" s="87">
        <v>31659</v>
      </c>
      <c r="D55" s="12">
        <v>37299</v>
      </c>
      <c r="E55" s="12">
        <v>39413</v>
      </c>
      <c r="F55" s="12">
        <v>39990</v>
      </c>
      <c r="G55" s="92">
        <f t="shared" si="0"/>
        <v>1.6520403825829089</v>
      </c>
      <c r="H55" s="20">
        <f t="shared" si="7"/>
        <v>1.0546443714496201</v>
      </c>
      <c r="I55" s="20">
        <f t="shared" si="8"/>
        <v>0.3062203366437144</v>
      </c>
      <c r="J55" s="20">
        <f t="shared" si="9"/>
        <v>0.69848506744825123</v>
      </c>
      <c r="K55" s="15"/>
      <c r="L55" s="15"/>
      <c r="M55" s="15"/>
      <c r="N55" s="18"/>
      <c r="O55" s="18"/>
      <c r="P55" s="22"/>
      <c r="Q55" s="42"/>
      <c r="R55" s="42"/>
      <c r="S55" s="42"/>
      <c r="T55" s="15"/>
      <c r="U55" s="18"/>
      <c r="V55" s="15"/>
      <c r="W55" s="15"/>
      <c r="X55" s="15"/>
      <c r="Y55" s="15"/>
      <c r="Z55" s="15"/>
      <c r="AA55" s="15"/>
      <c r="AE55" s="42"/>
      <c r="AF55" s="15"/>
    </row>
    <row r="56" spans="1:32" x14ac:dyDescent="0.2">
      <c r="A56" s="21" t="s">
        <v>443</v>
      </c>
      <c r="C56" s="87">
        <v>103952</v>
      </c>
      <c r="D56" s="12">
        <v>122335</v>
      </c>
      <c r="E56" s="12">
        <v>129523</v>
      </c>
      <c r="F56" s="12">
        <v>143403</v>
      </c>
      <c r="G56" s="92">
        <f t="shared" si="0"/>
        <v>1.6407626005372933</v>
      </c>
      <c r="H56" s="20">
        <f t="shared" si="7"/>
        <v>1.0924612797506006</v>
      </c>
      <c r="I56" s="20">
        <f t="shared" si="8"/>
        <v>2.1647190717471787</v>
      </c>
      <c r="J56" s="20">
        <f t="shared" si="9"/>
        <v>1.6003218864884428</v>
      </c>
      <c r="K56" s="15"/>
      <c r="L56" s="15"/>
      <c r="M56" s="15"/>
      <c r="N56" s="18"/>
      <c r="O56" s="18"/>
      <c r="P56" s="22"/>
      <c r="Q56" s="42"/>
      <c r="R56" s="42"/>
      <c r="S56" s="42"/>
      <c r="T56" s="15"/>
      <c r="U56" s="18"/>
      <c r="V56" s="15"/>
      <c r="W56" s="15"/>
      <c r="X56" s="15"/>
      <c r="Y56" s="15"/>
      <c r="Z56" s="15"/>
      <c r="AA56" s="15"/>
      <c r="AE56" s="42"/>
      <c r="AF56" s="15"/>
    </row>
    <row r="57" spans="1:32" x14ac:dyDescent="0.2">
      <c r="A57" s="21" t="s">
        <v>444</v>
      </c>
      <c r="C57" s="87">
        <v>35519</v>
      </c>
      <c r="D57" s="12">
        <v>40877</v>
      </c>
      <c r="E57" s="12">
        <v>42926</v>
      </c>
      <c r="F57" s="12">
        <v>46477</v>
      </c>
      <c r="G57" s="92">
        <f t="shared" si="0"/>
        <v>1.4141340905419408</v>
      </c>
      <c r="H57" s="20">
        <f t="shared" si="7"/>
        <v>0.93511694622205876</v>
      </c>
      <c r="I57" s="20">
        <f t="shared" si="8"/>
        <v>1.6861118413795673</v>
      </c>
      <c r="J57" s="20">
        <f t="shared" si="9"/>
        <v>1.2911094598408335</v>
      </c>
      <c r="K57" s="15"/>
      <c r="L57" s="15"/>
      <c r="M57" s="15"/>
      <c r="N57" s="18"/>
      <c r="O57" s="18"/>
      <c r="P57" s="22"/>
      <c r="Q57" s="42"/>
      <c r="R57" s="42"/>
      <c r="S57" s="42"/>
      <c r="T57" s="15"/>
      <c r="U57" s="18"/>
      <c r="V57" s="15"/>
      <c r="W57" s="15"/>
      <c r="X57" s="15"/>
      <c r="Y57" s="15"/>
      <c r="Z57" s="15"/>
      <c r="AA57" s="15"/>
      <c r="AE57" s="42"/>
      <c r="AF57" s="15"/>
    </row>
    <row r="58" spans="1:32" x14ac:dyDescent="0.2">
      <c r="A58" s="21" t="s">
        <v>445</v>
      </c>
      <c r="C58" s="87">
        <v>3171</v>
      </c>
      <c r="D58" s="12">
        <v>5484</v>
      </c>
      <c r="E58" s="12">
        <v>5005</v>
      </c>
      <c r="F58" s="12">
        <v>5821</v>
      </c>
      <c r="G58" s="92">
        <f t="shared" si="0"/>
        <v>5.6275221010953169</v>
      </c>
      <c r="H58" s="20">
        <f t="shared" si="7"/>
        <v>-1.7242747300752592</v>
      </c>
      <c r="I58" s="20">
        <f t="shared" si="8"/>
        <v>3.2284039484119065</v>
      </c>
      <c r="J58" s="20">
        <f t="shared" si="9"/>
        <v>0.5976622149955535</v>
      </c>
      <c r="K58" s="15"/>
      <c r="L58" s="15"/>
      <c r="M58" s="15"/>
      <c r="N58" s="18"/>
      <c r="O58" s="18"/>
      <c r="P58" s="22"/>
      <c r="Q58" s="42"/>
      <c r="R58" s="42"/>
      <c r="S58" s="42"/>
      <c r="T58" s="15"/>
      <c r="U58" s="18"/>
      <c r="V58" s="15"/>
      <c r="W58" s="15"/>
      <c r="X58" s="15"/>
      <c r="Y58" s="15"/>
      <c r="Z58" s="15"/>
      <c r="AA58" s="15"/>
      <c r="AE58" s="42"/>
      <c r="AF58" s="15"/>
    </row>
    <row r="59" spans="1:32" x14ac:dyDescent="0.2">
      <c r="A59" s="21" t="s">
        <v>446</v>
      </c>
      <c r="C59" s="87">
        <v>3413</v>
      </c>
      <c r="D59" s="12">
        <v>5034</v>
      </c>
      <c r="E59" s="12">
        <v>5687</v>
      </c>
      <c r="F59" s="12">
        <v>5827</v>
      </c>
      <c r="G59" s="92">
        <f t="shared" si="0"/>
        <v>3.9605214783967391</v>
      </c>
      <c r="H59" s="20">
        <f t="shared" si="7"/>
        <v>2.3482264329631741</v>
      </c>
      <c r="I59" s="20">
        <f t="shared" si="8"/>
        <v>0.51292992316458452</v>
      </c>
      <c r="J59" s="20">
        <f t="shared" si="9"/>
        <v>1.472407211000637</v>
      </c>
      <c r="K59" s="15"/>
      <c r="L59" s="15"/>
      <c r="M59" s="15"/>
      <c r="N59" s="18"/>
      <c r="O59" s="18"/>
      <c r="P59" s="22"/>
      <c r="Q59" s="42"/>
      <c r="R59" s="42"/>
      <c r="S59" s="42"/>
      <c r="T59" s="15"/>
      <c r="U59" s="18"/>
      <c r="V59" s="15"/>
      <c r="W59" s="15"/>
      <c r="X59" s="15"/>
      <c r="Y59" s="15"/>
      <c r="Z59" s="15"/>
      <c r="AA59" s="15"/>
      <c r="AE59" s="42"/>
      <c r="AF59" s="15"/>
    </row>
    <row r="60" spans="1:32" x14ac:dyDescent="0.2">
      <c r="A60" s="21" t="s">
        <v>447</v>
      </c>
      <c r="C60" s="87">
        <v>61101</v>
      </c>
      <c r="D60" s="12">
        <v>74680</v>
      </c>
      <c r="E60" s="12">
        <v>79094</v>
      </c>
      <c r="F60" s="12">
        <v>88410</v>
      </c>
      <c r="G60" s="92">
        <f t="shared" si="0"/>
        <v>2.0259919869439535</v>
      </c>
      <c r="H60" s="20">
        <f t="shared" si="7"/>
        <v>1.0987987441094527</v>
      </c>
      <c r="I60" s="20">
        <f t="shared" si="8"/>
        <v>2.3701325194315004</v>
      </c>
      <c r="J60" s="20">
        <f t="shared" si="9"/>
        <v>1.7006406373501814</v>
      </c>
      <c r="K60" s="15"/>
      <c r="L60" s="15"/>
      <c r="M60" s="15"/>
      <c r="N60" s="18"/>
      <c r="O60" s="18"/>
      <c r="P60" s="22"/>
      <c r="Q60" s="42"/>
      <c r="R60" s="42"/>
      <c r="S60" s="42"/>
      <c r="T60" s="15"/>
      <c r="U60" s="18"/>
      <c r="V60" s="15"/>
      <c r="W60" s="15"/>
      <c r="X60" s="15"/>
      <c r="Y60" s="15"/>
      <c r="Z60" s="15"/>
      <c r="AA60" s="15"/>
      <c r="AE60" s="42"/>
      <c r="AF60" s="15"/>
    </row>
    <row r="61" spans="1:32" x14ac:dyDescent="0.2">
      <c r="A61" s="21" t="s">
        <v>448</v>
      </c>
      <c r="C61" s="87">
        <v>25901</v>
      </c>
      <c r="D61" s="12">
        <v>28657</v>
      </c>
      <c r="E61" s="12">
        <v>29904</v>
      </c>
      <c r="F61" s="12">
        <v>30655</v>
      </c>
      <c r="G61" s="92">
        <f t="shared" si="0"/>
        <v>1.015731764081429</v>
      </c>
      <c r="H61" s="20">
        <f t="shared" si="7"/>
        <v>0.81387785194286799</v>
      </c>
      <c r="I61" s="20">
        <f t="shared" si="8"/>
        <v>0.52316714428430888</v>
      </c>
      <c r="J61" s="20">
        <f t="shared" si="9"/>
        <v>0.67569951396810879</v>
      </c>
      <c r="K61" s="15"/>
      <c r="L61" s="15"/>
      <c r="M61" s="15"/>
      <c r="N61" s="18"/>
      <c r="O61" s="18"/>
      <c r="P61" s="22"/>
      <c r="Q61" s="42"/>
      <c r="R61" s="42"/>
      <c r="S61" s="42"/>
      <c r="T61" s="15"/>
      <c r="U61" s="18"/>
      <c r="V61" s="15"/>
      <c r="W61" s="15"/>
      <c r="X61" s="15"/>
      <c r="Y61" s="15"/>
      <c r="Z61" s="15"/>
      <c r="AA61" s="15"/>
      <c r="AE61" s="42"/>
      <c r="AF61" s="15"/>
    </row>
    <row r="62" spans="1:32" x14ac:dyDescent="0.2">
      <c r="A62" s="21" t="s">
        <v>1449</v>
      </c>
      <c r="C62" s="87">
        <v>119990</v>
      </c>
      <c r="D62" s="12">
        <v>135174</v>
      </c>
      <c r="E62" s="12">
        <v>145568</v>
      </c>
      <c r="F62" s="12">
        <v>158218</v>
      </c>
      <c r="G62" s="92">
        <f t="shared" si="0"/>
        <v>1.1980111202620547</v>
      </c>
      <c r="H62" s="20">
        <f t="shared" si="7"/>
        <v>1.4197536807599498</v>
      </c>
      <c r="I62" s="20">
        <f t="shared" si="8"/>
        <v>1.7685186647117934</v>
      </c>
      <c r="J62" s="20">
        <f t="shared" si="9"/>
        <v>1.5852510595403269</v>
      </c>
      <c r="K62" s="15"/>
      <c r="L62" s="15"/>
      <c r="M62" s="15"/>
      <c r="N62" s="18"/>
      <c r="O62" s="18"/>
      <c r="P62" s="22"/>
      <c r="Q62" s="42"/>
      <c r="R62" s="42"/>
      <c r="S62" s="42"/>
      <c r="T62" s="15"/>
      <c r="U62" s="18"/>
      <c r="V62" s="15"/>
      <c r="W62" s="15"/>
      <c r="X62" s="15"/>
      <c r="Y62" s="15"/>
      <c r="Z62" s="15"/>
      <c r="AA62" s="15"/>
      <c r="AE62" s="42"/>
      <c r="AF62" s="15"/>
    </row>
    <row r="63" spans="1:32" x14ac:dyDescent="0.2">
      <c r="A63" s="21" t="s">
        <v>449</v>
      </c>
      <c r="C63" s="87">
        <v>39001</v>
      </c>
      <c r="D63" s="12">
        <v>44218</v>
      </c>
      <c r="E63" s="12">
        <v>45666</v>
      </c>
      <c r="F63" s="12">
        <v>45628</v>
      </c>
      <c r="G63" s="92">
        <f t="shared" si="0"/>
        <v>1.2626641828023422</v>
      </c>
      <c r="H63" s="20">
        <f t="shared" si="7"/>
        <v>0.61507803236868774</v>
      </c>
      <c r="I63" s="20">
        <f t="shared" si="8"/>
        <v>-1.7511636671929676E-2</v>
      </c>
      <c r="J63" s="20">
        <f t="shared" si="9"/>
        <v>0.31413074644734973</v>
      </c>
      <c r="K63" s="15"/>
      <c r="L63" s="15"/>
      <c r="M63" s="15"/>
      <c r="N63" s="18"/>
      <c r="O63" s="18"/>
      <c r="P63" s="22"/>
      <c r="Q63" s="42"/>
      <c r="R63" s="42"/>
      <c r="S63" s="42"/>
      <c r="T63" s="15"/>
      <c r="U63" s="18"/>
      <c r="V63" s="15"/>
      <c r="W63" s="15"/>
      <c r="X63" s="15"/>
      <c r="Y63" s="15"/>
      <c r="Z63" s="15"/>
      <c r="AA63" s="15"/>
      <c r="AE63" s="42"/>
      <c r="AF63" s="15"/>
    </row>
    <row r="64" spans="1:32" x14ac:dyDescent="0.2">
      <c r="A64" s="21" t="s">
        <v>1361</v>
      </c>
      <c r="C64" s="87">
        <v>14581</v>
      </c>
      <c r="D64" s="12">
        <v>18091</v>
      </c>
      <c r="E64" s="12">
        <v>19326</v>
      </c>
      <c r="F64" s="12">
        <v>20697</v>
      </c>
      <c r="G64" s="92">
        <f t="shared" si="0"/>
        <v>2.1791760452437137</v>
      </c>
      <c r="H64" s="20">
        <f t="shared" si="7"/>
        <v>1.2646250280631266</v>
      </c>
      <c r="I64" s="20">
        <f t="shared" si="8"/>
        <v>1.4522984080498791</v>
      </c>
      <c r="J64" s="20">
        <f t="shared" si="9"/>
        <v>1.3537175660231382</v>
      </c>
      <c r="K64" s="15"/>
      <c r="L64" s="15"/>
      <c r="M64" s="15"/>
      <c r="N64" s="18"/>
      <c r="O64" s="18"/>
      <c r="P64" s="22"/>
      <c r="Q64" s="42"/>
      <c r="R64" s="42"/>
      <c r="S64" s="42"/>
      <c r="T64" s="15"/>
      <c r="U64" s="18"/>
      <c r="V64" s="15"/>
      <c r="W64" s="15"/>
      <c r="X64" s="15"/>
      <c r="Y64" s="15"/>
      <c r="Z64" s="15"/>
      <c r="AA64" s="15"/>
      <c r="AE64" s="42"/>
      <c r="AF64" s="15"/>
    </row>
    <row r="65" spans="1:32" x14ac:dyDescent="0.2">
      <c r="A65" s="21" t="s">
        <v>450</v>
      </c>
      <c r="C65" s="87">
        <v>3721</v>
      </c>
      <c r="D65" s="12">
        <v>3615</v>
      </c>
      <c r="E65" s="12">
        <v>4253</v>
      </c>
      <c r="F65" s="12">
        <v>3977</v>
      </c>
      <c r="G65" s="92">
        <f t="shared" si="0"/>
        <v>-0.28843090134419436</v>
      </c>
      <c r="H65" s="20">
        <f t="shared" si="7"/>
        <v>3.1413688343241652</v>
      </c>
      <c r="I65" s="20">
        <f t="shared" si="8"/>
        <v>-1.4016319425624424</v>
      </c>
      <c r="J65" s="20">
        <f t="shared" si="9"/>
        <v>0.95813636133494917</v>
      </c>
      <c r="K65" s="15"/>
      <c r="L65" s="15"/>
      <c r="M65" s="15"/>
      <c r="N65" s="18"/>
      <c r="O65" s="18"/>
      <c r="P65" s="22"/>
      <c r="Q65" s="42"/>
      <c r="R65" s="42"/>
      <c r="S65" s="42"/>
      <c r="T65" s="15"/>
      <c r="U65" s="18"/>
      <c r="V65" s="15"/>
      <c r="W65" s="15"/>
      <c r="X65" s="15"/>
      <c r="Y65" s="15"/>
      <c r="Z65" s="15"/>
      <c r="AA65" s="15"/>
      <c r="AE65" s="42"/>
      <c r="AF65" s="15"/>
    </row>
    <row r="66" spans="1:32" x14ac:dyDescent="0.2">
      <c r="A66" s="21" t="s">
        <v>451</v>
      </c>
      <c r="C66" s="87">
        <v>23619</v>
      </c>
      <c r="D66" s="12">
        <v>25422</v>
      </c>
      <c r="E66" s="12">
        <v>26614</v>
      </c>
      <c r="F66" s="12">
        <v>29928</v>
      </c>
      <c r="G66" s="92">
        <f t="shared" si="0"/>
        <v>0.73794127858282099</v>
      </c>
      <c r="H66" s="20">
        <f t="shared" si="7"/>
        <v>0.87582535843135911</v>
      </c>
      <c r="I66" s="20">
        <f t="shared" si="8"/>
        <v>2.4996254525733619</v>
      </c>
      <c r="J66" s="20">
        <f t="shared" si="9"/>
        <v>1.6438199214727334</v>
      </c>
      <c r="K66" s="15"/>
      <c r="L66" s="15"/>
      <c r="M66" s="15"/>
      <c r="N66" s="18"/>
      <c r="O66" s="18"/>
      <c r="P66" s="22"/>
      <c r="Q66" s="42"/>
      <c r="R66" s="42"/>
      <c r="S66" s="42"/>
      <c r="T66" s="15"/>
      <c r="U66" s="18"/>
      <c r="V66" s="15"/>
      <c r="W66" s="15"/>
      <c r="X66" s="15"/>
      <c r="Y66" s="15"/>
      <c r="Z66" s="15"/>
      <c r="AA66" s="15"/>
      <c r="AE66" s="42"/>
      <c r="AF66" s="15"/>
    </row>
    <row r="67" spans="1:32" x14ac:dyDescent="0.2">
      <c r="A67" s="21" t="s">
        <v>452</v>
      </c>
      <c r="C67" s="87">
        <v>25918</v>
      </c>
      <c r="D67" s="12">
        <v>28345</v>
      </c>
      <c r="E67" s="12">
        <v>30459</v>
      </c>
      <c r="F67" s="12">
        <v>32208</v>
      </c>
      <c r="G67" s="92">
        <f t="shared" si="0"/>
        <v>0.89865304164726822</v>
      </c>
      <c r="H67" s="20">
        <f t="shared" si="7"/>
        <v>1.3782735000006596</v>
      </c>
      <c r="I67" s="20">
        <f t="shared" si="8"/>
        <v>1.1815175514693799</v>
      </c>
      <c r="J67" s="20">
        <f t="shared" si="9"/>
        <v>1.284776189728265</v>
      </c>
      <c r="K67" s="15"/>
      <c r="L67" s="15"/>
      <c r="M67" s="15"/>
      <c r="N67" s="18"/>
      <c r="O67" s="18"/>
      <c r="P67" s="22"/>
      <c r="Q67" s="42"/>
      <c r="R67" s="42"/>
      <c r="S67" s="42"/>
      <c r="T67" s="15"/>
      <c r="U67" s="18"/>
      <c r="V67" s="15"/>
      <c r="W67" s="15"/>
      <c r="X67" s="15"/>
      <c r="Y67" s="15"/>
      <c r="Z67" s="15"/>
      <c r="AA67" s="15"/>
      <c r="AE67" s="42"/>
      <c r="AF67" s="15"/>
    </row>
    <row r="68" spans="1:32" x14ac:dyDescent="0.2">
      <c r="A68" s="21" t="s">
        <v>1362</v>
      </c>
      <c r="C68" s="87">
        <v>26285</v>
      </c>
      <c r="D68" s="12">
        <v>29491</v>
      </c>
      <c r="E68" s="12">
        <v>31902</v>
      </c>
      <c r="F68" s="12">
        <v>33788</v>
      </c>
      <c r="G68" s="92">
        <f t="shared" si="0"/>
        <v>1.1568773702505863</v>
      </c>
      <c r="H68" s="20">
        <f t="shared" si="7"/>
        <v>1.506702232760837</v>
      </c>
      <c r="I68" s="20">
        <f t="shared" si="8"/>
        <v>1.2156587342046388</v>
      </c>
      <c r="J68" s="20">
        <f t="shared" si="9"/>
        <v>1.3683663122348699</v>
      </c>
      <c r="K68" s="15"/>
      <c r="L68" s="15"/>
      <c r="M68" s="15"/>
      <c r="N68" s="18"/>
      <c r="O68" s="18"/>
      <c r="P68" s="22"/>
      <c r="Q68" s="42"/>
      <c r="R68" s="42"/>
      <c r="S68" s="42"/>
      <c r="T68" s="15"/>
      <c r="U68" s="18"/>
      <c r="V68" s="15"/>
      <c r="W68" s="15"/>
      <c r="X68" s="15"/>
      <c r="Y68" s="15"/>
      <c r="Z68" s="15"/>
      <c r="AA68" s="15"/>
      <c r="AE68" s="42"/>
      <c r="AF68" s="15"/>
    </row>
    <row r="69" spans="1:32" x14ac:dyDescent="0.2">
      <c r="A69" s="21" t="s">
        <v>453</v>
      </c>
      <c r="C69" s="87">
        <v>15317</v>
      </c>
      <c r="D69" s="12">
        <v>16094</v>
      </c>
      <c r="E69" s="12">
        <v>17260</v>
      </c>
      <c r="F69" s="12">
        <v>17684</v>
      </c>
      <c r="G69" s="92">
        <f t="shared" si="0"/>
        <v>0.49578607001026231</v>
      </c>
      <c r="H69" s="20">
        <f t="shared" si="7"/>
        <v>1.3399712686075871</v>
      </c>
      <c r="I69" s="20">
        <f t="shared" si="8"/>
        <v>0.51185511967157815</v>
      </c>
      <c r="J69" s="20">
        <f t="shared" si="9"/>
        <v>0.94580848323670974</v>
      </c>
      <c r="K69" s="15"/>
      <c r="L69" s="15"/>
      <c r="M69" s="15"/>
      <c r="N69" s="18"/>
      <c r="O69" s="18"/>
      <c r="P69" s="22"/>
      <c r="Q69" s="42"/>
      <c r="R69" s="42"/>
      <c r="S69" s="42"/>
      <c r="T69" s="15"/>
      <c r="U69" s="18"/>
      <c r="V69" s="15"/>
      <c r="W69" s="15"/>
      <c r="X69" s="15"/>
      <c r="Y69" s="15"/>
      <c r="Z69" s="15"/>
      <c r="AA69" s="15"/>
      <c r="AE69" s="42"/>
      <c r="AF69" s="15"/>
    </row>
    <row r="70" spans="1:32" x14ac:dyDescent="0.2">
      <c r="A70" s="21" t="s">
        <v>1184</v>
      </c>
      <c r="C70" s="87">
        <v>20090</v>
      </c>
      <c r="D70" s="12">
        <v>24522</v>
      </c>
      <c r="E70" s="12">
        <v>25860</v>
      </c>
      <c r="F70" s="12">
        <v>27037</v>
      </c>
      <c r="G70" s="92">
        <f t="shared" si="0"/>
        <v>2.0123738583472273</v>
      </c>
      <c r="H70" s="20">
        <f t="shared" si="7"/>
        <v>1.0161418455932214</v>
      </c>
      <c r="I70" s="20">
        <f t="shared" si="8"/>
        <v>0.94075242215587718</v>
      </c>
      <c r="J70" s="20">
        <f t="shared" si="9"/>
        <v>0.98032846304929588</v>
      </c>
      <c r="K70" s="15"/>
      <c r="L70" s="15"/>
      <c r="M70" s="15"/>
      <c r="N70" s="18"/>
      <c r="O70" s="18"/>
      <c r="P70" s="22"/>
      <c r="Q70" s="42"/>
      <c r="R70" s="42"/>
      <c r="S70" s="42"/>
      <c r="T70" s="15"/>
      <c r="U70" s="18"/>
      <c r="V70" s="15"/>
      <c r="W70" s="15"/>
      <c r="X70" s="15"/>
      <c r="Y70" s="15"/>
      <c r="Z70" s="15"/>
      <c r="AA70" s="15"/>
      <c r="AE70" s="42"/>
      <c r="AF70" s="15"/>
    </row>
    <row r="71" spans="1:32" x14ac:dyDescent="0.2">
      <c r="A71" s="21" t="s">
        <v>1175</v>
      </c>
      <c r="C71" s="87">
        <v>19986</v>
      </c>
      <c r="D71" s="12">
        <v>22285</v>
      </c>
      <c r="E71" s="12">
        <v>24501</v>
      </c>
      <c r="F71" s="12">
        <v>25023</v>
      </c>
      <c r="G71" s="92">
        <f t="shared" si="0"/>
        <v>1.0941641608346098</v>
      </c>
      <c r="H71" s="20">
        <f t="shared" si="7"/>
        <v>1.820440777363963</v>
      </c>
      <c r="I71" s="20">
        <f t="shared" si="8"/>
        <v>0.44448556181579946</v>
      </c>
      <c r="J71" s="20">
        <f t="shared" si="9"/>
        <v>1.164593481108489</v>
      </c>
      <c r="K71" s="15"/>
      <c r="L71" s="15"/>
      <c r="M71" s="15"/>
      <c r="N71" s="18"/>
      <c r="O71" s="18"/>
      <c r="P71" s="22"/>
      <c r="Q71" s="42"/>
      <c r="R71" s="42"/>
      <c r="S71" s="42"/>
      <c r="T71" s="15"/>
      <c r="U71" s="18"/>
      <c r="V71" s="15"/>
      <c r="W71" s="15"/>
      <c r="X71" s="15"/>
      <c r="Y71" s="15"/>
      <c r="Z71" s="15"/>
      <c r="AA71" s="15"/>
      <c r="AE71" s="42"/>
      <c r="AF71" s="15"/>
    </row>
    <row r="72" spans="1:32" x14ac:dyDescent="0.2">
      <c r="A72" s="21" t="s">
        <v>454</v>
      </c>
      <c r="C72" s="87">
        <v>41441</v>
      </c>
      <c r="D72" s="12">
        <v>49812</v>
      </c>
      <c r="E72" s="12">
        <v>52707</v>
      </c>
      <c r="F72" s="12">
        <v>56523</v>
      </c>
      <c r="G72" s="92">
        <f t="shared" ref="G72:G110" si="10">(((D72/C72)^(1/(($D$5-$C$5)/365))-1)*100)</f>
        <v>1.855855163073894</v>
      </c>
      <c r="H72" s="20">
        <f t="shared" si="7"/>
        <v>1.0808626354173345</v>
      </c>
      <c r="I72" s="20">
        <f t="shared" si="8"/>
        <v>1.4813704082828894</v>
      </c>
      <c r="J72" s="20">
        <f t="shared" si="9"/>
        <v>1.2708871721807569</v>
      </c>
      <c r="K72" s="15"/>
      <c r="L72" s="15"/>
      <c r="M72" s="15"/>
      <c r="N72" s="18"/>
      <c r="O72" s="18"/>
      <c r="P72" s="22"/>
      <c r="Q72" s="42"/>
      <c r="R72" s="42"/>
      <c r="S72" s="42"/>
      <c r="T72" s="15"/>
      <c r="U72" s="18"/>
      <c r="V72" s="15"/>
      <c r="W72" s="15"/>
      <c r="X72" s="15"/>
      <c r="Y72" s="15"/>
      <c r="Z72" s="15"/>
      <c r="AA72" s="15"/>
      <c r="AE72" s="42"/>
      <c r="AF72" s="15"/>
    </row>
    <row r="73" spans="1:32" x14ac:dyDescent="0.2">
      <c r="A73" s="21" t="s">
        <v>455</v>
      </c>
      <c r="C73" s="87">
        <v>20353</v>
      </c>
      <c r="D73" s="12">
        <v>23497</v>
      </c>
      <c r="E73" s="12">
        <v>26998</v>
      </c>
      <c r="F73" s="12">
        <v>27900</v>
      </c>
      <c r="G73" s="92">
        <f t="shared" si="10"/>
        <v>1.4460127204805051</v>
      </c>
      <c r="H73" s="20">
        <f t="shared" si="7"/>
        <v>2.6783506535918322</v>
      </c>
      <c r="I73" s="20">
        <f t="shared" si="8"/>
        <v>0.69376860611833902</v>
      </c>
      <c r="J73" s="20">
        <f t="shared" si="9"/>
        <v>1.7309389268608477</v>
      </c>
      <c r="K73" s="15"/>
      <c r="L73" s="15"/>
      <c r="M73" s="15"/>
      <c r="N73" s="18"/>
      <c r="O73" s="18"/>
      <c r="P73" s="22"/>
      <c r="Q73" s="42"/>
      <c r="R73" s="42"/>
      <c r="S73" s="42"/>
      <c r="T73" s="15"/>
      <c r="U73" s="18"/>
      <c r="V73" s="15"/>
      <c r="W73" s="15"/>
      <c r="X73" s="15"/>
      <c r="Y73" s="15"/>
      <c r="Z73" s="15"/>
      <c r="AA73" s="15"/>
      <c r="AE73" s="42"/>
      <c r="AF73" s="15"/>
    </row>
    <row r="74" spans="1:32" x14ac:dyDescent="0.2">
      <c r="A74" s="21" t="s">
        <v>456</v>
      </c>
      <c r="C74" s="87">
        <v>48929</v>
      </c>
      <c r="D74" s="12">
        <v>57699</v>
      </c>
      <c r="E74" s="12">
        <v>61773</v>
      </c>
      <c r="F74" s="12">
        <v>65839</v>
      </c>
      <c r="G74" s="92">
        <f t="shared" si="10"/>
        <v>1.6614438291143285</v>
      </c>
      <c r="H74" s="20">
        <f t="shared" si="7"/>
        <v>1.3068326803416408</v>
      </c>
      <c r="I74" s="20">
        <f t="shared" si="8"/>
        <v>1.3500864738751339</v>
      </c>
      <c r="J74" s="20">
        <f t="shared" si="9"/>
        <v>1.3273738580082517</v>
      </c>
      <c r="K74" s="15"/>
      <c r="L74" s="15"/>
      <c r="M74" s="15"/>
      <c r="N74" s="18"/>
      <c r="O74" s="18"/>
      <c r="P74" s="22"/>
      <c r="Q74" s="42"/>
      <c r="R74" s="42"/>
      <c r="S74" s="42"/>
      <c r="T74" s="15"/>
      <c r="U74" s="18"/>
      <c r="V74" s="15"/>
      <c r="W74" s="15"/>
      <c r="X74" s="15"/>
      <c r="Y74" s="15"/>
      <c r="Z74" s="15"/>
      <c r="AA74" s="15"/>
      <c r="AE74" s="42"/>
      <c r="AF74" s="15"/>
    </row>
    <row r="75" spans="1:32" x14ac:dyDescent="0.2">
      <c r="A75" s="21" t="s">
        <v>457</v>
      </c>
      <c r="C75" s="87">
        <v>19927</v>
      </c>
      <c r="D75" s="12">
        <v>21797</v>
      </c>
      <c r="E75" s="12">
        <v>22880</v>
      </c>
      <c r="F75" s="12">
        <v>22096</v>
      </c>
      <c r="G75" s="92">
        <f t="shared" si="10"/>
        <v>0.90050665945726749</v>
      </c>
      <c r="H75" s="20">
        <f t="shared" si="7"/>
        <v>0.92706280261116714</v>
      </c>
      <c r="I75" s="20">
        <f t="shared" si="8"/>
        <v>-0.73082063038889533</v>
      </c>
      <c r="J75" s="20">
        <f t="shared" si="9"/>
        <v>0.13622332181388863</v>
      </c>
      <c r="K75" s="15"/>
      <c r="L75" s="15"/>
      <c r="M75" s="15"/>
      <c r="N75" s="18"/>
      <c r="O75" s="18"/>
      <c r="P75" s="22"/>
      <c r="Q75" s="42"/>
      <c r="R75" s="42"/>
      <c r="S75" s="42"/>
      <c r="T75" s="15"/>
      <c r="U75" s="18"/>
      <c r="V75" s="15"/>
      <c r="W75" s="15"/>
      <c r="X75" s="15"/>
      <c r="Y75" s="15"/>
      <c r="Z75" s="15"/>
      <c r="AA75" s="15"/>
      <c r="AE75" s="42"/>
      <c r="AF75" s="15"/>
    </row>
    <row r="76" spans="1:32" x14ac:dyDescent="0.2">
      <c r="A76" s="21" t="s">
        <v>458</v>
      </c>
      <c r="C76" s="87">
        <v>13338</v>
      </c>
      <c r="D76" s="12">
        <v>18423</v>
      </c>
      <c r="E76" s="12">
        <v>20200</v>
      </c>
      <c r="F76" s="12">
        <v>20915</v>
      </c>
      <c r="G76" s="92">
        <f t="shared" si="10"/>
        <v>3.2807260026725515</v>
      </c>
      <c r="H76" s="20">
        <f t="shared" si="7"/>
        <v>1.7678000942239036</v>
      </c>
      <c r="I76" s="20">
        <f t="shared" si="8"/>
        <v>0.73445111586303291</v>
      </c>
      <c r="J76" s="20">
        <f t="shared" si="9"/>
        <v>1.2756937512089062</v>
      </c>
      <c r="K76" s="15"/>
      <c r="L76" s="15"/>
      <c r="M76" s="15"/>
      <c r="N76" s="18"/>
      <c r="O76" s="18"/>
      <c r="P76" s="22"/>
      <c r="Q76" s="42"/>
      <c r="R76" s="42"/>
      <c r="S76" s="42"/>
      <c r="T76" s="15"/>
      <c r="U76" s="18"/>
      <c r="V76" s="15"/>
      <c r="W76" s="15"/>
      <c r="X76" s="15"/>
      <c r="Y76" s="15"/>
      <c r="Z76" s="15"/>
      <c r="AA76" s="15"/>
      <c r="AE76" s="42"/>
      <c r="AF76" s="15"/>
    </row>
    <row r="77" spans="1:32" x14ac:dyDescent="0.2">
      <c r="A77" s="21" t="s">
        <v>459</v>
      </c>
      <c r="C77" s="87">
        <v>18603</v>
      </c>
      <c r="D77" s="12">
        <v>22758</v>
      </c>
      <c r="E77" s="12">
        <v>24861</v>
      </c>
      <c r="F77" s="12">
        <v>27044</v>
      </c>
      <c r="G77" s="92">
        <f t="shared" si="10"/>
        <v>2.0352695264913567</v>
      </c>
      <c r="H77" s="20">
        <f t="shared" si="7"/>
        <v>1.6961852958321311</v>
      </c>
      <c r="I77" s="20">
        <f t="shared" si="8"/>
        <v>1.7863835014499285</v>
      </c>
      <c r="J77" s="20">
        <f t="shared" si="9"/>
        <v>1.7390151520451091</v>
      </c>
      <c r="K77" s="15"/>
      <c r="L77" s="15"/>
      <c r="M77" s="15"/>
      <c r="N77" s="18"/>
      <c r="O77" s="18"/>
      <c r="P77" s="22"/>
      <c r="Q77" s="42"/>
      <c r="R77" s="42"/>
      <c r="S77" s="42"/>
      <c r="T77" s="15"/>
      <c r="U77" s="18"/>
      <c r="V77" s="15"/>
      <c r="W77" s="15"/>
      <c r="X77" s="15"/>
      <c r="Y77" s="15"/>
      <c r="Z77" s="15"/>
      <c r="AA77" s="15"/>
      <c r="AE77" s="42"/>
      <c r="AF77" s="15"/>
    </row>
    <row r="78" spans="1:32" x14ac:dyDescent="0.2">
      <c r="A78" s="21" t="s">
        <v>1158</v>
      </c>
      <c r="C78" s="87">
        <v>27059</v>
      </c>
      <c r="D78" s="12">
        <v>30407</v>
      </c>
      <c r="E78" s="12">
        <v>31896</v>
      </c>
      <c r="F78" s="12">
        <v>34085</v>
      </c>
      <c r="G78" s="92">
        <f t="shared" si="10"/>
        <v>1.1727159560049438</v>
      </c>
      <c r="H78" s="20">
        <f t="shared" si="7"/>
        <v>0.91394443233261402</v>
      </c>
      <c r="I78" s="20">
        <f t="shared" si="8"/>
        <v>1.4061946252258872</v>
      </c>
      <c r="J78" s="20">
        <f t="shared" si="9"/>
        <v>1.1474410410014624</v>
      </c>
      <c r="K78" s="15"/>
      <c r="L78" s="15"/>
      <c r="M78" s="15"/>
      <c r="N78" s="18"/>
      <c r="O78" s="18"/>
      <c r="P78" s="22"/>
      <c r="Q78" s="42"/>
      <c r="R78" s="42"/>
      <c r="S78" s="42"/>
      <c r="T78" s="15"/>
      <c r="U78" s="18"/>
      <c r="V78" s="15"/>
      <c r="W78" s="15"/>
      <c r="X78" s="15"/>
      <c r="Y78" s="15"/>
      <c r="Z78" s="15"/>
      <c r="AA78" s="15"/>
      <c r="AE78" s="42"/>
      <c r="AF78" s="15"/>
    </row>
    <row r="79" spans="1:32" x14ac:dyDescent="0.2">
      <c r="A79" s="21" t="s">
        <v>460</v>
      </c>
      <c r="C79" s="87">
        <v>41309</v>
      </c>
      <c r="D79" s="12">
        <v>51438</v>
      </c>
      <c r="E79" s="12">
        <v>55370</v>
      </c>
      <c r="F79" s="12">
        <v>60124</v>
      </c>
      <c r="G79" s="92">
        <f t="shared" si="10"/>
        <v>2.2159627441865837</v>
      </c>
      <c r="H79" s="20">
        <f t="shared" si="7"/>
        <v>1.4116524193948043</v>
      </c>
      <c r="I79" s="20">
        <f t="shared" si="8"/>
        <v>1.7479819025157939</v>
      </c>
      <c r="J79" s="20">
        <f t="shared" si="9"/>
        <v>1.5712539669763492</v>
      </c>
      <c r="K79" s="15"/>
      <c r="L79" s="15"/>
      <c r="M79" s="15"/>
      <c r="N79" s="18"/>
      <c r="O79" s="18"/>
      <c r="P79" s="22"/>
      <c r="Q79" s="42"/>
      <c r="R79" s="42"/>
      <c r="S79" s="42"/>
      <c r="T79" s="15"/>
      <c r="U79" s="18"/>
      <c r="V79" s="15"/>
      <c r="W79" s="15"/>
      <c r="X79" s="15"/>
      <c r="Y79" s="15"/>
      <c r="Z79" s="15"/>
      <c r="AA79" s="15"/>
      <c r="AE79" s="42"/>
      <c r="AF79" s="15"/>
    </row>
    <row r="80" spans="1:32" x14ac:dyDescent="0.2">
      <c r="A80" s="21" t="s">
        <v>461</v>
      </c>
      <c r="C80" s="87">
        <v>55068</v>
      </c>
      <c r="D80" s="12">
        <v>60792</v>
      </c>
      <c r="E80" s="12">
        <v>64505</v>
      </c>
      <c r="F80" s="12">
        <v>66663</v>
      </c>
      <c r="G80" s="92">
        <f t="shared" si="10"/>
        <v>0.99325293378711432</v>
      </c>
      <c r="H80" s="20">
        <f t="shared" si="7"/>
        <v>1.1345871579104383</v>
      </c>
      <c r="I80" s="20">
        <f t="shared" si="8"/>
        <v>0.69468874479141629</v>
      </c>
      <c r="J80" s="20">
        <f t="shared" si="9"/>
        <v>0.92541738201274981</v>
      </c>
      <c r="K80" s="15"/>
      <c r="L80" s="15"/>
      <c r="M80" s="15"/>
      <c r="N80" s="18"/>
      <c r="O80" s="18"/>
      <c r="P80" s="22"/>
      <c r="Q80" s="42"/>
      <c r="R80" s="42"/>
      <c r="S80" s="42"/>
      <c r="T80" s="15"/>
      <c r="U80" s="18"/>
      <c r="V80" s="15"/>
      <c r="W80" s="15"/>
      <c r="X80" s="15"/>
      <c r="Y80" s="15"/>
      <c r="Z80" s="15"/>
      <c r="AA80" s="15"/>
      <c r="AE80" s="42"/>
      <c r="AF80" s="15"/>
    </row>
    <row r="81" spans="1:32" x14ac:dyDescent="0.2">
      <c r="A81" s="21" t="s">
        <v>462</v>
      </c>
      <c r="C81" s="87">
        <v>19090</v>
      </c>
      <c r="D81" s="12">
        <v>22040</v>
      </c>
      <c r="E81" s="12">
        <v>25384</v>
      </c>
      <c r="F81" s="12">
        <v>26320</v>
      </c>
      <c r="G81" s="92">
        <f t="shared" si="10"/>
        <v>1.4465188050202693</v>
      </c>
      <c r="H81" s="20">
        <f t="shared" si="7"/>
        <v>2.7246714168806418</v>
      </c>
      <c r="I81" s="20">
        <f t="shared" si="8"/>
        <v>0.76467649965046292</v>
      </c>
      <c r="J81" s="20">
        <f t="shared" si="9"/>
        <v>1.789059071313015</v>
      </c>
      <c r="K81" s="15"/>
      <c r="L81" s="15"/>
      <c r="M81" s="15"/>
      <c r="N81" s="18"/>
      <c r="O81" s="18"/>
      <c r="P81" s="22"/>
      <c r="Q81" s="42"/>
      <c r="R81" s="42"/>
      <c r="S81" s="42"/>
      <c r="T81" s="15"/>
      <c r="U81" s="18"/>
      <c r="V81" s="15"/>
      <c r="W81" s="15"/>
      <c r="X81" s="15"/>
      <c r="Y81" s="15"/>
      <c r="Z81" s="15"/>
      <c r="AA81" s="15"/>
      <c r="AE81" s="42"/>
      <c r="AF81" s="15"/>
    </row>
    <row r="82" spans="1:32" x14ac:dyDescent="0.2">
      <c r="A82" s="21" t="s">
        <v>377</v>
      </c>
      <c r="C82" s="87">
        <v>20115</v>
      </c>
      <c r="D82" s="12">
        <v>22939</v>
      </c>
      <c r="E82" s="12">
        <v>25382</v>
      </c>
      <c r="F82" s="12">
        <v>25758</v>
      </c>
      <c r="G82" s="92">
        <f t="shared" si="10"/>
        <v>1.3216654742609801</v>
      </c>
      <c r="H82" s="20">
        <f t="shared" si="7"/>
        <v>1.9445583909478259</v>
      </c>
      <c r="I82" s="20">
        <f t="shared" si="8"/>
        <v>0.30983484541260431</v>
      </c>
      <c r="J82" s="20">
        <f t="shared" si="9"/>
        <v>1.1648476424960696</v>
      </c>
      <c r="K82" s="15"/>
      <c r="L82" s="15"/>
      <c r="M82" s="15"/>
      <c r="N82" s="18"/>
      <c r="O82" s="18"/>
      <c r="P82" s="22"/>
      <c r="Q82" s="42"/>
      <c r="R82" s="42"/>
      <c r="S82" s="42"/>
      <c r="T82" s="15"/>
      <c r="U82" s="18"/>
      <c r="V82" s="15"/>
      <c r="W82" s="15"/>
      <c r="X82" s="15"/>
      <c r="Y82" s="15"/>
      <c r="Z82" s="15"/>
      <c r="AA82" s="15"/>
      <c r="AE82" s="42"/>
      <c r="AF82" s="15"/>
    </row>
    <row r="83" spans="1:32" x14ac:dyDescent="0.2">
      <c r="A83" s="21" t="s">
        <v>37</v>
      </c>
      <c r="C83" s="87">
        <v>110531</v>
      </c>
      <c r="D83" s="12">
        <v>132804</v>
      </c>
      <c r="E83" s="12">
        <v>134830</v>
      </c>
      <c r="F83" s="12">
        <v>148580</v>
      </c>
      <c r="G83" s="92">
        <f t="shared" si="10"/>
        <v>1.851713435383795</v>
      </c>
      <c r="H83" s="20">
        <f t="shared" si="7"/>
        <v>0.28854032371952165</v>
      </c>
      <c r="I83" s="20">
        <f t="shared" si="8"/>
        <v>2.0639335569979878</v>
      </c>
      <c r="J83" s="20">
        <f t="shared" si="9"/>
        <v>1.1278831039030379</v>
      </c>
      <c r="K83" s="15"/>
      <c r="L83" s="15"/>
      <c r="M83" s="15"/>
      <c r="N83" s="18"/>
      <c r="O83" s="18"/>
      <c r="P83" s="22"/>
      <c r="Q83" s="42"/>
      <c r="R83" s="42"/>
      <c r="S83" s="42"/>
      <c r="T83" s="15"/>
      <c r="U83" s="18"/>
      <c r="V83" s="15"/>
      <c r="W83" s="15"/>
      <c r="X83" s="15"/>
      <c r="Y83" s="15"/>
      <c r="Z83" s="15"/>
      <c r="AA83" s="15"/>
      <c r="AE83" s="42"/>
      <c r="AF83" s="15"/>
    </row>
    <row r="84" spans="1:32" x14ac:dyDescent="0.2">
      <c r="A84" s="21" t="s">
        <v>1367</v>
      </c>
      <c r="C84" s="87">
        <v>21380</v>
      </c>
      <c r="D84" s="12">
        <v>21688</v>
      </c>
      <c r="E84" s="12">
        <v>23005</v>
      </c>
      <c r="F84" s="12">
        <v>24528</v>
      </c>
      <c r="G84" s="92">
        <f t="shared" si="10"/>
        <v>0.14305596273975763</v>
      </c>
      <c r="H84" s="20">
        <f t="shared" si="7"/>
        <v>1.1281963393870775</v>
      </c>
      <c r="I84" s="20">
        <f t="shared" si="8"/>
        <v>1.3577144464236746</v>
      </c>
      <c r="J84" s="20">
        <f t="shared" si="9"/>
        <v>1.2371415696178945</v>
      </c>
      <c r="K84" s="15"/>
      <c r="L84" s="15"/>
      <c r="M84" s="15"/>
      <c r="N84" s="18"/>
      <c r="O84" s="18"/>
      <c r="P84" s="22"/>
      <c r="Q84" s="42"/>
      <c r="R84" s="42"/>
      <c r="S84" s="42"/>
      <c r="T84" s="15"/>
      <c r="U84" s="18"/>
      <c r="V84" s="15"/>
      <c r="W84" s="15"/>
      <c r="X84" s="15"/>
      <c r="Y84" s="15"/>
      <c r="Z84" s="15"/>
      <c r="AA84" s="15"/>
      <c r="AE84" s="42"/>
      <c r="AF84" s="15"/>
    </row>
    <row r="85" spans="1:32" x14ac:dyDescent="0.2">
      <c r="A85" s="21" t="s">
        <v>38</v>
      </c>
      <c r="C85" s="87">
        <v>50256</v>
      </c>
      <c r="D85" s="12">
        <v>58463</v>
      </c>
      <c r="E85" s="12">
        <v>67650</v>
      </c>
      <c r="F85" s="12">
        <v>70743</v>
      </c>
      <c r="G85" s="92">
        <f t="shared" si="10"/>
        <v>1.5232986359942302</v>
      </c>
      <c r="H85" s="20">
        <f t="shared" si="7"/>
        <v>2.8164587777081085</v>
      </c>
      <c r="I85" s="20">
        <f t="shared" si="8"/>
        <v>0.94494250654431067</v>
      </c>
      <c r="J85" s="20">
        <f t="shared" si="9"/>
        <v>1.9232908468776344</v>
      </c>
      <c r="K85" s="15"/>
      <c r="L85" s="15"/>
      <c r="M85" s="15"/>
      <c r="N85" s="18"/>
      <c r="O85" s="18"/>
      <c r="P85" s="22"/>
      <c r="Q85" s="42"/>
      <c r="R85" s="42"/>
      <c r="S85" s="42"/>
      <c r="T85" s="15"/>
      <c r="U85" s="18"/>
      <c r="V85" s="15"/>
      <c r="W85" s="15"/>
      <c r="X85" s="15"/>
      <c r="Y85" s="15"/>
      <c r="Z85" s="15"/>
      <c r="AA85" s="15"/>
      <c r="AE85" s="42"/>
      <c r="AF85" s="15"/>
    </row>
    <row r="86" spans="1:32" x14ac:dyDescent="0.2">
      <c r="A86" s="21"/>
      <c r="C86" s="87"/>
      <c r="D86" s="12"/>
      <c r="E86" s="12"/>
      <c r="F86" s="12"/>
      <c r="G86" s="92"/>
      <c r="H86" s="20"/>
      <c r="I86" s="20"/>
      <c r="J86" s="20"/>
      <c r="K86" s="15"/>
      <c r="L86" s="15"/>
      <c r="T86" s="15"/>
      <c r="U86" s="18"/>
      <c r="V86" s="15"/>
      <c r="W86" s="15"/>
      <c r="X86" s="15"/>
      <c r="Y86" s="15"/>
      <c r="Z86" s="15"/>
      <c r="AA86" s="15"/>
      <c r="AE86" s="42"/>
      <c r="AF86" s="15"/>
    </row>
    <row r="87" spans="1:32" s="15" customFormat="1" x14ac:dyDescent="0.2">
      <c r="A87" s="14" t="s">
        <v>1174</v>
      </c>
      <c r="C87" s="16">
        <f>SUM(C88:C102)</f>
        <v>366962</v>
      </c>
      <c r="D87" s="16">
        <f>SUM(D88:D102)</f>
        <v>421355</v>
      </c>
      <c r="E87" s="16">
        <f>SUM(E88:E102)</f>
        <v>452287</v>
      </c>
      <c r="F87" s="16">
        <f>SUM(F88:F102)</f>
        <v>497432</v>
      </c>
      <c r="G87" s="93">
        <f t="shared" si="10"/>
        <v>1.3910027972164452</v>
      </c>
      <c r="H87" s="17">
        <f t="shared" ref="H87:H102" si="11">(((E87/D87)^(1/(($E$5-$D$5)/365))-1)*100)</f>
        <v>1.3572536934796986</v>
      </c>
      <c r="I87" s="17">
        <f t="shared" ref="I87:I102" si="12">(((F87/E87)^(1/(($F$5-$E$5)/365))-1)*100)</f>
        <v>2.0217101442039143</v>
      </c>
      <c r="J87" s="17">
        <f t="shared" ref="J87:J102" si="13">(((F87/D87)^(1/(($F$5-$D$5)/365))-1)*100)</f>
        <v>1.672297357302388</v>
      </c>
      <c r="N87" s="18"/>
      <c r="O87" s="18"/>
      <c r="P87" s="22"/>
      <c r="Q87" s="42"/>
      <c r="R87" s="42"/>
      <c r="S87" s="42"/>
      <c r="U87" s="18"/>
      <c r="AE87" s="41"/>
    </row>
    <row r="88" spans="1:32" x14ac:dyDescent="0.2">
      <c r="A88" s="21" t="s">
        <v>39</v>
      </c>
      <c r="C88" s="87">
        <v>9750</v>
      </c>
      <c r="D88" s="12">
        <v>13452</v>
      </c>
      <c r="E88" s="12">
        <v>15250</v>
      </c>
      <c r="F88" s="12">
        <v>15472</v>
      </c>
      <c r="G88" s="92">
        <f t="shared" si="10"/>
        <v>3.2691421043254953</v>
      </c>
      <c r="H88" s="20">
        <f t="shared" si="11"/>
        <v>2.4161020800567146</v>
      </c>
      <c r="I88" s="20">
        <f t="shared" si="12"/>
        <v>0.30450527281475903</v>
      </c>
      <c r="J88" s="20">
        <f t="shared" si="13"/>
        <v>1.4077086993987464</v>
      </c>
      <c r="K88" s="15"/>
      <c r="L88" s="15"/>
      <c r="M88" s="15"/>
      <c r="N88" s="18"/>
      <c r="O88" s="18"/>
      <c r="P88" s="22"/>
      <c r="Q88" s="42"/>
      <c r="R88" s="42"/>
      <c r="S88" s="42"/>
      <c r="T88" s="15"/>
      <c r="U88" s="18"/>
      <c r="V88" s="15"/>
      <c r="W88" s="15"/>
      <c r="X88" s="15"/>
      <c r="Y88" s="15"/>
      <c r="Z88" s="15"/>
      <c r="AA88" s="15"/>
      <c r="AE88" s="42"/>
      <c r="AF88" s="15"/>
    </row>
    <row r="89" spans="1:32" x14ac:dyDescent="0.2">
      <c r="A89" s="21" t="s">
        <v>40</v>
      </c>
      <c r="C89" s="87">
        <v>31705</v>
      </c>
      <c r="D89" s="12">
        <v>37115</v>
      </c>
      <c r="E89" s="12">
        <v>37225</v>
      </c>
      <c r="F89" s="12">
        <v>42197</v>
      </c>
      <c r="G89" s="92">
        <f t="shared" si="10"/>
        <v>1.5870674694468789</v>
      </c>
      <c r="H89" s="20">
        <f t="shared" si="11"/>
        <v>5.6333534486641135E-2</v>
      </c>
      <c r="I89" s="20">
        <f t="shared" si="12"/>
        <v>2.6725245015631671</v>
      </c>
      <c r="J89" s="20">
        <f t="shared" si="13"/>
        <v>1.2904811529854454</v>
      </c>
      <c r="K89" s="15"/>
      <c r="L89" s="15"/>
      <c r="M89" s="15"/>
      <c r="N89" s="18"/>
      <c r="O89" s="18"/>
      <c r="P89" s="22"/>
      <c r="Q89" s="42"/>
      <c r="R89" s="42"/>
      <c r="S89" s="42"/>
      <c r="T89" s="15"/>
      <c r="U89" s="18"/>
      <c r="V89" s="15"/>
      <c r="W89" s="15"/>
      <c r="X89" s="15"/>
      <c r="Y89" s="15"/>
      <c r="Z89" s="15"/>
      <c r="AA89" s="15"/>
      <c r="AE89" s="42"/>
      <c r="AF89" s="15"/>
    </row>
    <row r="90" spans="1:32" x14ac:dyDescent="0.2">
      <c r="A90" s="21" t="s">
        <v>41</v>
      </c>
      <c r="C90" s="87">
        <v>30652</v>
      </c>
      <c r="D90" s="12">
        <v>35462</v>
      </c>
      <c r="E90" s="12">
        <v>35501</v>
      </c>
      <c r="F90" s="12">
        <v>37985</v>
      </c>
      <c r="G90" s="92">
        <f t="shared" si="10"/>
        <v>1.4675032362541529</v>
      </c>
      <c r="H90" s="20">
        <f t="shared" si="11"/>
        <v>2.0919551197451369E-2</v>
      </c>
      <c r="I90" s="20">
        <f t="shared" si="12"/>
        <v>1.4329433828142113</v>
      </c>
      <c r="J90" s="20">
        <f t="shared" si="13"/>
        <v>0.68909541718160661</v>
      </c>
      <c r="K90" s="15"/>
      <c r="L90" s="15"/>
      <c r="N90" s="22"/>
      <c r="O90" s="22"/>
      <c r="P90" s="22"/>
      <c r="Q90" s="42"/>
      <c r="R90" s="42"/>
      <c r="S90" s="42"/>
      <c r="T90" s="15"/>
      <c r="U90" s="18"/>
      <c r="V90" s="15"/>
      <c r="W90" s="15"/>
      <c r="X90" s="15"/>
      <c r="Y90" s="15"/>
      <c r="Z90" s="15"/>
      <c r="AA90" s="15"/>
      <c r="AE90" s="42"/>
      <c r="AF90" s="15"/>
    </row>
    <row r="91" spans="1:32" x14ac:dyDescent="0.2">
      <c r="A91" s="21" t="s">
        <v>42</v>
      </c>
      <c r="C91" s="87">
        <v>41393</v>
      </c>
      <c r="D91" s="12">
        <v>47657</v>
      </c>
      <c r="E91" s="12">
        <v>53433</v>
      </c>
      <c r="F91" s="12">
        <v>55789</v>
      </c>
      <c r="G91" s="92">
        <f t="shared" si="10"/>
        <v>1.4183704240392503</v>
      </c>
      <c r="H91" s="20">
        <f t="shared" si="11"/>
        <v>2.2009110107973351</v>
      </c>
      <c r="I91" s="20">
        <f t="shared" si="12"/>
        <v>0.91186072967528453</v>
      </c>
      <c r="J91" s="20">
        <f t="shared" si="13"/>
        <v>1.5866335446246937</v>
      </c>
      <c r="K91" s="15"/>
      <c r="L91" s="15"/>
      <c r="M91" s="15"/>
      <c r="N91" s="18"/>
      <c r="O91" s="18"/>
      <c r="P91" s="18"/>
      <c r="Q91" s="41"/>
      <c r="R91" s="41"/>
      <c r="S91" s="41"/>
      <c r="T91" s="15"/>
      <c r="U91" s="18"/>
      <c r="V91" s="15"/>
      <c r="W91" s="15"/>
      <c r="X91" s="15"/>
      <c r="Y91" s="15"/>
      <c r="Z91" s="15"/>
      <c r="AA91" s="15"/>
      <c r="AE91" s="42"/>
      <c r="AF91" s="15"/>
    </row>
    <row r="92" spans="1:32" x14ac:dyDescent="0.2">
      <c r="A92" s="21" t="s">
        <v>1014</v>
      </c>
      <c r="C92" s="87">
        <v>50563</v>
      </c>
      <c r="D92" s="12">
        <v>57416</v>
      </c>
      <c r="E92" s="12">
        <v>61512</v>
      </c>
      <c r="F92" s="12">
        <v>67714</v>
      </c>
      <c r="G92" s="92">
        <f t="shared" si="10"/>
        <v>1.2784362005665351</v>
      </c>
      <c r="H92" s="20">
        <f t="shared" si="11"/>
        <v>1.319995921522743</v>
      </c>
      <c r="I92" s="20">
        <f t="shared" si="12"/>
        <v>2.0414308880809529</v>
      </c>
      <c r="J92" s="20">
        <f t="shared" si="13"/>
        <v>1.6620047794352777</v>
      </c>
      <c r="K92" s="15"/>
      <c r="L92" s="15"/>
      <c r="M92" s="15"/>
      <c r="N92" s="18"/>
      <c r="O92" s="18"/>
      <c r="P92" s="22"/>
      <c r="Q92" s="42"/>
      <c r="R92" s="42"/>
      <c r="S92" s="42"/>
      <c r="T92" s="15"/>
      <c r="U92" s="18"/>
      <c r="V92" s="15"/>
      <c r="W92" s="15"/>
      <c r="X92" s="15"/>
      <c r="Y92" s="15"/>
      <c r="Z92" s="15"/>
      <c r="AA92" s="15"/>
      <c r="AE92" s="42"/>
      <c r="AF92" s="15"/>
    </row>
    <row r="93" spans="1:32" x14ac:dyDescent="0.2">
      <c r="A93" s="21" t="s">
        <v>1015</v>
      </c>
      <c r="C93" s="87">
        <v>14374</v>
      </c>
      <c r="D93" s="12">
        <v>16484</v>
      </c>
      <c r="E93" s="12">
        <v>18122</v>
      </c>
      <c r="F93" s="12">
        <v>19236</v>
      </c>
      <c r="G93" s="92">
        <f t="shared" si="10"/>
        <v>1.378354751368116</v>
      </c>
      <c r="H93" s="20">
        <f t="shared" si="11"/>
        <v>1.8192070657519155</v>
      </c>
      <c r="I93" s="20">
        <f t="shared" si="12"/>
        <v>1.2629374469078192</v>
      </c>
      <c r="J93" s="20">
        <f t="shared" si="13"/>
        <v>1.5546256586920437</v>
      </c>
      <c r="K93" s="15"/>
      <c r="L93" s="15"/>
      <c r="M93" s="15"/>
      <c r="N93" s="18"/>
      <c r="O93" s="18"/>
      <c r="P93" s="22"/>
      <c r="Q93" s="42"/>
      <c r="R93" s="42"/>
      <c r="S93" s="42"/>
      <c r="T93" s="15"/>
      <c r="U93" s="18"/>
      <c r="V93" s="15"/>
      <c r="W93" s="15"/>
      <c r="X93" s="15"/>
      <c r="Y93" s="15"/>
      <c r="Z93" s="15"/>
      <c r="AA93" s="15"/>
      <c r="AE93" s="42"/>
      <c r="AF93" s="15"/>
    </row>
    <row r="94" spans="1:32" x14ac:dyDescent="0.2">
      <c r="A94" s="21" t="s">
        <v>1016</v>
      </c>
      <c r="C94" s="87">
        <v>23196</v>
      </c>
      <c r="D94" s="12">
        <v>25697</v>
      </c>
      <c r="E94" s="12">
        <v>27514</v>
      </c>
      <c r="F94" s="12">
        <v>33295</v>
      </c>
      <c r="G94" s="92">
        <f t="shared" si="10"/>
        <v>1.0286377534411084</v>
      </c>
      <c r="H94" s="20">
        <f t="shared" si="11"/>
        <v>1.3086483675734728</v>
      </c>
      <c r="I94" s="20">
        <f t="shared" si="12"/>
        <v>4.0936745939754493</v>
      </c>
      <c r="J94" s="20">
        <f t="shared" si="13"/>
        <v>2.621987335178444</v>
      </c>
      <c r="K94" s="15"/>
      <c r="L94" s="15"/>
      <c r="M94" s="15"/>
      <c r="N94" s="18"/>
      <c r="O94" s="18"/>
      <c r="P94" s="22"/>
      <c r="Q94" s="42"/>
      <c r="R94" s="42"/>
      <c r="S94" s="42"/>
      <c r="T94" s="15"/>
      <c r="U94" s="18"/>
      <c r="V94" s="15"/>
      <c r="W94" s="15"/>
      <c r="X94" s="15"/>
      <c r="Y94" s="15"/>
      <c r="Z94" s="15"/>
      <c r="AA94" s="15"/>
      <c r="AE94" s="42"/>
      <c r="AF94" s="15"/>
    </row>
    <row r="95" spans="1:32" x14ac:dyDescent="0.2">
      <c r="A95" s="21" t="s">
        <v>1017</v>
      </c>
      <c r="C95" s="87">
        <v>16371</v>
      </c>
      <c r="D95" s="12">
        <v>18146</v>
      </c>
      <c r="E95" s="12">
        <v>19111</v>
      </c>
      <c r="F95" s="12">
        <v>21224</v>
      </c>
      <c r="G95" s="92">
        <f t="shared" si="10"/>
        <v>1.0341335804824769</v>
      </c>
      <c r="H95" s="20">
        <f t="shared" si="11"/>
        <v>0.99090891422521921</v>
      </c>
      <c r="I95" s="20">
        <f t="shared" si="12"/>
        <v>2.2306837901910459</v>
      </c>
      <c r="J95" s="20">
        <f t="shared" si="13"/>
        <v>1.577856663164412</v>
      </c>
      <c r="K95" s="15"/>
      <c r="L95" s="15"/>
      <c r="M95" s="15"/>
      <c r="N95" s="18"/>
      <c r="O95" s="18"/>
      <c r="P95" s="22"/>
      <c r="Q95" s="42"/>
      <c r="R95" s="42"/>
      <c r="S95" s="42"/>
      <c r="T95" s="15"/>
      <c r="U95" s="18"/>
      <c r="V95" s="15"/>
      <c r="W95" s="15"/>
      <c r="X95" s="15"/>
      <c r="Y95" s="15"/>
      <c r="Z95" s="15"/>
      <c r="AA95" s="15"/>
      <c r="AE95" s="42"/>
      <c r="AF95" s="15"/>
    </row>
    <row r="96" spans="1:32" x14ac:dyDescent="0.2">
      <c r="A96" s="21" t="s">
        <v>1018</v>
      </c>
      <c r="C96" s="87">
        <v>28239</v>
      </c>
      <c r="D96" s="12">
        <v>33379</v>
      </c>
      <c r="E96" s="12">
        <v>37705</v>
      </c>
      <c r="F96" s="12">
        <v>41776</v>
      </c>
      <c r="G96" s="92">
        <f t="shared" si="10"/>
        <v>1.6853583795036764</v>
      </c>
      <c r="H96" s="20">
        <f t="shared" si="11"/>
        <v>2.3462355080127173</v>
      </c>
      <c r="I96" s="20">
        <f t="shared" si="12"/>
        <v>2.1803869259757303</v>
      </c>
      <c r="J96" s="20">
        <f t="shared" si="13"/>
        <v>2.2674318393381965</v>
      </c>
      <c r="K96" s="15"/>
      <c r="L96" s="15"/>
      <c r="M96" s="15"/>
      <c r="N96" s="18"/>
      <c r="O96" s="18"/>
      <c r="P96" s="22"/>
      <c r="Q96" s="42"/>
      <c r="R96" s="42"/>
      <c r="S96" s="42"/>
      <c r="T96" s="15"/>
      <c r="U96" s="18"/>
      <c r="V96" s="15"/>
      <c r="W96" s="15"/>
      <c r="X96" s="15"/>
      <c r="Y96" s="15"/>
      <c r="Z96" s="15"/>
      <c r="AA96" s="15"/>
      <c r="AE96" s="42"/>
      <c r="AF96" s="15"/>
    </row>
    <row r="97" spans="1:32" x14ac:dyDescent="0.2">
      <c r="A97" s="21" t="s">
        <v>1019</v>
      </c>
      <c r="C97" s="87">
        <v>19193</v>
      </c>
      <c r="D97" s="12">
        <v>21453</v>
      </c>
      <c r="E97" s="12">
        <v>23714</v>
      </c>
      <c r="F97" s="12">
        <v>26469</v>
      </c>
      <c r="G97" s="92">
        <f t="shared" si="10"/>
        <v>1.1187912103661546</v>
      </c>
      <c r="H97" s="20">
        <f t="shared" si="11"/>
        <v>1.925147387132653</v>
      </c>
      <c r="I97" s="20">
        <f t="shared" si="12"/>
        <v>2.3391377271204661</v>
      </c>
      <c r="J97" s="20">
        <f t="shared" si="13"/>
        <v>2.1215637367949958</v>
      </c>
      <c r="K97" s="15"/>
      <c r="L97" s="15"/>
      <c r="M97" s="15"/>
      <c r="N97" s="18"/>
      <c r="O97" s="18"/>
      <c r="P97" s="22"/>
      <c r="Q97" s="42"/>
      <c r="R97" s="42"/>
      <c r="S97" s="42"/>
      <c r="T97" s="15"/>
      <c r="U97" s="18"/>
      <c r="V97" s="15"/>
      <c r="W97" s="15"/>
      <c r="X97" s="15"/>
      <c r="Y97" s="15"/>
      <c r="Z97" s="15"/>
      <c r="AA97" s="15"/>
      <c r="AE97" s="42"/>
      <c r="AF97" s="15"/>
    </row>
    <row r="98" spans="1:32" x14ac:dyDescent="0.2">
      <c r="A98" s="21" t="s">
        <v>1184</v>
      </c>
      <c r="C98" s="87">
        <v>15986</v>
      </c>
      <c r="D98" s="12">
        <v>19385</v>
      </c>
      <c r="E98" s="12">
        <v>21056</v>
      </c>
      <c r="F98" s="12">
        <v>24055</v>
      </c>
      <c r="G98" s="92">
        <f t="shared" si="10"/>
        <v>1.945489252257282</v>
      </c>
      <c r="H98" s="20">
        <f t="shared" si="11"/>
        <v>1.5859793456745708</v>
      </c>
      <c r="I98" s="20">
        <f t="shared" si="12"/>
        <v>2.8408974700702805</v>
      </c>
      <c r="J98" s="20">
        <f t="shared" si="13"/>
        <v>2.1800844530362573</v>
      </c>
      <c r="K98" s="15"/>
      <c r="L98" s="15"/>
      <c r="M98" s="15"/>
      <c r="N98" s="18"/>
      <c r="O98" s="18"/>
      <c r="P98" s="22"/>
      <c r="Q98" s="42"/>
      <c r="R98" s="42"/>
      <c r="S98" s="42"/>
      <c r="T98" s="15"/>
      <c r="U98" s="18"/>
      <c r="V98" s="15"/>
      <c r="W98" s="15"/>
      <c r="X98" s="15"/>
      <c r="Y98" s="15"/>
      <c r="Z98" s="15"/>
      <c r="AA98" s="15"/>
      <c r="AE98" s="42"/>
      <c r="AF98" s="15"/>
    </row>
    <row r="99" spans="1:32" x14ac:dyDescent="0.2">
      <c r="A99" s="21" t="s">
        <v>1020</v>
      </c>
      <c r="C99" s="87">
        <v>12949</v>
      </c>
      <c r="D99" s="12">
        <v>14427</v>
      </c>
      <c r="E99" s="12">
        <v>16180</v>
      </c>
      <c r="F99" s="12">
        <v>18276</v>
      </c>
      <c r="G99" s="92">
        <f t="shared" si="10"/>
        <v>1.0860925733146232</v>
      </c>
      <c r="H99" s="20">
        <f t="shared" si="11"/>
        <v>2.2062684361474627</v>
      </c>
      <c r="I99" s="20">
        <f t="shared" si="12"/>
        <v>2.5957503662669357</v>
      </c>
      <c r="J99" s="20">
        <f t="shared" si="13"/>
        <v>2.3910689907404858</v>
      </c>
      <c r="K99" s="15"/>
      <c r="L99" s="15"/>
      <c r="M99" s="15"/>
      <c r="N99" s="18"/>
      <c r="O99" s="18"/>
      <c r="P99" s="22"/>
      <c r="Q99" s="42"/>
      <c r="R99" s="42"/>
      <c r="S99" s="42"/>
      <c r="T99" s="15"/>
      <c r="U99" s="18"/>
      <c r="V99" s="15"/>
      <c r="W99" s="15"/>
      <c r="X99" s="15"/>
      <c r="Y99" s="15"/>
      <c r="Z99" s="15"/>
      <c r="AA99" s="15"/>
      <c r="AE99" s="42"/>
      <c r="AF99" s="15"/>
    </row>
    <row r="100" spans="1:32" x14ac:dyDescent="0.2">
      <c r="A100" s="21" t="s">
        <v>1021</v>
      </c>
      <c r="C100" s="87">
        <v>52391</v>
      </c>
      <c r="D100" s="12">
        <v>56134</v>
      </c>
      <c r="E100" s="12">
        <v>59517</v>
      </c>
      <c r="F100" s="12">
        <v>65287</v>
      </c>
      <c r="G100" s="92">
        <f t="shared" si="10"/>
        <v>0.69207461834106532</v>
      </c>
      <c r="H100" s="20">
        <f t="shared" si="11"/>
        <v>1.1198795014081941</v>
      </c>
      <c r="I100" s="20">
        <f t="shared" si="12"/>
        <v>1.9656866309599952</v>
      </c>
      <c r="J100" s="20">
        <f t="shared" si="13"/>
        <v>1.5207189856072834</v>
      </c>
      <c r="K100" s="15"/>
      <c r="L100" s="15"/>
      <c r="M100" s="15"/>
      <c r="N100" s="18"/>
      <c r="O100" s="18"/>
      <c r="P100" s="22"/>
      <c r="Q100" s="42"/>
      <c r="R100" s="42"/>
      <c r="S100" s="42"/>
      <c r="T100" s="15"/>
      <c r="U100" s="18"/>
      <c r="V100" s="15"/>
      <c r="W100" s="15"/>
      <c r="X100" s="15"/>
      <c r="Y100" s="15"/>
      <c r="Z100" s="15"/>
      <c r="AA100" s="15"/>
      <c r="AE100" s="42"/>
      <c r="AF100" s="15"/>
    </row>
    <row r="101" spans="1:32" x14ac:dyDescent="0.2">
      <c r="A101" s="21" t="s">
        <v>1022</v>
      </c>
      <c r="C101" s="87">
        <v>15392</v>
      </c>
      <c r="D101" s="12">
        <v>17720</v>
      </c>
      <c r="E101" s="12">
        <v>18507</v>
      </c>
      <c r="F101" s="12">
        <v>20118</v>
      </c>
      <c r="G101" s="92">
        <f t="shared" si="10"/>
        <v>1.4176437751749704</v>
      </c>
      <c r="H101" s="20">
        <f t="shared" si="11"/>
        <v>0.83038962172234942</v>
      </c>
      <c r="I101" s="20">
        <f t="shared" si="12"/>
        <v>1.7714175611940997</v>
      </c>
      <c r="J101" s="20">
        <f t="shared" si="13"/>
        <v>1.2762429311562906</v>
      </c>
      <c r="K101" s="15"/>
      <c r="L101" s="15"/>
      <c r="M101" s="15"/>
      <c r="N101" s="18"/>
      <c r="O101" s="18"/>
      <c r="P101" s="22"/>
      <c r="Q101" s="42"/>
      <c r="R101" s="42"/>
      <c r="S101" s="42"/>
      <c r="T101" s="15"/>
      <c r="U101" s="18"/>
      <c r="V101" s="15"/>
      <c r="W101" s="15"/>
      <c r="X101" s="15"/>
      <c r="Y101" s="15"/>
      <c r="Z101" s="15"/>
      <c r="AA101" s="15"/>
      <c r="AE101" s="42"/>
      <c r="AF101" s="15"/>
    </row>
    <row r="102" spans="1:32" x14ac:dyDescent="0.2">
      <c r="A102" s="21" t="s">
        <v>1023</v>
      </c>
      <c r="C102" s="87">
        <v>4808</v>
      </c>
      <c r="D102" s="12">
        <v>7428</v>
      </c>
      <c r="E102" s="12">
        <v>7940</v>
      </c>
      <c r="F102" s="12">
        <v>8539</v>
      </c>
      <c r="G102" s="92">
        <f t="shared" si="10"/>
        <v>4.4432549822896128</v>
      </c>
      <c r="H102" s="20">
        <f t="shared" si="11"/>
        <v>1.2765711712296124</v>
      </c>
      <c r="I102" s="20">
        <f t="shared" si="12"/>
        <v>1.541833472052323</v>
      </c>
      <c r="J102" s="20">
        <f t="shared" si="13"/>
        <v>1.4024715431572243</v>
      </c>
      <c r="K102" s="15"/>
      <c r="L102" s="15"/>
      <c r="M102" s="15"/>
      <c r="N102" s="18"/>
      <c r="O102" s="18"/>
      <c r="P102" s="22"/>
      <c r="Q102" s="42"/>
      <c r="R102" s="42"/>
      <c r="S102" s="42"/>
      <c r="T102" s="15"/>
      <c r="U102" s="18"/>
      <c r="V102" s="15"/>
      <c r="W102" s="15"/>
      <c r="X102" s="15"/>
      <c r="Y102" s="15"/>
      <c r="Z102" s="15"/>
      <c r="AA102" s="15"/>
      <c r="AE102" s="42"/>
      <c r="AF102" s="15"/>
    </row>
    <row r="103" spans="1:32" x14ac:dyDescent="0.2">
      <c r="A103" s="21"/>
      <c r="C103" s="87"/>
      <c r="D103" s="12"/>
      <c r="E103" s="12"/>
      <c r="F103" s="12"/>
      <c r="G103" s="92"/>
      <c r="H103" s="20"/>
      <c r="I103" s="20"/>
      <c r="J103" s="20"/>
      <c r="K103" s="15"/>
      <c r="L103" s="15"/>
      <c r="T103" s="15"/>
      <c r="U103" s="18"/>
      <c r="V103" s="15"/>
      <c r="W103" s="15"/>
      <c r="X103" s="15"/>
      <c r="Y103" s="15"/>
      <c r="Z103" s="15"/>
      <c r="AA103" s="15"/>
      <c r="AE103" s="42"/>
      <c r="AF103" s="15"/>
    </row>
    <row r="104" spans="1:32" s="15" customFormat="1" x14ac:dyDescent="0.2">
      <c r="A104" s="14" t="s">
        <v>1175</v>
      </c>
      <c r="C104" s="16">
        <f>SUM(C105:C110)</f>
        <v>148575</v>
      </c>
      <c r="D104" s="16">
        <f>SUM(D105:D110)</f>
        <v>176786</v>
      </c>
      <c r="E104" s="16">
        <f>SUM(E105:E110)</f>
        <v>188991</v>
      </c>
      <c r="F104" s="16">
        <f>SUM(F105:F110)</f>
        <v>203828</v>
      </c>
      <c r="G104" s="93">
        <f t="shared" si="10"/>
        <v>1.7527319102128347</v>
      </c>
      <c r="H104" s="17">
        <f t="shared" ref="H104:H110" si="14">(((E104/D104)^(1/(($E$5-$D$5)/365))-1)*100)</f>
        <v>1.2785525030378109</v>
      </c>
      <c r="I104" s="17">
        <f t="shared" ref="I104:I110" si="15">(((F104/E104)^(1/(($F$5-$E$5)/365))-1)*100)</f>
        <v>1.6026576172720963</v>
      </c>
      <c r="J104" s="17">
        <f t="shared" ref="J104:J110" si="16">(((F104/D104)^(1/(($F$5-$D$5)/365))-1)*100)</f>
        <v>1.4323577935477116</v>
      </c>
      <c r="N104" s="18"/>
      <c r="O104" s="18"/>
      <c r="P104" s="22"/>
      <c r="Q104" s="42"/>
      <c r="R104" s="42"/>
      <c r="S104" s="42"/>
      <c r="U104" s="18"/>
      <c r="AE104" s="41"/>
    </row>
    <row r="105" spans="1:32" x14ac:dyDescent="0.2">
      <c r="A105" s="21" t="s">
        <v>1024</v>
      </c>
      <c r="C105" s="87">
        <v>21774</v>
      </c>
      <c r="D105" s="12">
        <v>26187</v>
      </c>
      <c r="E105" s="12">
        <v>27787</v>
      </c>
      <c r="F105" s="12">
        <v>30714</v>
      </c>
      <c r="G105" s="92">
        <f t="shared" si="10"/>
        <v>1.8615695349770256</v>
      </c>
      <c r="H105" s="20">
        <f t="shared" si="14"/>
        <v>1.1349844415702082</v>
      </c>
      <c r="I105" s="20">
        <f t="shared" si="15"/>
        <v>2.1292601574714576</v>
      </c>
      <c r="J105" s="20">
        <f t="shared" si="16"/>
        <v>1.6060050326899722</v>
      </c>
      <c r="K105" s="15"/>
      <c r="L105" s="15"/>
      <c r="M105" s="15"/>
      <c r="N105" s="18"/>
      <c r="O105" s="18"/>
      <c r="P105" s="22"/>
      <c r="Q105" s="42"/>
      <c r="R105" s="42"/>
      <c r="S105" s="42"/>
      <c r="T105" s="15"/>
      <c r="U105" s="18"/>
      <c r="V105" s="15"/>
      <c r="W105" s="15"/>
      <c r="X105" s="15"/>
      <c r="Y105" s="15"/>
      <c r="Z105" s="15"/>
      <c r="AA105" s="15"/>
      <c r="AE105" s="42"/>
      <c r="AF105" s="15"/>
    </row>
    <row r="106" spans="1:32" x14ac:dyDescent="0.2">
      <c r="A106" s="21" t="s">
        <v>1025</v>
      </c>
      <c r="C106" s="87">
        <v>25832</v>
      </c>
      <c r="D106" s="12">
        <v>29395</v>
      </c>
      <c r="E106" s="12">
        <v>30582</v>
      </c>
      <c r="F106" s="12">
        <v>33533</v>
      </c>
      <c r="G106" s="92">
        <f t="shared" si="10"/>
        <v>1.2997725230039503</v>
      </c>
      <c r="H106" s="20">
        <f t="shared" si="14"/>
        <v>0.75619509293118892</v>
      </c>
      <c r="I106" s="20">
        <f t="shared" si="15"/>
        <v>1.9568380234736171</v>
      </c>
      <c r="J106" s="20">
        <f t="shared" si="16"/>
        <v>1.3246697755717296</v>
      </c>
      <c r="K106" s="15"/>
      <c r="L106" s="15"/>
      <c r="M106" s="15"/>
      <c r="N106" s="18"/>
      <c r="O106" s="18"/>
      <c r="P106" s="22"/>
      <c r="Q106" s="42"/>
      <c r="R106" s="42"/>
      <c r="S106" s="42"/>
      <c r="T106" s="15"/>
      <c r="U106" s="18"/>
      <c r="V106" s="15"/>
      <c r="W106" s="15"/>
      <c r="X106" s="15"/>
      <c r="Y106" s="15"/>
      <c r="Z106" s="15"/>
      <c r="AA106" s="15"/>
      <c r="AE106" s="42"/>
      <c r="AF106" s="15"/>
    </row>
    <row r="107" spans="1:32" x14ac:dyDescent="0.2">
      <c r="A107" s="21" t="s">
        <v>1026</v>
      </c>
      <c r="C107" s="87">
        <v>39489</v>
      </c>
      <c r="D107" s="12">
        <v>48501</v>
      </c>
      <c r="E107" s="12">
        <v>52569</v>
      </c>
      <c r="F107" s="12">
        <v>56102</v>
      </c>
      <c r="G107" s="92">
        <f t="shared" si="10"/>
        <v>2.0757469552115326</v>
      </c>
      <c r="H107" s="20">
        <f t="shared" si="14"/>
        <v>1.5445435849870126</v>
      </c>
      <c r="I107" s="20">
        <f t="shared" si="15"/>
        <v>1.3777842695026354</v>
      </c>
      <c r="J107" s="20">
        <f t="shared" si="16"/>
        <v>1.4653067241415352</v>
      </c>
      <c r="K107" s="15"/>
      <c r="L107" s="15"/>
      <c r="M107" s="15"/>
      <c r="N107" s="18"/>
      <c r="O107" s="18"/>
      <c r="P107" s="22"/>
      <c r="Q107" s="42"/>
      <c r="R107" s="42"/>
      <c r="S107" s="42"/>
      <c r="T107" s="15"/>
      <c r="U107" s="18"/>
      <c r="V107" s="15"/>
      <c r="W107" s="15"/>
      <c r="X107" s="15"/>
      <c r="Y107" s="15"/>
      <c r="Z107" s="15"/>
      <c r="AA107" s="15"/>
      <c r="AE107" s="42"/>
      <c r="AF107" s="15"/>
    </row>
    <row r="108" spans="1:32" x14ac:dyDescent="0.2">
      <c r="A108" s="21" t="s">
        <v>1027</v>
      </c>
      <c r="C108" s="87">
        <v>32236</v>
      </c>
      <c r="D108" s="12">
        <v>35634</v>
      </c>
      <c r="E108" s="12">
        <v>38499</v>
      </c>
      <c r="F108" s="12">
        <v>40943</v>
      </c>
      <c r="G108" s="92">
        <f t="shared" si="10"/>
        <v>1.006648101873675</v>
      </c>
      <c r="H108" s="20">
        <f t="shared" si="14"/>
        <v>1.482529093800089</v>
      </c>
      <c r="I108" s="20">
        <f t="shared" si="15"/>
        <v>1.3032453884872286</v>
      </c>
      <c r="J108" s="20">
        <f t="shared" si="16"/>
        <v>1.39733839500773</v>
      </c>
      <c r="K108" s="15"/>
      <c r="L108" s="15"/>
      <c r="N108" s="22"/>
      <c r="O108" s="22"/>
      <c r="P108" s="22"/>
      <c r="Q108" s="42"/>
      <c r="R108" s="42"/>
      <c r="S108" s="42"/>
      <c r="T108" s="15"/>
      <c r="U108" s="18"/>
      <c r="V108" s="15"/>
      <c r="W108" s="15"/>
      <c r="X108" s="15"/>
      <c r="Y108" s="15"/>
      <c r="Z108" s="15"/>
      <c r="AA108" s="15"/>
      <c r="AE108" s="42"/>
      <c r="AF108" s="15"/>
    </row>
    <row r="109" spans="1:32" x14ac:dyDescent="0.2">
      <c r="A109" s="21" t="s">
        <v>1028</v>
      </c>
      <c r="C109" s="87">
        <v>12217</v>
      </c>
      <c r="D109" s="12">
        <v>14596</v>
      </c>
      <c r="E109" s="12">
        <v>16070</v>
      </c>
      <c r="F109" s="12">
        <v>17137</v>
      </c>
      <c r="G109" s="92">
        <f t="shared" si="10"/>
        <v>1.794120978949687</v>
      </c>
      <c r="H109" s="20">
        <f t="shared" si="14"/>
        <v>1.8476983863399576</v>
      </c>
      <c r="I109" s="20">
        <f t="shared" si="15"/>
        <v>1.3615942660730296</v>
      </c>
      <c r="J109" s="20">
        <f t="shared" si="16"/>
        <v>1.6165322272859939</v>
      </c>
      <c r="K109" s="15"/>
      <c r="L109" s="15"/>
      <c r="M109" s="15"/>
      <c r="N109" s="18"/>
      <c r="O109" s="18"/>
      <c r="P109" s="18"/>
      <c r="Q109" s="41"/>
      <c r="R109" s="41"/>
      <c r="S109" s="41"/>
      <c r="T109" s="15"/>
      <c r="U109" s="18"/>
      <c r="V109" s="15"/>
      <c r="W109" s="15"/>
      <c r="X109" s="15"/>
      <c r="Y109" s="15"/>
      <c r="Z109" s="15"/>
      <c r="AA109" s="15"/>
      <c r="AE109" s="42"/>
      <c r="AF109" s="15"/>
    </row>
    <row r="110" spans="1:32" x14ac:dyDescent="0.2">
      <c r="A110" s="21" t="s">
        <v>1029</v>
      </c>
      <c r="C110" s="87">
        <v>17027</v>
      </c>
      <c r="D110" s="12">
        <v>22473</v>
      </c>
      <c r="E110" s="12">
        <v>23484</v>
      </c>
      <c r="F110" s="12">
        <v>25399</v>
      </c>
      <c r="G110" s="92">
        <f t="shared" si="10"/>
        <v>2.8124459221037235</v>
      </c>
      <c r="H110" s="20">
        <f t="shared" si="14"/>
        <v>0.84093711543160587</v>
      </c>
      <c r="I110" s="20">
        <f t="shared" si="15"/>
        <v>1.6628099007482744</v>
      </c>
      <c r="J110" s="20">
        <f t="shared" si="16"/>
        <v>1.2304555574935261</v>
      </c>
      <c r="K110" s="15"/>
      <c r="L110" s="15"/>
      <c r="M110" s="15"/>
      <c r="N110" s="18"/>
      <c r="O110" s="18"/>
      <c r="P110" s="22"/>
      <c r="Q110" s="42"/>
      <c r="R110" s="42"/>
      <c r="S110" s="42"/>
      <c r="T110" s="15"/>
      <c r="U110" s="18"/>
      <c r="V110" s="15"/>
      <c r="W110" s="15"/>
      <c r="X110" s="15"/>
      <c r="Y110" s="15"/>
      <c r="Z110" s="15"/>
      <c r="AA110" s="15"/>
      <c r="AE110" s="42"/>
      <c r="AF110" s="15"/>
    </row>
    <row r="111" spans="1:32" x14ac:dyDescent="0.2">
      <c r="C111" s="24"/>
      <c r="D111" s="24"/>
      <c r="E111" s="24"/>
      <c r="F111" s="24"/>
      <c r="G111" s="24"/>
      <c r="H111" s="24"/>
      <c r="I111" s="24"/>
      <c r="J111" s="24"/>
    </row>
    <row r="112" spans="1:32" x14ac:dyDescent="0.2">
      <c r="A112" s="25"/>
      <c r="B112" s="25"/>
      <c r="C112" s="21"/>
    </row>
    <row r="113" spans="1:3" x14ac:dyDescent="0.2">
      <c r="A113" s="64" t="s">
        <v>1439</v>
      </c>
    </row>
    <row r="114" spans="1:3" x14ac:dyDescent="0.2">
      <c r="A114" s="26" t="s">
        <v>1566</v>
      </c>
    </row>
    <row r="115" spans="1:3" x14ac:dyDescent="0.2">
      <c r="A115" s="26" t="s">
        <v>1524</v>
      </c>
    </row>
    <row r="116" spans="1:3" x14ac:dyDescent="0.2">
      <c r="A116" s="26" t="s">
        <v>1525</v>
      </c>
    </row>
    <row r="117" spans="1:3" x14ac:dyDescent="0.2">
      <c r="A117" s="26" t="s">
        <v>1526</v>
      </c>
    </row>
    <row r="118" spans="1:3" ht="14.25" x14ac:dyDescent="0.2">
      <c r="A118" s="43"/>
    </row>
    <row r="119" spans="1:3" ht="14.25" x14ac:dyDescent="0.2">
      <c r="A119" s="39"/>
      <c r="B119" s="40"/>
      <c r="C119" s="40"/>
    </row>
    <row r="120" spans="1:3" x14ac:dyDescent="0.2">
      <c r="B120" s="40"/>
      <c r="C120" s="40"/>
    </row>
    <row r="121" spans="1:3" ht="14.25" x14ac:dyDescent="0.2">
      <c r="A121" s="39"/>
      <c r="B121" s="40"/>
      <c r="C121" s="40"/>
    </row>
    <row r="122" spans="1:3" x14ac:dyDescent="0.2">
      <c r="B122" s="40"/>
      <c r="C122" s="40"/>
    </row>
    <row r="123" spans="1:3" ht="14.25" x14ac:dyDescent="0.2">
      <c r="A123" s="39"/>
      <c r="B123" s="40"/>
      <c r="C123" s="40"/>
    </row>
    <row r="124" spans="1:3" x14ac:dyDescent="0.2">
      <c r="B124" s="40"/>
      <c r="C124" s="40"/>
    </row>
  </sheetData>
  <mergeCells count="5">
    <mergeCell ref="A1:J1"/>
    <mergeCell ref="A2:J2"/>
    <mergeCell ref="A4:B5"/>
    <mergeCell ref="C4:F4"/>
    <mergeCell ref="G4:J4"/>
  </mergeCells>
  <conditionalFormatting sqref="M10:O15 M17:O17 M19:O46 M48:O49 M51:O85 M87:O89 M91:O102 M104:O107 M109:O110 K7:O7 K8:L110">
    <cfRule type="containsText" dxfId="56" priority="14" operator="containsText" text="false">
      <formula>NOT(ISERROR(SEARCH("false",K7)))</formula>
    </cfRule>
  </conditionalFormatting>
  <conditionalFormatting sqref="T7:Z110">
    <cfRule type="containsText" dxfId="55" priority="5" operator="containsText" text="false">
      <formula>NOT(ISERROR(SEARCH("false",T7)))</formula>
    </cfRule>
  </conditionalFormatting>
  <conditionalFormatting sqref="AA7">
    <cfRule type="containsText" dxfId="54" priority="4" operator="containsText" text="false">
      <formula>NOT(ISERROR(SEARCH("false",AA7)))</formula>
    </cfRule>
  </conditionalFormatting>
  <conditionalFormatting sqref="AA8:AA110">
    <cfRule type="containsText" dxfId="53" priority="3" operator="containsText" text="false">
      <formula>NOT(ISERROR(SEARCH("false",AA8)))</formula>
    </cfRule>
  </conditionalFormatting>
  <conditionalFormatting sqref="AF7">
    <cfRule type="containsText" dxfId="52" priority="2" operator="containsText" text="false">
      <formula>NOT(ISERROR(SEARCH("false",AF7)))</formula>
    </cfRule>
  </conditionalFormatting>
  <conditionalFormatting sqref="AF8:AF110">
    <cfRule type="containsText" dxfId="51" priority="1" operator="containsText" text="false">
      <formula>NOT(ISERROR(SEARCH("false",AF8)))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 differentFirst="1">
    <oddHeader>&amp;L&amp;"Arial,Bold Italic"2020 Census of Population and Housing&amp;R&amp;"Arial,Bold Italic"Summary Table</oddHeader>
    <oddFooter>&amp;L&amp;"Arial,Bold Italic"Philippine Statistics Authority&amp;R&amp;"Arial,Bold"xxv</oddFooter>
    <evenHeader>&amp;L&amp;"Arial,Bold Italic"Summary Table&amp;R&amp;"Arial,Bold Italic"2020 Census of Population and Housing</evenHeader>
    <evenFooter>&amp;L&amp;"Arial,Bold"xxvi&amp;R&amp;"Arial,Bold Italic"Philippine Statistics Authority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72"/>
  <sheetViews>
    <sheetView view="pageBreakPreview" zoomScale="85" zoomScaleNormal="100" zoomScaleSheetLayoutView="85" workbookViewId="0">
      <selection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10.140625" style="22" bestFit="1" customWidth="1"/>
    <col min="17" max="26" width="9.28515625" style="8" bestFit="1" customWidth="1"/>
    <col min="27" max="16384" width="9.140625" style="8"/>
  </cols>
  <sheetData>
    <row r="1" spans="1:31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31" ht="12.75" customHeight="1" x14ac:dyDescent="0.2">
      <c r="A2" s="99" t="s">
        <v>1574</v>
      </c>
      <c r="B2" s="99"/>
      <c r="C2" s="99"/>
      <c r="D2" s="99"/>
      <c r="E2" s="99"/>
      <c r="F2" s="99"/>
      <c r="G2" s="99"/>
      <c r="H2" s="99"/>
      <c r="I2" s="99"/>
      <c r="J2" s="99"/>
    </row>
    <row r="4" spans="1:31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31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31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31" s="15" customFormat="1" x14ac:dyDescent="0.2">
      <c r="A7" s="14" t="s">
        <v>1274</v>
      </c>
      <c r="C7" s="16">
        <f>SUM(C19,C33,C59,C93,C116,C118,C138,C153,C9)</f>
        <v>8204742</v>
      </c>
      <c r="D7" s="16">
        <f>SUM(D19,D33,D59,D93,D116,D118,D138,D153,D9)</f>
        <v>10137737</v>
      </c>
      <c r="E7" s="16">
        <f>SUM(E19,E33,E59,E93,E116,E118,E138,E153,E9)</f>
        <v>11218177</v>
      </c>
      <c r="F7" s="16">
        <f>SUM(F19,F33,F59,F93,F116,F118,F138,F153,F9)</f>
        <v>12422172</v>
      </c>
      <c r="G7" s="17">
        <f>(((D7/C7)^(1/(($D$5-$C$5)/365))-1)*100)</f>
        <v>2.1368777289137997</v>
      </c>
      <c r="H7" s="17">
        <f>(((E7/D7)^(1/(($E$5-$D$5)/365))-1)*100)</f>
        <v>1.9458944755602836</v>
      </c>
      <c r="I7" s="17">
        <f>(((F7/E7)^(1/(($F$5-$E$5)/365))-1)*100)</f>
        <v>2.1678818897658214</v>
      </c>
      <c r="J7" s="17">
        <f>(((F7/D7)^(1/(($F$5-$D$5)/365))-1)*100)</f>
        <v>2.0512676588138046</v>
      </c>
      <c r="N7" s="18"/>
      <c r="O7" s="18"/>
      <c r="P7" s="18"/>
      <c r="Q7" s="41"/>
      <c r="R7" s="41"/>
      <c r="S7" s="41"/>
    </row>
    <row r="8" spans="1:31" x14ac:dyDescent="0.2">
      <c r="A8" s="21"/>
      <c r="C8" s="87"/>
      <c r="D8" s="12"/>
      <c r="E8" s="12"/>
      <c r="F8" s="12"/>
      <c r="G8" s="13"/>
      <c r="H8" s="20"/>
      <c r="I8" s="20"/>
      <c r="J8" s="20"/>
      <c r="K8" s="15"/>
      <c r="L8" s="15"/>
      <c r="N8" s="8"/>
      <c r="O8" s="8"/>
      <c r="P8" s="8"/>
      <c r="T8" s="15"/>
      <c r="U8" s="15"/>
      <c r="V8" s="15"/>
      <c r="W8" s="15"/>
      <c r="X8" s="15"/>
      <c r="Y8" s="15"/>
      <c r="Z8" s="15"/>
      <c r="AA8" s="15"/>
      <c r="AE8" s="15"/>
    </row>
    <row r="9" spans="1:31" s="15" customFormat="1" x14ac:dyDescent="0.2">
      <c r="A9" s="14" t="s">
        <v>1180</v>
      </c>
      <c r="C9" s="16">
        <f>SUM(C10:C17)</f>
        <v>173797</v>
      </c>
      <c r="D9" s="16">
        <f>SUM(D10:D17)</f>
        <v>201233</v>
      </c>
      <c r="E9" s="16">
        <f>SUM(E10:E17)</f>
        <v>214336</v>
      </c>
      <c r="F9" s="16">
        <f>SUM(F10:F17)</f>
        <v>235750</v>
      </c>
      <c r="G9" s="88">
        <f t="shared" ref="G9:G71" si="0">(((D9/C9)^(1/(($D$5-$C$5)/365))-1)*100)</f>
        <v>1.4757351940870578</v>
      </c>
      <c r="H9" s="17">
        <f t="shared" ref="H9:H17" si="1">(((E9/D9)^(1/(($E$5-$D$5)/365))-1)*100)</f>
        <v>1.2076892443603882</v>
      </c>
      <c r="I9" s="17">
        <f t="shared" ref="I9:I17" si="2">(((F9/E9)^(1/(($F$5-$E$5)/365))-1)*100)</f>
        <v>2.0235369562725536</v>
      </c>
      <c r="J9" s="17">
        <f t="shared" ref="J9:J17" si="3">(((F9/D9)^(1/(($F$5-$D$5)/365))-1)*100)</f>
        <v>1.5943611488895781</v>
      </c>
      <c r="N9" s="22"/>
      <c r="O9" s="22"/>
      <c r="P9" s="22"/>
      <c r="Q9" s="42"/>
      <c r="R9" s="42"/>
      <c r="S9" s="42"/>
      <c r="AB9" s="8"/>
      <c r="AC9" s="8"/>
      <c r="AD9" s="8"/>
    </row>
    <row r="10" spans="1:31" x14ac:dyDescent="0.2">
      <c r="A10" s="21" t="s">
        <v>110</v>
      </c>
      <c r="C10" s="87">
        <v>29923</v>
      </c>
      <c r="D10" s="12">
        <v>36010</v>
      </c>
      <c r="E10" s="12">
        <v>39562</v>
      </c>
      <c r="F10" s="12">
        <v>43785</v>
      </c>
      <c r="G10" s="13">
        <f t="shared" si="0"/>
        <v>1.8679097409167289</v>
      </c>
      <c r="H10" s="20">
        <f t="shared" si="1"/>
        <v>1.806340520411065</v>
      </c>
      <c r="I10" s="20">
        <f t="shared" si="2"/>
        <v>2.1565919640071485</v>
      </c>
      <c r="J10" s="20">
        <f t="shared" si="3"/>
        <v>1.972543192931675</v>
      </c>
      <c r="K10" s="15"/>
      <c r="L10" s="15"/>
      <c r="N10" s="18"/>
      <c r="O10" s="18"/>
      <c r="P10" s="18"/>
      <c r="Q10" s="41"/>
      <c r="R10" s="41"/>
      <c r="S10" s="41"/>
      <c r="T10" s="15"/>
      <c r="U10" s="15"/>
      <c r="V10" s="15"/>
      <c r="W10" s="15"/>
      <c r="X10" s="15"/>
      <c r="Y10" s="15"/>
      <c r="Z10" s="15"/>
      <c r="AA10" s="15"/>
      <c r="AE10" s="15"/>
    </row>
    <row r="11" spans="1:31" x14ac:dyDescent="0.2">
      <c r="A11" s="21" t="s">
        <v>111</v>
      </c>
      <c r="C11" s="87">
        <v>21459</v>
      </c>
      <c r="D11" s="12">
        <v>23865</v>
      </c>
      <c r="E11" s="12">
        <v>24313</v>
      </c>
      <c r="F11" s="12">
        <v>26564</v>
      </c>
      <c r="G11" s="13">
        <f t="shared" si="0"/>
        <v>1.0677665199992692</v>
      </c>
      <c r="H11" s="20">
        <f t="shared" si="1"/>
        <v>0.35455596443259019</v>
      </c>
      <c r="I11" s="20">
        <f t="shared" si="2"/>
        <v>1.8802355172481189</v>
      </c>
      <c r="J11" s="20">
        <f t="shared" si="3"/>
        <v>1.0763107351671408</v>
      </c>
      <c r="K11" s="15"/>
      <c r="L11" s="15"/>
      <c r="Q11" s="42"/>
      <c r="R11" s="42"/>
      <c r="S11" s="42"/>
      <c r="T11" s="15"/>
      <c r="U11" s="15"/>
      <c r="V11" s="15"/>
      <c r="W11" s="15"/>
      <c r="X11" s="15"/>
      <c r="Y11" s="15"/>
      <c r="Z11" s="15"/>
      <c r="AA11" s="15"/>
      <c r="AE11" s="15"/>
    </row>
    <row r="12" spans="1:31" x14ac:dyDescent="0.2">
      <c r="A12" s="21" t="s">
        <v>112</v>
      </c>
      <c r="C12" s="87">
        <v>14676</v>
      </c>
      <c r="D12" s="12">
        <v>15683</v>
      </c>
      <c r="E12" s="12">
        <v>15835</v>
      </c>
      <c r="F12" s="12">
        <v>17102</v>
      </c>
      <c r="G12" s="13">
        <f t="shared" si="0"/>
        <v>0.6654792665647502</v>
      </c>
      <c r="H12" s="20">
        <f t="shared" si="1"/>
        <v>0.18372201638006125</v>
      </c>
      <c r="I12" s="20">
        <f t="shared" si="2"/>
        <v>1.6324930543626603</v>
      </c>
      <c r="J12" s="20">
        <f t="shared" si="3"/>
        <v>0.86922559683695333</v>
      </c>
      <c r="K12" s="15"/>
      <c r="L12" s="15"/>
      <c r="Q12" s="42"/>
      <c r="R12" s="42"/>
      <c r="S12" s="42"/>
      <c r="T12" s="15"/>
      <c r="U12" s="15"/>
      <c r="V12" s="15"/>
      <c r="W12" s="15"/>
      <c r="X12" s="15"/>
      <c r="Y12" s="15"/>
      <c r="Z12" s="15"/>
      <c r="AA12" s="15"/>
      <c r="AE12" s="15"/>
    </row>
    <row r="13" spans="1:31" x14ac:dyDescent="0.2">
      <c r="A13" s="21" t="s">
        <v>113</v>
      </c>
      <c r="C13" s="87">
        <v>9711</v>
      </c>
      <c r="D13" s="12">
        <v>10988</v>
      </c>
      <c r="E13" s="12">
        <v>11322</v>
      </c>
      <c r="F13" s="12">
        <v>12508</v>
      </c>
      <c r="G13" s="13">
        <f t="shared" si="0"/>
        <v>1.2424232001655433</v>
      </c>
      <c r="H13" s="20">
        <f t="shared" si="1"/>
        <v>0.5714675623366805</v>
      </c>
      <c r="I13" s="20">
        <f t="shared" si="2"/>
        <v>2.1178823930540824</v>
      </c>
      <c r="J13" s="20">
        <f t="shared" si="3"/>
        <v>1.3029986727036036</v>
      </c>
      <c r="K13" s="15"/>
      <c r="L13" s="15"/>
      <c r="Q13" s="42"/>
      <c r="R13" s="42"/>
      <c r="S13" s="42"/>
      <c r="T13" s="15"/>
      <c r="U13" s="15"/>
      <c r="V13" s="15"/>
      <c r="W13" s="15"/>
      <c r="X13" s="15"/>
      <c r="Y13" s="15"/>
      <c r="Z13" s="15"/>
      <c r="AA13" s="15"/>
      <c r="AE13" s="15"/>
    </row>
    <row r="14" spans="1:31" x14ac:dyDescent="0.2">
      <c r="A14" s="21" t="s">
        <v>114</v>
      </c>
      <c r="C14" s="87">
        <v>20157</v>
      </c>
      <c r="D14" s="12">
        <v>23554</v>
      </c>
      <c r="E14" s="12">
        <v>25482</v>
      </c>
      <c r="F14" s="12">
        <v>27878</v>
      </c>
      <c r="G14" s="13">
        <f t="shared" si="0"/>
        <v>1.5687653501957222</v>
      </c>
      <c r="H14" s="20">
        <f t="shared" si="1"/>
        <v>1.5085004931731261</v>
      </c>
      <c r="I14" s="20">
        <f t="shared" si="2"/>
        <v>1.9085266942026058</v>
      </c>
      <c r="J14" s="20">
        <f t="shared" si="3"/>
        <v>1.6982976087439816</v>
      </c>
      <c r="K14" s="15"/>
      <c r="L14" s="15"/>
      <c r="Q14" s="42"/>
      <c r="R14" s="42"/>
      <c r="S14" s="42"/>
      <c r="T14" s="15"/>
      <c r="U14" s="15"/>
      <c r="V14" s="15"/>
      <c r="W14" s="15"/>
      <c r="X14" s="15"/>
      <c r="Y14" s="15"/>
      <c r="Z14" s="15"/>
      <c r="AA14" s="15"/>
      <c r="AE14" s="15"/>
    </row>
    <row r="15" spans="1:31" x14ac:dyDescent="0.2">
      <c r="A15" s="21" t="s">
        <v>115</v>
      </c>
      <c r="C15" s="87">
        <v>23064</v>
      </c>
      <c r="D15" s="12">
        <v>27729</v>
      </c>
      <c r="E15" s="12">
        <v>29736</v>
      </c>
      <c r="F15" s="12">
        <v>33131</v>
      </c>
      <c r="G15" s="13">
        <f t="shared" si="0"/>
        <v>1.8581013727842821</v>
      </c>
      <c r="H15" s="20">
        <f t="shared" si="1"/>
        <v>1.3387077483343113</v>
      </c>
      <c r="I15" s="20">
        <f t="shared" si="2"/>
        <v>2.3004418106131519</v>
      </c>
      <c r="J15" s="20">
        <f t="shared" si="3"/>
        <v>1.7943527837415596</v>
      </c>
      <c r="K15" s="15"/>
      <c r="L15" s="15"/>
      <c r="Q15" s="42"/>
      <c r="R15" s="42"/>
      <c r="S15" s="42"/>
      <c r="T15" s="15"/>
      <c r="U15" s="15"/>
      <c r="V15" s="15"/>
      <c r="W15" s="15"/>
      <c r="X15" s="15"/>
      <c r="Y15" s="15"/>
      <c r="Z15" s="15"/>
      <c r="AA15" s="15"/>
      <c r="AE15" s="15"/>
    </row>
    <row r="16" spans="1:31" x14ac:dyDescent="0.2">
      <c r="A16" s="21" t="s">
        <v>116</v>
      </c>
      <c r="C16" s="87">
        <v>33551</v>
      </c>
      <c r="D16" s="12">
        <v>38128</v>
      </c>
      <c r="E16" s="12">
        <v>40734</v>
      </c>
      <c r="F16" s="12">
        <v>44958</v>
      </c>
      <c r="G16" s="13">
        <f t="shared" si="0"/>
        <v>1.286325062137017</v>
      </c>
      <c r="H16" s="20">
        <f t="shared" si="1"/>
        <v>1.2661174094924954</v>
      </c>
      <c r="I16" s="20">
        <f t="shared" si="2"/>
        <v>2.0973658587580379</v>
      </c>
      <c r="J16" s="20">
        <f t="shared" si="3"/>
        <v>1.6600733550392377</v>
      </c>
      <c r="K16" s="15"/>
      <c r="L16" s="15"/>
      <c r="Q16" s="42"/>
      <c r="R16" s="42"/>
      <c r="S16" s="42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x14ac:dyDescent="0.2">
      <c r="A17" s="21" t="s">
        <v>98</v>
      </c>
      <c r="C17" s="87">
        <v>21256</v>
      </c>
      <c r="D17" s="12">
        <v>25276</v>
      </c>
      <c r="E17" s="12">
        <v>27352</v>
      </c>
      <c r="F17" s="12">
        <v>29824</v>
      </c>
      <c r="G17" s="13">
        <f t="shared" si="0"/>
        <v>1.7462849325831309</v>
      </c>
      <c r="H17" s="20">
        <f t="shared" si="1"/>
        <v>1.5134779191027903</v>
      </c>
      <c r="I17" s="20">
        <f t="shared" si="2"/>
        <v>1.8369083968781785</v>
      </c>
      <c r="J17" s="20">
        <f t="shared" si="3"/>
        <v>1.6669636231963159</v>
      </c>
      <c r="K17" s="15"/>
      <c r="L17" s="15"/>
      <c r="Q17" s="42"/>
      <c r="R17" s="42"/>
      <c r="S17" s="42"/>
      <c r="T17" s="15"/>
      <c r="U17" s="15"/>
      <c r="V17" s="15"/>
      <c r="W17" s="15"/>
      <c r="X17" s="15"/>
      <c r="Y17" s="15"/>
      <c r="Z17" s="15"/>
      <c r="AA17" s="15"/>
      <c r="AE17" s="15"/>
    </row>
    <row r="18" spans="1:31" x14ac:dyDescent="0.2">
      <c r="A18" s="21"/>
      <c r="C18" s="87"/>
      <c r="D18" s="12"/>
      <c r="E18" s="12"/>
      <c r="F18" s="12"/>
      <c r="G18" s="13"/>
      <c r="H18" s="20"/>
      <c r="I18" s="20"/>
      <c r="J18" s="20"/>
      <c r="K18" s="15"/>
      <c r="L18" s="15"/>
      <c r="N18" s="8"/>
      <c r="O18" s="8"/>
      <c r="P18" s="8"/>
      <c r="T18" s="15"/>
      <c r="U18" s="15"/>
      <c r="V18" s="15"/>
      <c r="W18" s="15"/>
      <c r="X18" s="15"/>
      <c r="Y18" s="15"/>
      <c r="Z18" s="15"/>
      <c r="AA18" s="15"/>
      <c r="AE18" s="15"/>
    </row>
    <row r="19" spans="1:31" s="15" customFormat="1" x14ac:dyDescent="0.2">
      <c r="A19" s="14" t="s">
        <v>1176</v>
      </c>
      <c r="C19" s="16">
        <f>SUM(C20:C31)</f>
        <v>557659</v>
      </c>
      <c r="D19" s="16">
        <f>SUM(D20:D31)</f>
        <v>687482</v>
      </c>
      <c r="E19" s="16">
        <f>SUM(E20:E31)</f>
        <v>760650</v>
      </c>
      <c r="F19" s="16">
        <f>SUM(F20:F31)</f>
        <v>853373</v>
      </c>
      <c r="G19" s="88">
        <f t="shared" si="0"/>
        <v>2.1137637579545787</v>
      </c>
      <c r="H19" s="17">
        <f t="shared" ref="H19:H31" si="4">(((E19/D19)^(1/(($E$5-$D$5)/365))-1)*100)</f>
        <v>1.9433156334113022</v>
      </c>
      <c r="I19" s="17">
        <f t="shared" ref="I19:I31" si="5">(((F19/E19)^(1/(($F$5-$E$5)/365))-1)*100)</f>
        <v>2.4493154205065704</v>
      </c>
      <c r="J19" s="17">
        <f t="shared" ref="J19:J31" si="6">(((F19/D19)^(1/(($F$5-$D$5)/365))-1)*100)</f>
        <v>2.1833289236919962</v>
      </c>
      <c r="N19" s="22"/>
      <c r="O19" s="22"/>
      <c r="P19" s="22"/>
      <c r="Q19" s="42"/>
      <c r="R19" s="42"/>
      <c r="S19" s="42"/>
    </row>
    <row r="20" spans="1:31" x14ac:dyDescent="0.2">
      <c r="A20" s="21" t="s">
        <v>1030</v>
      </c>
      <c r="C20" s="87">
        <v>31801</v>
      </c>
      <c r="D20" s="12">
        <v>37719</v>
      </c>
      <c r="E20" s="12">
        <v>39880</v>
      </c>
      <c r="F20" s="12">
        <v>42984</v>
      </c>
      <c r="G20" s="13">
        <f t="shared" si="0"/>
        <v>1.7203580577764388</v>
      </c>
      <c r="H20" s="20">
        <f t="shared" si="4"/>
        <v>1.0658336357636022</v>
      </c>
      <c r="I20" s="20">
        <f t="shared" si="5"/>
        <v>1.5893186394049907</v>
      </c>
      <c r="J20" s="20">
        <f t="shared" si="6"/>
        <v>1.3141267391653111</v>
      </c>
      <c r="K20" s="15"/>
      <c r="L20" s="15"/>
      <c r="Q20" s="42"/>
      <c r="R20" s="42"/>
      <c r="S20" s="42"/>
      <c r="T20" s="15"/>
      <c r="U20" s="15"/>
      <c r="V20" s="15"/>
      <c r="W20" s="15"/>
      <c r="X20" s="15"/>
      <c r="Y20" s="15"/>
      <c r="Z20" s="15"/>
      <c r="AA20" s="15"/>
      <c r="AE20" s="15"/>
    </row>
    <row r="21" spans="1:31" x14ac:dyDescent="0.2">
      <c r="A21" s="21" t="s">
        <v>1031</v>
      </c>
      <c r="C21" s="87">
        <v>22353</v>
      </c>
      <c r="D21" s="12">
        <v>25568</v>
      </c>
      <c r="E21" s="12">
        <v>26936</v>
      </c>
      <c r="F21" s="12">
        <v>31365</v>
      </c>
      <c r="G21" s="13">
        <f t="shared" si="0"/>
        <v>1.3521341203236004</v>
      </c>
      <c r="H21" s="20">
        <f t="shared" si="4"/>
        <v>0.99683189369308423</v>
      </c>
      <c r="I21" s="20">
        <f t="shared" si="5"/>
        <v>3.2543430441237531</v>
      </c>
      <c r="J21" s="20">
        <f t="shared" si="6"/>
        <v>2.0628203002450274</v>
      </c>
      <c r="K21" s="15"/>
      <c r="L21" s="15"/>
      <c r="N21" s="18"/>
      <c r="O21" s="18"/>
      <c r="P21" s="18"/>
      <c r="Q21" s="41"/>
      <c r="R21" s="41"/>
      <c r="S21" s="41"/>
      <c r="T21" s="15"/>
      <c r="U21" s="15"/>
      <c r="V21" s="15"/>
      <c r="W21" s="15"/>
      <c r="X21" s="15"/>
      <c r="Y21" s="15"/>
      <c r="Z21" s="15"/>
      <c r="AA21" s="15"/>
      <c r="AE21" s="15"/>
    </row>
    <row r="22" spans="1:31" x14ac:dyDescent="0.2">
      <c r="A22" s="21" t="s">
        <v>1032</v>
      </c>
      <c r="C22" s="87">
        <v>71088</v>
      </c>
      <c r="D22" s="12">
        <v>87920</v>
      </c>
      <c r="E22" s="12">
        <v>96061</v>
      </c>
      <c r="F22" s="12">
        <v>104173</v>
      </c>
      <c r="G22" s="13">
        <f t="shared" si="0"/>
        <v>2.1466396446771174</v>
      </c>
      <c r="H22" s="20">
        <f t="shared" si="4"/>
        <v>1.6995240894902341</v>
      </c>
      <c r="I22" s="20">
        <f t="shared" si="5"/>
        <v>1.7201248620567711</v>
      </c>
      <c r="J22" s="20">
        <f t="shared" si="6"/>
        <v>1.7093079493001984</v>
      </c>
      <c r="K22" s="15"/>
      <c r="L22" s="15"/>
      <c r="Q22" s="42"/>
      <c r="R22" s="42"/>
      <c r="S22" s="42"/>
      <c r="T22" s="15"/>
      <c r="U22" s="15"/>
      <c r="V22" s="15"/>
      <c r="W22" s="15"/>
      <c r="X22" s="15"/>
      <c r="Y22" s="15"/>
      <c r="Z22" s="15"/>
      <c r="AA22" s="15"/>
      <c r="AE22" s="15"/>
    </row>
    <row r="23" spans="1:31" x14ac:dyDescent="0.2">
      <c r="A23" s="21" t="s">
        <v>1033</v>
      </c>
      <c r="C23" s="87">
        <v>76145</v>
      </c>
      <c r="D23" s="12">
        <v>97275</v>
      </c>
      <c r="E23" s="12">
        <v>106371</v>
      </c>
      <c r="F23" s="12">
        <v>118209</v>
      </c>
      <c r="G23" s="13">
        <f t="shared" si="0"/>
        <v>2.4778865341936296</v>
      </c>
      <c r="H23" s="20">
        <f t="shared" si="4"/>
        <v>1.7156831321228028</v>
      </c>
      <c r="I23" s="20">
        <f t="shared" si="5"/>
        <v>2.2447228400828356</v>
      </c>
      <c r="J23" s="20">
        <f t="shared" si="6"/>
        <v>1.9666094640321097</v>
      </c>
      <c r="K23" s="15"/>
      <c r="L23" s="15"/>
      <c r="Q23" s="42"/>
      <c r="R23" s="42"/>
      <c r="S23" s="42"/>
      <c r="T23" s="15"/>
      <c r="U23" s="15"/>
      <c r="V23" s="15"/>
      <c r="W23" s="15"/>
      <c r="X23" s="15"/>
      <c r="Y23" s="15"/>
      <c r="Z23" s="15"/>
      <c r="AA23" s="15"/>
      <c r="AE23" s="15"/>
    </row>
    <row r="24" spans="1:31" x14ac:dyDescent="0.2">
      <c r="A24" s="21" t="s">
        <v>1034</v>
      </c>
      <c r="C24" s="87">
        <v>46254</v>
      </c>
      <c r="D24" s="12">
        <v>56997</v>
      </c>
      <c r="E24" s="12">
        <v>65862</v>
      </c>
      <c r="F24" s="12">
        <v>77443</v>
      </c>
      <c r="G24" s="13">
        <f t="shared" si="0"/>
        <v>2.1093009196581081</v>
      </c>
      <c r="H24" s="20">
        <f t="shared" si="4"/>
        <v>2.7892600480774687</v>
      </c>
      <c r="I24" s="20">
        <f t="shared" si="5"/>
        <v>3.4663856173242191</v>
      </c>
      <c r="J24" s="20">
        <f t="shared" si="6"/>
        <v>3.1103079375886633</v>
      </c>
      <c r="K24" s="15"/>
      <c r="L24" s="15"/>
      <c r="Q24" s="42"/>
      <c r="R24" s="42"/>
      <c r="S24" s="42"/>
      <c r="T24" s="15"/>
      <c r="U24" s="15"/>
      <c r="V24" s="15"/>
      <c r="W24" s="15"/>
      <c r="X24" s="15"/>
      <c r="Y24" s="15"/>
      <c r="Z24" s="15"/>
      <c r="AA24" s="15"/>
      <c r="AE24" s="15"/>
    </row>
    <row r="25" spans="1:31" x14ac:dyDescent="0.2">
      <c r="A25" s="21" t="s">
        <v>1035</v>
      </c>
      <c r="C25" s="87">
        <v>46620</v>
      </c>
      <c r="D25" s="12">
        <v>57207</v>
      </c>
      <c r="E25" s="12">
        <v>68071</v>
      </c>
      <c r="F25" s="12">
        <v>78272</v>
      </c>
      <c r="G25" s="13">
        <f t="shared" si="0"/>
        <v>2.0664061470073714</v>
      </c>
      <c r="H25" s="20">
        <f t="shared" si="4"/>
        <v>3.3642354993566936</v>
      </c>
      <c r="I25" s="20">
        <f t="shared" si="5"/>
        <v>2.9812177020768438</v>
      </c>
      <c r="J25" s="20">
        <f t="shared" si="6"/>
        <v>3.1821430957236219</v>
      </c>
      <c r="K25" s="15"/>
      <c r="L25" s="15"/>
      <c r="Q25" s="42"/>
      <c r="R25" s="42"/>
      <c r="S25" s="42"/>
      <c r="T25" s="15"/>
      <c r="U25" s="15"/>
      <c r="V25" s="15"/>
      <c r="W25" s="15"/>
      <c r="X25" s="15"/>
      <c r="Y25" s="15"/>
      <c r="Z25" s="15"/>
      <c r="AA25" s="15"/>
      <c r="AE25" s="15"/>
    </row>
    <row r="26" spans="1:31" x14ac:dyDescent="0.2">
      <c r="A26" s="21" t="s">
        <v>1036</v>
      </c>
      <c r="C26" s="87">
        <v>85779</v>
      </c>
      <c r="D26" s="12">
        <v>112707</v>
      </c>
      <c r="E26" s="12">
        <v>127536</v>
      </c>
      <c r="F26" s="12">
        <v>149879</v>
      </c>
      <c r="G26" s="13">
        <f t="shared" si="0"/>
        <v>2.7662472836251784</v>
      </c>
      <c r="H26" s="20">
        <f t="shared" si="4"/>
        <v>2.3801578126900536</v>
      </c>
      <c r="I26" s="20">
        <f t="shared" si="5"/>
        <v>3.4543947360933247</v>
      </c>
      <c r="J26" s="20">
        <f t="shared" si="6"/>
        <v>2.888970925959633</v>
      </c>
      <c r="K26" s="15"/>
      <c r="L26" s="15"/>
      <c r="Q26" s="42"/>
      <c r="R26" s="42"/>
      <c r="S26" s="42"/>
      <c r="T26" s="15"/>
      <c r="U26" s="15"/>
      <c r="V26" s="15"/>
      <c r="W26" s="15"/>
      <c r="X26" s="15"/>
      <c r="Y26" s="15"/>
      <c r="Z26" s="15"/>
      <c r="AA26" s="15"/>
      <c r="AE26" s="15"/>
    </row>
    <row r="27" spans="1:31" x14ac:dyDescent="0.2">
      <c r="A27" s="21" t="s">
        <v>1037</v>
      </c>
      <c r="C27" s="87">
        <v>21273</v>
      </c>
      <c r="D27" s="12">
        <v>26171</v>
      </c>
      <c r="E27" s="12">
        <v>29901</v>
      </c>
      <c r="F27" s="12">
        <v>35394</v>
      </c>
      <c r="G27" s="13">
        <f t="shared" si="0"/>
        <v>2.092591824930734</v>
      </c>
      <c r="H27" s="20">
        <f t="shared" si="4"/>
        <v>2.5680085899445926</v>
      </c>
      <c r="I27" s="20">
        <f t="shared" si="5"/>
        <v>3.6116682051512417</v>
      </c>
      <c r="J27" s="20">
        <f t="shared" si="6"/>
        <v>3.0623796036551854</v>
      </c>
      <c r="K27" s="15"/>
      <c r="L27" s="15"/>
      <c r="Q27" s="42"/>
      <c r="R27" s="42"/>
      <c r="S27" s="42"/>
      <c r="T27" s="15"/>
      <c r="U27" s="15"/>
      <c r="V27" s="15"/>
      <c r="W27" s="15"/>
      <c r="X27" s="15"/>
      <c r="Y27" s="15"/>
      <c r="Z27" s="15"/>
      <c r="AA27" s="15"/>
      <c r="AE27" s="15"/>
    </row>
    <row r="28" spans="1:31" x14ac:dyDescent="0.2">
      <c r="A28" s="21" t="s">
        <v>1038</v>
      </c>
      <c r="C28" s="87">
        <v>52501</v>
      </c>
      <c r="D28" s="12">
        <v>61099</v>
      </c>
      <c r="E28" s="12">
        <v>66909</v>
      </c>
      <c r="F28" s="12">
        <v>70342</v>
      </c>
      <c r="G28" s="13">
        <f t="shared" si="0"/>
        <v>1.5273487968380461</v>
      </c>
      <c r="H28" s="20">
        <f t="shared" si="4"/>
        <v>1.7436966406901178</v>
      </c>
      <c r="I28" s="20">
        <f t="shared" si="5"/>
        <v>1.0581811095232263</v>
      </c>
      <c r="J28" s="20">
        <f t="shared" si="6"/>
        <v>1.417531724303811</v>
      </c>
      <c r="K28" s="15"/>
      <c r="L28" s="15"/>
      <c r="Q28" s="42"/>
      <c r="R28" s="42"/>
      <c r="S28" s="42"/>
      <c r="T28" s="15"/>
      <c r="U28" s="15"/>
      <c r="V28" s="15"/>
      <c r="W28" s="15"/>
      <c r="X28" s="15"/>
      <c r="Y28" s="15"/>
      <c r="Z28" s="15"/>
      <c r="AA28" s="15"/>
      <c r="AE28" s="15"/>
    </row>
    <row r="29" spans="1:31" x14ac:dyDescent="0.2">
      <c r="A29" s="21" t="s">
        <v>1039</v>
      </c>
      <c r="C29" s="87">
        <v>44067</v>
      </c>
      <c r="D29" s="12">
        <v>51454</v>
      </c>
      <c r="E29" s="12">
        <v>56002</v>
      </c>
      <c r="F29" s="12">
        <v>60771</v>
      </c>
      <c r="G29" s="13">
        <f t="shared" si="0"/>
        <v>1.5609792537674583</v>
      </c>
      <c r="H29" s="20">
        <f t="shared" si="4"/>
        <v>1.6249064001291558</v>
      </c>
      <c r="I29" s="20">
        <f t="shared" si="5"/>
        <v>1.7341579043522515</v>
      </c>
      <c r="J29" s="20">
        <f t="shared" si="6"/>
        <v>1.6767809943863954</v>
      </c>
      <c r="K29" s="15"/>
      <c r="L29" s="15"/>
      <c r="Q29" s="42"/>
      <c r="R29" s="42"/>
      <c r="S29" s="42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">
      <c r="A30" s="21" t="s">
        <v>1040</v>
      </c>
      <c r="C30" s="87">
        <v>32368</v>
      </c>
      <c r="D30" s="12">
        <v>39787</v>
      </c>
      <c r="E30" s="12">
        <v>41823</v>
      </c>
      <c r="F30" s="12">
        <v>46239</v>
      </c>
      <c r="G30" s="13">
        <f t="shared" si="0"/>
        <v>2.083987238599061</v>
      </c>
      <c r="H30" s="20">
        <f t="shared" si="4"/>
        <v>0.95425120493517479</v>
      </c>
      <c r="I30" s="20">
        <f t="shared" si="5"/>
        <v>2.1341348638038049</v>
      </c>
      <c r="J30" s="20">
        <f t="shared" si="6"/>
        <v>1.5129301775963722</v>
      </c>
      <c r="K30" s="15"/>
      <c r="L30" s="15"/>
      <c r="Q30" s="42"/>
      <c r="R30" s="42"/>
      <c r="S30" s="42"/>
      <c r="T30" s="15"/>
      <c r="U30" s="15"/>
      <c r="V30" s="15"/>
      <c r="W30" s="15"/>
      <c r="X30" s="15"/>
      <c r="Y30" s="15"/>
      <c r="Z30" s="15"/>
      <c r="AA30" s="15"/>
      <c r="AE30" s="15"/>
    </row>
    <row r="31" spans="1:31" x14ac:dyDescent="0.2">
      <c r="A31" s="21" t="s">
        <v>1041</v>
      </c>
      <c r="C31" s="87">
        <v>27410</v>
      </c>
      <c r="D31" s="12">
        <v>33578</v>
      </c>
      <c r="E31" s="12">
        <v>35298</v>
      </c>
      <c r="F31" s="12">
        <v>38302</v>
      </c>
      <c r="G31" s="13">
        <f t="shared" si="0"/>
        <v>2.0492345852691551</v>
      </c>
      <c r="H31" s="20">
        <f t="shared" si="4"/>
        <v>0.95519283569698299</v>
      </c>
      <c r="I31" s="20">
        <f t="shared" si="5"/>
        <v>1.7330987517263363</v>
      </c>
      <c r="J31" s="20">
        <f t="shared" si="6"/>
        <v>1.3239164082294197</v>
      </c>
      <c r="K31" s="15"/>
      <c r="L31" s="15"/>
      <c r="Q31" s="42"/>
      <c r="R31" s="42"/>
      <c r="S31" s="42"/>
      <c r="T31" s="15"/>
      <c r="U31" s="15"/>
      <c r="V31" s="15"/>
      <c r="W31" s="15"/>
      <c r="X31" s="15"/>
      <c r="Y31" s="15"/>
      <c r="Z31" s="15"/>
      <c r="AA31" s="15"/>
      <c r="AE31" s="15"/>
    </row>
    <row r="32" spans="1:31" x14ac:dyDescent="0.2">
      <c r="A32" s="21"/>
      <c r="C32" s="87"/>
      <c r="D32" s="12"/>
      <c r="E32" s="12"/>
      <c r="F32" s="12"/>
      <c r="G32" s="13"/>
      <c r="H32" s="20"/>
      <c r="I32" s="20"/>
      <c r="J32" s="20"/>
      <c r="K32" s="15"/>
      <c r="L32" s="15"/>
      <c r="N32" s="8"/>
      <c r="O32" s="8"/>
      <c r="P32" s="8"/>
      <c r="T32" s="15"/>
      <c r="U32" s="15"/>
      <c r="V32" s="15"/>
      <c r="W32" s="15"/>
      <c r="X32" s="15"/>
      <c r="Y32" s="15"/>
      <c r="Z32" s="15"/>
      <c r="AA32" s="15"/>
      <c r="AE32" s="15"/>
    </row>
    <row r="33" spans="1:31" s="15" customFormat="1" x14ac:dyDescent="0.2">
      <c r="A33" s="14" t="s">
        <v>1177</v>
      </c>
      <c r="C33" s="16">
        <f>SUM(C34:C57)</f>
        <v>2234088</v>
      </c>
      <c r="D33" s="16">
        <f>SUM(D34:D57)</f>
        <v>2924433</v>
      </c>
      <c r="E33" s="16">
        <f>SUM(E34:E57)</f>
        <v>3292071</v>
      </c>
      <c r="F33" s="16">
        <f>SUM(F34:F57)</f>
        <v>3708890</v>
      </c>
      <c r="G33" s="88">
        <f t="shared" si="0"/>
        <v>2.7277404702134245</v>
      </c>
      <c r="H33" s="17">
        <f t="shared" ref="H33:H57" si="7">(((E33/D33)^(1/(($E$5-$D$5)/365))-1)*100)</f>
        <v>2.2790722171945887</v>
      </c>
      <c r="I33" s="17">
        <f t="shared" ref="I33:I57" si="8">(((F33/E33)^(1/(($F$5-$E$5)/365))-1)*100)</f>
        <v>2.5397127453893997</v>
      </c>
      <c r="J33" s="17">
        <f t="shared" ref="J33:J57" si="9">(((F33/D33)^(1/(($F$5-$D$5)/365))-1)*100)</f>
        <v>2.4027812726911568</v>
      </c>
      <c r="M33" s="8"/>
      <c r="N33" s="22"/>
      <c r="O33" s="22"/>
      <c r="P33" s="22"/>
      <c r="Q33" s="42"/>
      <c r="R33" s="42"/>
      <c r="S33" s="42"/>
      <c r="AB33" s="8"/>
      <c r="AC33" s="8"/>
      <c r="AD33" s="8"/>
    </row>
    <row r="34" spans="1:31" x14ac:dyDescent="0.2">
      <c r="A34" s="21" t="s">
        <v>1042</v>
      </c>
      <c r="C34" s="87">
        <v>46033</v>
      </c>
      <c r="D34" s="12">
        <v>55332</v>
      </c>
      <c r="E34" s="12">
        <v>59237</v>
      </c>
      <c r="F34" s="12">
        <v>65617</v>
      </c>
      <c r="G34" s="13">
        <f t="shared" si="0"/>
        <v>1.8559333709760484</v>
      </c>
      <c r="H34" s="20">
        <f t="shared" si="7"/>
        <v>1.3062236644011849</v>
      </c>
      <c r="I34" s="20">
        <f t="shared" si="8"/>
        <v>2.1752099592363239</v>
      </c>
      <c r="J34" s="20">
        <f t="shared" si="9"/>
        <v>1.7180251434381733</v>
      </c>
      <c r="K34" s="15"/>
      <c r="L34" s="15"/>
      <c r="M34" s="15"/>
      <c r="Q34" s="42"/>
      <c r="R34" s="42"/>
      <c r="S34" s="42"/>
      <c r="T34" s="15"/>
      <c r="U34" s="15"/>
      <c r="V34" s="15"/>
      <c r="W34" s="15"/>
      <c r="X34" s="15"/>
      <c r="Y34" s="15"/>
      <c r="Z34" s="15"/>
      <c r="AA34" s="15"/>
      <c r="AE34" s="15"/>
    </row>
    <row r="35" spans="1:31" x14ac:dyDescent="0.2">
      <c r="A35" s="21" t="s">
        <v>1043</v>
      </c>
      <c r="C35" s="87">
        <v>56945</v>
      </c>
      <c r="D35" s="12">
        <v>65440</v>
      </c>
      <c r="E35" s="12">
        <v>73929</v>
      </c>
      <c r="F35" s="12">
        <v>77018</v>
      </c>
      <c r="G35" s="13">
        <f t="shared" si="0"/>
        <v>1.3994179862232059</v>
      </c>
      <c r="H35" s="20">
        <f t="shared" si="7"/>
        <v>2.3482947832944578</v>
      </c>
      <c r="I35" s="20">
        <f t="shared" si="8"/>
        <v>0.86486582919940158</v>
      </c>
      <c r="J35" s="20">
        <f t="shared" si="9"/>
        <v>1.6410363154390373</v>
      </c>
      <c r="K35" s="15"/>
      <c r="L35" s="15"/>
      <c r="Q35" s="42"/>
      <c r="R35" s="42"/>
      <c r="S35" s="42"/>
      <c r="T35" s="15"/>
      <c r="U35" s="15"/>
      <c r="V35" s="15"/>
      <c r="W35" s="15"/>
      <c r="X35" s="15"/>
      <c r="Y35" s="15"/>
      <c r="Z35" s="15"/>
      <c r="AA35" s="15"/>
      <c r="AE35" s="15"/>
    </row>
    <row r="36" spans="1:31" x14ac:dyDescent="0.2">
      <c r="A36" s="21" t="s">
        <v>1044</v>
      </c>
      <c r="C36" s="87">
        <v>119675</v>
      </c>
      <c r="D36" s="12">
        <v>143565</v>
      </c>
      <c r="E36" s="12">
        <v>149954</v>
      </c>
      <c r="F36" s="12">
        <v>168470</v>
      </c>
      <c r="G36" s="13">
        <f t="shared" si="0"/>
        <v>1.835730962236215</v>
      </c>
      <c r="H36" s="20">
        <f t="shared" si="7"/>
        <v>0.83203200404069477</v>
      </c>
      <c r="I36" s="20">
        <f t="shared" si="8"/>
        <v>2.4796168172734667</v>
      </c>
      <c r="J36" s="20">
        <f t="shared" si="9"/>
        <v>1.6112267341440667</v>
      </c>
      <c r="K36" s="15"/>
      <c r="L36" s="15"/>
      <c r="N36" s="18"/>
      <c r="O36" s="18"/>
      <c r="P36" s="18"/>
      <c r="Q36" s="41"/>
      <c r="R36" s="41"/>
      <c r="S36" s="41"/>
      <c r="T36" s="15"/>
      <c r="U36" s="15"/>
      <c r="V36" s="15"/>
      <c r="W36" s="15"/>
      <c r="X36" s="15"/>
      <c r="Y36" s="15"/>
      <c r="Z36" s="15"/>
      <c r="AA36" s="15"/>
      <c r="AE36" s="15"/>
    </row>
    <row r="37" spans="1:31" x14ac:dyDescent="0.2">
      <c r="A37" s="21" t="s">
        <v>1045</v>
      </c>
      <c r="C37" s="87">
        <v>86994</v>
      </c>
      <c r="D37" s="12">
        <v>106407</v>
      </c>
      <c r="E37" s="12">
        <v>119675</v>
      </c>
      <c r="F37" s="12">
        <v>141412</v>
      </c>
      <c r="G37" s="13">
        <f t="shared" si="0"/>
        <v>2.0336209364882452</v>
      </c>
      <c r="H37" s="20">
        <f t="shared" si="7"/>
        <v>2.261403136803608</v>
      </c>
      <c r="I37" s="20">
        <f t="shared" si="8"/>
        <v>3.5734753305252998</v>
      </c>
      <c r="J37" s="20">
        <f t="shared" si="9"/>
        <v>2.8824891054507695</v>
      </c>
      <c r="K37" s="15"/>
      <c r="L37" s="15"/>
      <c r="Q37" s="42"/>
      <c r="R37" s="42"/>
      <c r="S37" s="42"/>
      <c r="T37" s="15"/>
      <c r="U37" s="15"/>
      <c r="V37" s="15"/>
      <c r="W37" s="15"/>
      <c r="X37" s="15"/>
      <c r="Y37" s="15"/>
      <c r="Z37" s="15"/>
      <c r="AA37" s="15"/>
      <c r="AE37" s="15"/>
    </row>
    <row r="38" spans="1:31" x14ac:dyDescent="0.2">
      <c r="A38" s="21" t="s">
        <v>1177</v>
      </c>
      <c r="C38" s="87">
        <v>62903</v>
      </c>
      <c r="D38" s="12">
        <v>71751</v>
      </c>
      <c r="E38" s="12">
        <v>76565</v>
      </c>
      <c r="F38" s="12">
        <v>81232</v>
      </c>
      <c r="G38" s="13">
        <f t="shared" si="0"/>
        <v>1.3240474967429083</v>
      </c>
      <c r="H38" s="20">
        <f t="shared" si="7"/>
        <v>1.243458134709452</v>
      </c>
      <c r="I38" s="20">
        <f t="shared" si="8"/>
        <v>1.2525495248873808</v>
      </c>
      <c r="J38" s="20">
        <f t="shared" si="9"/>
        <v>1.24777600772632</v>
      </c>
      <c r="K38" s="15"/>
      <c r="L38" s="15"/>
      <c r="Q38" s="42"/>
      <c r="R38" s="42"/>
      <c r="S38" s="42"/>
      <c r="T38" s="15"/>
      <c r="U38" s="15"/>
      <c r="V38" s="15"/>
      <c r="W38" s="15"/>
      <c r="X38" s="15"/>
      <c r="Y38" s="15"/>
      <c r="Z38" s="15"/>
      <c r="AA38" s="15"/>
      <c r="AE38" s="15"/>
    </row>
    <row r="39" spans="1:31" x14ac:dyDescent="0.2">
      <c r="A39" s="21" t="s">
        <v>1046</v>
      </c>
      <c r="C39" s="87">
        <v>47091</v>
      </c>
      <c r="D39" s="12">
        <v>62415</v>
      </c>
      <c r="E39" s="12">
        <v>67039</v>
      </c>
      <c r="F39" s="12">
        <v>77199</v>
      </c>
      <c r="G39" s="13">
        <f t="shared" si="0"/>
        <v>2.8557098289767824</v>
      </c>
      <c r="H39" s="20">
        <f t="shared" si="7"/>
        <v>1.3693615013635974</v>
      </c>
      <c r="I39" s="20">
        <f t="shared" si="8"/>
        <v>3.01314120216023</v>
      </c>
      <c r="J39" s="20">
        <f t="shared" si="9"/>
        <v>2.1467817046936899</v>
      </c>
      <c r="K39" s="15"/>
      <c r="L39" s="15"/>
      <c r="Q39" s="42"/>
      <c r="R39" s="42"/>
      <c r="S39" s="42"/>
      <c r="T39" s="15"/>
      <c r="U39" s="15"/>
      <c r="V39" s="15"/>
      <c r="W39" s="15"/>
      <c r="X39" s="15"/>
      <c r="Y39" s="15"/>
      <c r="Z39" s="15"/>
      <c r="AA39" s="15"/>
      <c r="AE39" s="15"/>
    </row>
    <row r="40" spans="1:31" x14ac:dyDescent="0.2">
      <c r="A40" s="21" t="s">
        <v>1047</v>
      </c>
      <c r="C40" s="87">
        <v>81113</v>
      </c>
      <c r="D40" s="12">
        <v>101068</v>
      </c>
      <c r="E40" s="12">
        <v>108757</v>
      </c>
      <c r="F40" s="12">
        <v>118471</v>
      </c>
      <c r="G40" s="13">
        <f t="shared" si="0"/>
        <v>2.2226392029943476</v>
      </c>
      <c r="H40" s="20">
        <f t="shared" si="7"/>
        <v>1.405124709343597</v>
      </c>
      <c r="I40" s="20">
        <f t="shared" si="8"/>
        <v>1.8160946960156243</v>
      </c>
      <c r="J40" s="20">
        <f t="shared" si="9"/>
        <v>1.6001085193839693</v>
      </c>
      <c r="K40" s="15"/>
      <c r="L40" s="15"/>
      <c r="Q40" s="42"/>
      <c r="R40" s="42"/>
      <c r="S40" s="42"/>
      <c r="T40" s="15"/>
      <c r="U40" s="15"/>
      <c r="V40" s="15"/>
      <c r="W40" s="15"/>
      <c r="X40" s="15"/>
      <c r="Y40" s="15"/>
      <c r="Z40" s="15"/>
      <c r="AA40" s="15"/>
      <c r="AE40" s="15"/>
    </row>
    <row r="41" spans="1:31" x14ac:dyDescent="0.2">
      <c r="A41" s="21" t="s">
        <v>1048</v>
      </c>
      <c r="C41" s="87">
        <v>67571</v>
      </c>
      <c r="D41" s="12">
        <v>90507</v>
      </c>
      <c r="E41" s="12">
        <v>99730</v>
      </c>
      <c r="F41" s="12">
        <v>113415</v>
      </c>
      <c r="G41" s="13">
        <f t="shared" si="0"/>
        <v>2.9639586564911058</v>
      </c>
      <c r="H41" s="20">
        <f t="shared" si="7"/>
        <v>1.8638385040553596</v>
      </c>
      <c r="I41" s="20">
        <f t="shared" si="8"/>
        <v>2.7420682473680236</v>
      </c>
      <c r="J41" s="20">
        <f t="shared" si="9"/>
        <v>2.2800155817241929</v>
      </c>
      <c r="K41" s="15"/>
      <c r="L41" s="15"/>
      <c r="Q41" s="42"/>
      <c r="R41" s="42"/>
      <c r="S41" s="42"/>
      <c r="T41" s="15"/>
      <c r="U41" s="15"/>
      <c r="V41" s="15"/>
      <c r="W41" s="15"/>
      <c r="X41" s="15"/>
      <c r="Y41" s="15"/>
      <c r="Z41" s="15"/>
      <c r="AA41" s="15"/>
      <c r="AE41" s="15"/>
    </row>
    <row r="42" spans="1:31" x14ac:dyDescent="0.2">
      <c r="A42" s="21" t="s">
        <v>1049</v>
      </c>
      <c r="C42" s="87">
        <v>111425</v>
      </c>
      <c r="D42" s="12">
        <v>125689</v>
      </c>
      <c r="E42" s="12">
        <v>129807</v>
      </c>
      <c r="F42" s="12">
        <v>133448</v>
      </c>
      <c r="G42" s="13">
        <f t="shared" si="0"/>
        <v>1.2112055411761746</v>
      </c>
      <c r="H42" s="20">
        <f t="shared" si="7"/>
        <v>0.61538510951477665</v>
      </c>
      <c r="I42" s="20">
        <f t="shared" si="8"/>
        <v>0.58365935957507276</v>
      </c>
      <c r="J42" s="20">
        <f t="shared" si="9"/>
        <v>0.60031565062110825</v>
      </c>
      <c r="K42" s="15"/>
      <c r="L42" s="15"/>
      <c r="Q42" s="42"/>
      <c r="R42" s="42"/>
      <c r="S42" s="42"/>
      <c r="T42" s="15"/>
      <c r="U42" s="15"/>
      <c r="V42" s="15"/>
      <c r="W42" s="15"/>
      <c r="X42" s="15"/>
      <c r="Y42" s="15"/>
      <c r="Z42" s="15"/>
      <c r="AA42" s="15"/>
      <c r="AE42" s="15"/>
    </row>
    <row r="43" spans="1:31" x14ac:dyDescent="0.2">
      <c r="A43" s="21" t="s">
        <v>1050</v>
      </c>
      <c r="C43" s="87">
        <v>175291</v>
      </c>
      <c r="D43" s="12">
        <v>234945</v>
      </c>
      <c r="E43" s="12">
        <v>252074</v>
      </c>
      <c r="F43" s="12">
        <v>261189</v>
      </c>
      <c r="G43" s="13">
        <f t="shared" si="0"/>
        <v>2.9707064785444048</v>
      </c>
      <c r="H43" s="20">
        <f t="shared" si="7"/>
        <v>1.348188985820542</v>
      </c>
      <c r="I43" s="20">
        <f t="shared" si="8"/>
        <v>0.75008326382679513</v>
      </c>
      <c r="J43" s="20">
        <f t="shared" si="9"/>
        <v>1.0636759879617985</v>
      </c>
      <c r="K43" s="15"/>
      <c r="L43" s="15"/>
      <c r="Q43" s="42"/>
      <c r="R43" s="42"/>
      <c r="S43" s="42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2">
      <c r="A44" s="21" t="s">
        <v>1051</v>
      </c>
      <c r="C44" s="87">
        <v>101017</v>
      </c>
      <c r="D44" s="12">
        <v>185624</v>
      </c>
      <c r="E44" s="12">
        <v>221965</v>
      </c>
      <c r="F44" s="12">
        <v>254453</v>
      </c>
      <c r="G44" s="13">
        <f t="shared" si="0"/>
        <v>6.2697099128631972</v>
      </c>
      <c r="H44" s="20">
        <f t="shared" si="7"/>
        <v>3.4610905981179885</v>
      </c>
      <c r="I44" s="20">
        <f t="shared" si="8"/>
        <v>2.9153299675215294</v>
      </c>
      <c r="J44" s="20">
        <f t="shared" si="9"/>
        <v>3.2015205178773654</v>
      </c>
      <c r="K44" s="15"/>
      <c r="L44" s="15"/>
      <c r="Q44" s="42"/>
      <c r="R44" s="42"/>
      <c r="S44" s="42"/>
      <c r="T44" s="15"/>
      <c r="U44" s="15"/>
      <c r="V44" s="15"/>
      <c r="W44" s="15"/>
      <c r="X44" s="15"/>
      <c r="Y44" s="15"/>
      <c r="Z44" s="15"/>
      <c r="AA44" s="15"/>
      <c r="AE44" s="15"/>
    </row>
    <row r="45" spans="1:31" x14ac:dyDescent="0.2">
      <c r="A45" s="21" t="s">
        <v>1052</v>
      </c>
      <c r="C45" s="87">
        <v>163037</v>
      </c>
      <c r="D45" s="12">
        <v>199154</v>
      </c>
      <c r="E45" s="12">
        <v>209083</v>
      </c>
      <c r="F45" s="12">
        <v>225673</v>
      </c>
      <c r="G45" s="13">
        <f t="shared" si="0"/>
        <v>2.0200487283160928</v>
      </c>
      <c r="H45" s="20">
        <f t="shared" si="7"/>
        <v>0.93017599438429688</v>
      </c>
      <c r="I45" s="20">
        <f t="shared" si="8"/>
        <v>1.6193021262679741</v>
      </c>
      <c r="J45" s="20">
        <f t="shared" si="9"/>
        <v>1.2568932496900054</v>
      </c>
      <c r="K45" s="15"/>
      <c r="L45" s="15"/>
      <c r="Q45" s="42"/>
      <c r="R45" s="42"/>
      <c r="S45" s="42"/>
      <c r="T45" s="15"/>
      <c r="U45" s="15"/>
      <c r="V45" s="15"/>
      <c r="W45" s="15"/>
      <c r="X45" s="15"/>
      <c r="Y45" s="15"/>
      <c r="Z45" s="15"/>
      <c r="AA45" s="15"/>
      <c r="AE45" s="15"/>
    </row>
    <row r="46" spans="1:31" x14ac:dyDescent="0.2">
      <c r="A46" s="21" t="s">
        <v>1053</v>
      </c>
      <c r="C46" s="87">
        <v>76978</v>
      </c>
      <c r="D46" s="12">
        <v>103095</v>
      </c>
      <c r="E46" s="12">
        <v>111348</v>
      </c>
      <c r="F46" s="12">
        <v>136064</v>
      </c>
      <c r="G46" s="13">
        <f t="shared" si="0"/>
        <v>2.9627539003061143</v>
      </c>
      <c r="H46" s="20">
        <f t="shared" si="7"/>
        <v>1.4763012439344525</v>
      </c>
      <c r="I46" s="20">
        <f t="shared" si="8"/>
        <v>4.3074641473971109</v>
      </c>
      <c r="J46" s="20">
        <f t="shared" si="9"/>
        <v>2.8112564533939066</v>
      </c>
      <c r="K46" s="15"/>
      <c r="L46" s="15"/>
      <c r="Q46" s="42"/>
      <c r="R46" s="42"/>
      <c r="S46" s="42"/>
      <c r="T46" s="15"/>
      <c r="U46" s="15"/>
      <c r="V46" s="15"/>
      <c r="W46" s="15"/>
      <c r="X46" s="15"/>
      <c r="Y46" s="15"/>
      <c r="Z46" s="15"/>
      <c r="AA46" s="15"/>
      <c r="AE46" s="15"/>
    </row>
    <row r="47" spans="1:31" x14ac:dyDescent="0.2">
      <c r="A47" s="21" t="s">
        <v>1054</v>
      </c>
      <c r="C47" s="87">
        <v>52906</v>
      </c>
      <c r="D47" s="12">
        <v>58009</v>
      </c>
      <c r="E47" s="12">
        <v>59197</v>
      </c>
      <c r="F47" s="12">
        <v>59978</v>
      </c>
      <c r="G47" s="13">
        <f t="shared" si="0"/>
        <v>0.92455776266984202</v>
      </c>
      <c r="H47" s="20">
        <f t="shared" si="7"/>
        <v>0.38653937290500373</v>
      </c>
      <c r="I47" s="20">
        <f t="shared" si="8"/>
        <v>0.27611777495306633</v>
      </c>
      <c r="J47" s="20">
        <f t="shared" si="9"/>
        <v>0.3340792508685464</v>
      </c>
      <c r="K47" s="15"/>
      <c r="L47" s="15"/>
      <c r="Q47" s="42"/>
      <c r="R47" s="42"/>
      <c r="S47" s="42"/>
      <c r="T47" s="15"/>
      <c r="U47" s="15"/>
      <c r="V47" s="15"/>
      <c r="W47" s="15"/>
      <c r="X47" s="15"/>
      <c r="Y47" s="15"/>
      <c r="Z47" s="15"/>
      <c r="AA47" s="15"/>
      <c r="AE47" s="15"/>
    </row>
    <row r="48" spans="1:31" x14ac:dyDescent="0.2">
      <c r="A48" s="21" t="s">
        <v>1055</v>
      </c>
      <c r="C48" s="87">
        <v>48088</v>
      </c>
      <c r="D48" s="12">
        <v>66650</v>
      </c>
      <c r="E48" s="12">
        <v>89075</v>
      </c>
      <c r="F48" s="12">
        <v>155115</v>
      </c>
      <c r="G48" s="13">
        <f t="shared" si="0"/>
        <v>3.3162371010841962</v>
      </c>
      <c r="H48" s="20">
        <f t="shared" si="7"/>
        <v>5.6743700237871897</v>
      </c>
      <c r="I48" s="20">
        <f t="shared" si="8"/>
        <v>12.377359363307594</v>
      </c>
      <c r="J48" s="20">
        <f t="shared" si="9"/>
        <v>8.8065992781273916</v>
      </c>
      <c r="K48" s="15"/>
      <c r="L48" s="15"/>
      <c r="Q48" s="42"/>
      <c r="R48" s="42"/>
      <c r="S48" s="42"/>
      <c r="T48" s="15"/>
      <c r="U48" s="15"/>
      <c r="V48" s="15"/>
      <c r="W48" s="15"/>
      <c r="X48" s="15"/>
      <c r="Y48" s="15"/>
      <c r="Z48" s="15"/>
      <c r="AA48" s="15"/>
      <c r="AE48" s="15"/>
    </row>
    <row r="49" spans="1:31" x14ac:dyDescent="0.2">
      <c r="A49" s="21" t="s">
        <v>1056</v>
      </c>
      <c r="C49" s="87">
        <v>41077</v>
      </c>
      <c r="D49" s="12">
        <v>50940</v>
      </c>
      <c r="E49" s="12">
        <v>53294</v>
      </c>
      <c r="F49" s="12">
        <v>55696</v>
      </c>
      <c r="G49" s="13">
        <f t="shared" si="0"/>
        <v>2.1741195360544641</v>
      </c>
      <c r="H49" s="20">
        <f t="shared" si="7"/>
        <v>0.86340250963290455</v>
      </c>
      <c r="I49" s="20">
        <f t="shared" si="8"/>
        <v>0.93174162847646791</v>
      </c>
      <c r="J49" s="20">
        <f t="shared" si="9"/>
        <v>0.89585454593226199</v>
      </c>
      <c r="K49" s="15"/>
      <c r="L49" s="15"/>
      <c r="Q49" s="42"/>
      <c r="R49" s="42"/>
      <c r="S49" s="42"/>
      <c r="T49" s="15"/>
      <c r="U49" s="15"/>
      <c r="V49" s="15"/>
      <c r="W49" s="15"/>
      <c r="X49" s="15"/>
      <c r="Y49" s="15"/>
      <c r="Z49" s="15"/>
      <c r="AA49" s="15"/>
      <c r="AE49" s="15"/>
    </row>
    <row r="50" spans="1:31" x14ac:dyDescent="0.2">
      <c r="A50" s="21" t="s">
        <v>1057</v>
      </c>
      <c r="C50" s="87">
        <v>80481</v>
      </c>
      <c r="D50" s="12">
        <v>101441</v>
      </c>
      <c r="E50" s="12">
        <v>107805</v>
      </c>
      <c r="F50" s="12">
        <v>114432</v>
      </c>
      <c r="G50" s="13">
        <f t="shared" si="0"/>
        <v>2.3402587895862803</v>
      </c>
      <c r="H50" s="20">
        <f t="shared" si="7"/>
        <v>1.1646570478433871</v>
      </c>
      <c r="I50" s="20">
        <f t="shared" si="8"/>
        <v>1.262934611605715</v>
      </c>
      <c r="J50" s="20">
        <f t="shared" si="9"/>
        <v>1.2113222842790483</v>
      </c>
      <c r="K50" s="15"/>
      <c r="L50" s="15"/>
      <c r="Q50" s="42"/>
      <c r="R50" s="42"/>
      <c r="S50" s="42"/>
      <c r="T50" s="15"/>
      <c r="U50" s="15"/>
      <c r="V50" s="15"/>
      <c r="W50" s="15"/>
      <c r="X50" s="15"/>
      <c r="Y50" s="15"/>
      <c r="Z50" s="15"/>
      <c r="AA50" s="15"/>
      <c r="AE50" s="15"/>
    </row>
    <row r="51" spans="1:31" x14ac:dyDescent="0.2">
      <c r="A51" s="21" t="s">
        <v>1058</v>
      </c>
      <c r="C51" s="87">
        <v>68188</v>
      </c>
      <c r="D51" s="12">
        <v>85844</v>
      </c>
      <c r="E51" s="12">
        <v>97323</v>
      </c>
      <c r="F51" s="12">
        <v>108836</v>
      </c>
      <c r="G51" s="13">
        <f t="shared" si="0"/>
        <v>2.3280558068059065</v>
      </c>
      <c r="H51" s="20">
        <f t="shared" si="7"/>
        <v>2.417114374721363</v>
      </c>
      <c r="I51" s="20">
        <f t="shared" si="8"/>
        <v>2.3800127070885413</v>
      </c>
      <c r="J51" s="20">
        <f t="shared" si="9"/>
        <v>2.3994911838313149</v>
      </c>
      <c r="K51" s="15"/>
      <c r="L51" s="15"/>
      <c r="Q51" s="42"/>
      <c r="R51" s="42"/>
      <c r="S51" s="42"/>
      <c r="T51" s="15"/>
      <c r="U51" s="15"/>
      <c r="V51" s="15"/>
      <c r="W51" s="15"/>
      <c r="X51" s="15"/>
      <c r="Y51" s="15"/>
      <c r="Z51" s="15"/>
      <c r="AA51" s="15"/>
      <c r="AE51" s="15"/>
    </row>
    <row r="52" spans="1:31" x14ac:dyDescent="0.2">
      <c r="A52" s="21" t="s">
        <v>370</v>
      </c>
      <c r="C52" s="87">
        <v>79956</v>
      </c>
      <c r="D52" s="12">
        <v>95000</v>
      </c>
      <c r="E52" s="12">
        <v>104471</v>
      </c>
      <c r="F52" s="12">
        <v>115713</v>
      </c>
      <c r="G52" s="13">
        <f t="shared" si="0"/>
        <v>1.7379902471129416</v>
      </c>
      <c r="H52" s="20">
        <f t="shared" si="7"/>
        <v>1.8249460057488731</v>
      </c>
      <c r="I52" s="20">
        <f t="shared" si="8"/>
        <v>2.173382989990702</v>
      </c>
      <c r="J52" s="20">
        <f t="shared" si="9"/>
        <v>1.9902884726776371</v>
      </c>
      <c r="K52" s="15"/>
      <c r="L52" s="15"/>
      <c r="Q52" s="42"/>
      <c r="R52" s="42"/>
      <c r="S52" s="42"/>
      <c r="T52" s="15"/>
      <c r="U52" s="15"/>
      <c r="V52" s="15"/>
      <c r="W52" s="15"/>
      <c r="X52" s="15"/>
      <c r="Y52" s="15"/>
      <c r="Z52" s="15"/>
      <c r="AA52" s="15"/>
      <c r="AE52" s="15"/>
    </row>
    <row r="53" spans="1:31" x14ac:dyDescent="0.2">
      <c r="A53" s="21" t="s">
        <v>1059</v>
      </c>
      <c r="C53" s="87">
        <v>315807</v>
      </c>
      <c r="D53" s="12">
        <v>454553</v>
      </c>
      <c r="E53" s="12">
        <v>574089</v>
      </c>
      <c r="F53" s="12">
        <v>651813</v>
      </c>
      <c r="G53" s="13">
        <f t="shared" si="0"/>
        <v>3.7068912528345654</v>
      </c>
      <c r="H53" s="20">
        <f t="shared" si="7"/>
        <v>4.5431674064600358</v>
      </c>
      <c r="I53" s="20">
        <f t="shared" si="8"/>
        <v>2.7071919135330136</v>
      </c>
      <c r="J53" s="20">
        <f t="shared" si="9"/>
        <v>3.6671104219134998</v>
      </c>
      <c r="K53" s="15"/>
      <c r="L53" s="15"/>
      <c r="Q53" s="42"/>
      <c r="R53" s="42"/>
      <c r="S53" s="42"/>
      <c r="T53" s="15"/>
      <c r="U53" s="15"/>
      <c r="V53" s="15"/>
      <c r="W53" s="15"/>
      <c r="X53" s="15"/>
      <c r="Y53" s="15"/>
      <c r="Z53" s="15"/>
      <c r="AA53" s="15"/>
      <c r="AE53" s="15"/>
    </row>
    <row r="54" spans="1:31" x14ac:dyDescent="0.2">
      <c r="A54" s="21" t="s">
        <v>1060</v>
      </c>
      <c r="C54" s="87">
        <v>123824</v>
      </c>
      <c r="D54" s="12">
        <v>142854</v>
      </c>
      <c r="E54" s="12">
        <v>153882</v>
      </c>
      <c r="F54" s="12">
        <v>172073</v>
      </c>
      <c r="G54" s="13">
        <f t="shared" si="0"/>
        <v>1.439093006148906</v>
      </c>
      <c r="H54" s="20">
        <f t="shared" si="7"/>
        <v>1.4252052564845741</v>
      </c>
      <c r="I54" s="20">
        <f t="shared" si="8"/>
        <v>2.3784169998758431</v>
      </c>
      <c r="J54" s="20">
        <f t="shared" si="9"/>
        <v>1.8768234792611027</v>
      </c>
      <c r="K54" s="15"/>
      <c r="L54" s="15"/>
      <c r="Q54" s="42"/>
      <c r="R54" s="42"/>
      <c r="S54" s="42"/>
      <c r="T54" s="15"/>
      <c r="U54" s="15"/>
      <c r="V54" s="15"/>
      <c r="W54" s="15"/>
      <c r="X54" s="15"/>
      <c r="Y54" s="15"/>
      <c r="Z54" s="15"/>
      <c r="AA54" s="15"/>
      <c r="AE54" s="15"/>
    </row>
    <row r="55" spans="1:31" x14ac:dyDescent="0.2">
      <c r="A55" s="21" t="s">
        <v>57</v>
      </c>
      <c r="C55" s="87">
        <v>69770</v>
      </c>
      <c r="D55" s="12">
        <v>85921</v>
      </c>
      <c r="E55" s="12">
        <v>94655</v>
      </c>
      <c r="F55" s="12">
        <v>103097</v>
      </c>
      <c r="G55" s="13">
        <f t="shared" si="0"/>
        <v>2.102907101079432</v>
      </c>
      <c r="H55" s="20">
        <f t="shared" si="7"/>
        <v>1.8594012810839944</v>
      </c>
      <c r="I55" s="20">
        <f t="shared" si="8"/>
        <v>1.8135119839883806</v>
      </c>
      <c r="J55" s="20">
        <f t="shared" si="9"/>
        <v>1.8376034849900913</v>
      </c>
      <c r="K55" s="15"/>
      <c r="L55" s="15"/>
      <c r="Q55" s="42"/>
      <c r="R55" s="42"/>
      <c r="S55" s="42"/>
      <c r="T55" s="15"/>
      <c r="U55" s="15"/>
      <c r="V55" s="15"/>
      <c r="W55" s="15"/>
      <c r="X55" s="15"/>
      <c r="Y55" s="15"/>
      <c r="Z55" s="15"/>
      <c r="AA55" s="15"/>
      <c r="AE55" s="15"/>
    </row>
    <row r="56" spans="1:31" x14ac:dyDescent="0.2">
      <c r="A56" s="21" t="s">
        <v>377</v>
      </c>
      <c r="C56" s="87">
        <v>144282</v>
      </c>
      <c r="D56" s="12">
        <v>218351</v>
      </c>
      <c r="E56" s="12">
        <v>256454</v>
      </c>
      <c r="F56" s="12">
        <v>289820</v>
      </c>
      <c r="G56" s="13">
        <f t="shared" si="0"/>
        <v>4.2280106450248711</v>
      </c>
      <c r="H56" s="20">
        <f t="shared" si="7"/>
        <v>3.1082555640069121</v>
      </c>
      <c r="I56" s="20">
        <f t="shared" si="8"/>
        <v>2.6064977480564577</v>
      </c>
      <c r="J56" s="20">
        <f t="shared" si="9"/>
        <v>2.8696394347632381</v>
      </c>
      <c r="K56" s="15"/>
      <c r="L56" s="15"/>
      <c r="Q56" s="42"/>
      <c r="R56" s="42"/>
      <c r="S56" s="42"/>
      <c r="T56" s="15"/>
      <c r="U56" s="15"/>
      <c r="V56" s="15"/>
      <c r="W56" s="15"/>
      <c r="X56" s="15"/>
      <c r="Y56" s="15"/>
      <c r="Z56" s="15"/>
      <c r="AA56" s="15"/>
      <c r="AE56" s="15"/>
    </row>
    <row r="57" spans="1:31" x14ac:dyDescent="0.2">
      <c r="A57" s="21" t="s">
        <v>58</v>
      </c>
      <c r="C57" s="87">
        <v>13636</v>
      </c>
      <c r="D57" s="12">
        <v>19878</v>
      </c>
      <c r="E57" s="12">
        <v>22663</v>
      </c>
      <c r="F57" s="12">
        <v>28656</v>
      </c>
      <c r="G57" s="13">
        <f t="shared" si="0"/>
        <v>3.8387867510655482</v>
      </c>
      <c r="H57" s="20">
        <f t="shared" si="7"/>
        <v>2.5266377439094212</v>
      </c>
      <c r="I57" s="20">
        <f t="shared" si="8"/>
        <v>5.0598534708685694</v>
      </c>
      <c r="J57" s="20">
        <f t="shared" si="9"/>
        <v>3.7220862139779598</v>
      </c>
      <c r="K57" s="15"/>
      <c r="L57" s="15"/>
      <c r="Q57" s="42"/>
      <c r="R57" s="42"/>
      <c r="S57" s="42"/>
      <c r="T57" s="15"/>
      <c r="U57" s="15"/>
      <c r="V57" s="15"/>
      <c r="W57" s="15"/>
      <c r="X57" s="15"/>
      <c r="Y57" s="15"/>
      <c r="Z57" s="15"/>
      <c r="AA57" s="15"/>
      <c r="AE57" s="15"/>
    </row>
    <row r="58" spans="1:31" x14ac:dyDescent="0.2">
      <c r="A58" s="21"/>
      <c r="C58" s="87"/>
      <c r="D58" s="12"/>
      <c r="E58" s="12"/>
      <c r="F58" s="12"/>
      <c r="G58" s="13"/>
      <c r="H58" s="20"/>
      <c r="I58" s="20"/>
      <c r="J58" s="20"/>
      <c r="K58" s="15"/>
      <c r="L58" s="15"/>
      <c r="N58" s="8"/>
      <c r="O58" s="8"/>
      <c r="P58" s="8"/>
      <c r="T58" s="15"/>
      <c r="U58" s="15"/>
      <c r="V58" s="15"/>
      <c r="W58" s="15"/>
      <c r="X58" s="15"/>
      <c r="Y58" s="15"/>
      <c r="Z58" s="15"/>
      <c r="AA58" s="15"/>
      <c r="AE58" s="15"/>
    </row>
    <row r="59" spans="1:31" s="15" customFormat="1" x14ac:dyDescent="0.2">
      <c r="A59" s="14" t="s">
        <v>1178</v>
      </c>
      <c r="C59" s="16">
        <f>SUM(C60:C91)</f>
        <v>1659883</v>
      </c>
      <c r="D59" s="16">
        <f>SUM(D60:D91)</f>
        <v>1955373</v>
      </c>
      <c r="E59" s="16">
        <f>SUM(E60:E91)</f>
        <v>2151461</v>
      </c>
      <c r="F59" s="16">
        <f>SUM(F60:F91)</f>
        <v>2310134</v>
      </c>
      <c r="G59" s="88">
        <f t="shared" si="0"/>
        <v>1.6509208154213306</v>
      </c>
      <c r="H59" s="17">
        <f t="shared" ref="H59:H91" si="10">(((E59/D59)^(1/(($E$5-$D$5)/365))-1)*100)</f>
        <v>1.8352853900168276</v>
      </c>
      <c r="I59" s="17">
        <f t="shared" ref="I59:I91" si="11">(((F59/E59)^(1/(($F$5-$E$5)/365))-1)*100)</f>
        <v>1.50825301357016</v>
      </c>
      <c r="J59" s="17">
        <f t="shared" ref="J59:J91" si="12">(((F59/D59)^(1/(($F$5-$D$5)/365))-1)*100)</f>
        <v>1.6798295148220843</v>
      </c>
      <c r="M59" s="8"/>
      <c r="N59" s="22"/>
      <c r="O59" s="22"/>
      <c r="P59" s="22"/>
      <c r="Q59" s="42"/>
      <c r="R59" s="42"/>
      <c r="S59" s="42"/>
      <c r="AB59" s="8"/>
      <c r="AC59" s="8"/>
      <c r="AD59" s="8"/>
    </row>
    <row r="60" spans="1:31" x14ac:dyDescent="0.2">
      <c r="A60" s="21" t="s">
        <v>59</v>
      </c>
      <c r="C60" s="87">
        <v>50004</v>
      </c>
      <c r="D60" s="12">
        <v>57805</v>
      </c>
      <c r="E60" s="12">
        <v>63543</v>
      </c>
      <c r="F60" s="12">
        <v>70363</v>
      </c>
      <c r="G60" s="13">
        <f t="shared" si="0"/>
        <v>1.4594766710216867</v>
      </c>
      <c r="H60" s="20">
        <f t="shared" si="10"/>
        <v>1.8173684254702671</v>
      </c>
      <c r="I60" s="20">
        <f t="shared" si="11"/>
        <v>2.1679503139148792</v>
      </c>
      <c r="J60" s="20">
        <f t="shared" si="12"/>
        <v>1.9837277768194772</v>
      </c>
      <c r="K60" s="15"/>
      <c r="L60" s="15"/>
      <c r="Q60" s="42"/>
      <c r="R60" s="42"/>
      <c r="S60" s="42"/>
      <c r="T60" s="15"/>
      <c r="U60" s="15"/>
      <c r="V60" s="15"/>
      <c r="W60" s="15"/>
      <c r="X60" s="15"/>
      <c r="Y60" s="15"/>
      <c r="Z60" s="15"/>
      <c r="AA60" s="15"/>
      <c r="AE60" s="15"/>
    </row>
    <row r="61" spans="1:31" x14ac:dyDescent="0.2">
      <c r="A61" s="21" t="s">
        <v>60</v>
      </c>
      <c r="C61" s="87">
        <v>49255</v>
      </c>
      <c r="D61" s="12">
        <v>59343</v>
      </c>
      <c r="E61" s="12">
        <v>64173</v>
      </c>
      <c r="F61" s="12">
        <v>66839</v>
      </c>
      <c r="G61" s="13">
        <f t="shared" si="0"/>
        <v>1.8796597633855328</v>
      </c>
      <c r="H61" s="20">
        <f t="shared" si="10"/>
        <v>1.5002277793149776</v>
      </c>
      <c r="I61" s="20">
        <f t="shared" si="11"/>
        <v>0.85998958721849039</v>
      </c>
      <c r="J61" s="20">
        <f t="shared" si="12"/>
        <v>1.1956401470800238</v>
      </c>
      <c r="K61" s="15"/>
      <c r="L61" s="15"/>
      <c r="M61" s="15"/>
      <c r="Q61" s="42"/>
      <c r="R61" s="42"/>
      <c r="S61" s="42"/>
      <c r="T61" s="15"/>
      <c r="U61" s="15"/>
      <c r="V61" s="15"/>
      <c r="W61" s="15"/>
      <c r="X61" s="15"/>
      <c r="Y61" s="15"/>
      <c r="Z61" s="15"/>
      <c r="AA61" s="15"/>
      <c r="AE61" s="15"/>
    </row>
    <row r="62" spans="1:31" x14ac:dyDescent="0.2">
      <c r="A62" s="21" t="s">
        <v>1468</v>
      </c>
      <c r="C62" s="87">
        <v>222859</v>
      </c>
      <c r="D62" s="12">
        <v>272676</v>
      </c>
      <c r="E62" s="12">
        <v>302231</v>
      </c>
      <c r="F62" s="12">
        <v>327325</v>
      </c>
      <c r="G62" s="13">
        <f t="shared" si="0"/>
        <v>2.0368106383563456</v>
      </c>
      <c r="H62" s="20">
        <f t="shared" si="10"/>
        <v>1.9776530165837913</v>
      </c>
      <c r="I62" s="20">
        <f t="shared" si="11"/>
        <v>1.6921461520264414</v>
      </c>
      <c r="J62" s="20">
        <f t="shared" si="12"/>
        <v>1.8419511253078946</v>
      </c>
      <c r="K62" s="15"/>
      <c r="L62" s="15"/>
      <c r="Q62" s="42"/>
      <c r="R62" s="42"/>
      <c r="S62" s="42"/>
      <c r="T62" s="15"/>
      <c r="U62" s="15"/>
      <c r="V62" s="15"/>
      <c r="W62" s="15"/>
      <c r="X62" s="15"/>
      <c r="Y62" s="15"/>
      <c r="Z62" s="15"/>
      <c r="AA62" s="15"/>
      <c r="AE62" s="15"/>
    </row>
    <row r="63" spans="1:31" x14ac:dyDescent="0.2">
      <c r="A63" s="21" t="s">
        <v>61</v>
      </c>
      <c r="C63" s="87">
        <v>62624</v>
      </c>
      <c r="D63" s="12">
        <v>72081</v>
      </c>
      <c r="E63" s="12">
        <v>79007</v>
      </c>
      <c r="F63" s="12">
        <v>85862</v>
      </c>
      <c r="G63" s="13">
        <f t="shared" si="0"/>
        <v>1.4155744302728257</v>
      </c>
      <c r="H63" s="20">
        <f t="shared" si="10"/>
        <v>1.7612785635682027</v>
      </c>
      <c r="I63" s="20">
        <f t="shared" si="11"/>
        <v>1.7658297212691076</v>
      </c>
      <c r="J63" s="20">
        <f t="shared" si="12"/>
        <v>1.763440120070392</v>
      </c>
      <c r="K63" s="15"/>
      <c r="L63" s="15"/>
      <c r="N63" s="18"/>
      <c r="O63" s="18"/>
      <c r="P63" s="18"/>
      <c r="Q63" s="41"/>
      <c r="R63" s="41"/>
      <c r="S63" s="41"/>
      <c r="T63" s="15"/>
      <c r="U63" s="15"/>
      <c r="V63" s="15"/>
      <c r="W63" s="15"/>
      <c r="X63" s="15"/>
      <c r="Y63" s="15"/>
      <c r="Z63" s="15"/>
      <c r="AA63" s="15"/>
      <c r="AE63" s="15"/>
    </row>
    <row r="64" spans="1:31" x14ac:dyDescent="0.2">
      <c r="A64" s="21" t="s">
        <v>62</v>
      </c>
      <c r="C64" s="87">
        <v>31720</v>
      </c>
      <c r="D64" s="12">
        <v>37124</v>
      </c>
      <c r="E64" s="12">
        <v>41131</v>
      </c>
      <c r="F64" s="12">
        <v>42420</v>
      </c>
      <c r="G64" s="13">
        <f t="shared" si="0"/>
        <v>1.5847267963120082</v>
      </c>
      <c r="H64" s="20">
        <f t="shared" si="10"/>
        <v>1.9697176961642304</v>
      </c>
      <c r="I64" s="20">
        <f t="shared" si="11"/>
        <v>0.65128267458667288</v>
      </c>
      <c r="J64" s="20">
        <f t="shared" si="12"/>
        <v>1.341384616998309</v>
      </c>
      <c r="K64" s="15"/>
      <c r="L64" s="15"/>
      <c r="Q64" s="42"/>
      <c r="R64" s="42"/>
      <c r="S64" s="42"/>
      <c r="T64" s="15"/>
      <c r="U64" s="15"/>
      <c r="V64" s="15"/>
      <c r="W64" s="15"/>
      <c r="X64" s="15"/>
      <c r="Y64" s="15"/>
      <c r="Z64" s="15"/>
      <c r="AA64" s="15"/>
      <c r="AE64" s="15"/>
    </row>
    <row r="65" spans="1:31" x14ac:dyDescent="0.2">
      <c r="A65" s="21" t="s">
        <v>63</v>
      </c>
      <c r="C65" s="87">
        <v>51366</v>
      </c>
      <c r="D65" s="12">
        <v>59396</v>
      </c>
      <c r="E65" s="12">
        <v>65039</v>
      </c>
      <c r="F65" s="12">
        <v>68066</v>
      </c>
      <c r="G65" s="13">
        <f t="shared" si="0"/>
        <v>1.4622970992984596</v>
      </c>
      <c r="H65" s="20">
        <f t="shared" si="10"/>
        <v>1.7421906338908721</v>
      </c>
      <c r="I65" s="20">
        <f t="shared" si="11"/>
        <v>0.96160363165354035</v>
      </c>
      <c r="J65" s="20">
        <f t="shared" si="12"/>
        <v>1.3706995516637788</v>
      </c>
      <c r="K65" s="15"/>
      <c r="L65" s="15"/>
      <c r="Q65" s="42"/>
      <c r="R65" s="42"/>
      <c r="S65" s="42"/>
      <c r="T65" s="15"/>
      <c r="U65" s="15"/>
      <c r="V65" s="15"/>
      <c r="W65" s="15"/>
      <c r="X65" s="15"/>
      <c r="Y65" s="15"/>
      <c r="Z65" s="15"/>
      <c r="AA65" s="15"/>
      <c r="AE65" s="15"/>
    </row>
    <row r="66" spans="1:31" x14ac:dyDescent="0.2">
      <c r="A66" s="21" t="s">
        <v>64</v>
      </c>
      <c r="C66" s="87">
        <v>28324</v>
      </c>
      <c r="D66" s="12">
        <v>32246</v>
      </c>
      <c r="E66" s="12">
        <v>35383</v>
      </c>
      <c r="F66" s="12">
        <v>38958</v>
      </c>
      <c r="G66" s="13">
        <f t="shared" si="0"/>
        <v>1.3045710529060228</v>
      </c>
      <c r="H66" s="20">
        <f t="shared" si="10"/>
        <v>1.7824182029429814</v>
      </c>
      <c r="I66" s="20">
        <f t="shared" si="11"/>
        <v>2.0455523739411285</v>
      </c>
      <c r="J66" s="20">
        <f t="shared" si="12"/>
        <v>1.9073096193654271</v>
      </c>
      <c r="K66" s="15"/>
      <c r="L66" s="15"/>
      <c r="Q66" s="42"/>
      <c r="R66" s="42"/>
      <c r="S66" s="42"/>
      <c r="T66" s="15"/>
      <c r="U66" s="15"/>
      <c r="V66" s="15"/>
      <c r="W66" s="15"/>
      <c r="X66" s="15"/>
      <c r="Y66" s="15"/>
      <c r="Z66" s="15"/>
      <c r="AA66" s="15"/>
      <c r="AE66" s="15"/>
    </row>
    <row r="67" spans="1:31" x14ac:dyDescent="0.2">
      <c r="A67" s="21" t="s">
        <v>65</v>
      </c>
      <c r="C67" s="87">
        <v>89199</v>
      </c>
      <c r="D67" s="12">
        <v>101488</v>
      </c>
      <c r="E67" s="12">
        <v>110303</v>
      </c>
      <c r="F67" s="12">
        <v>122968</v>
      </c>
      <c r="G67" s="13">
        <f t="shared" si="0"/>
        <v>1.2983569121887584</v>
      </c>
      <c r="H67" s="20">
        <f t="shared" si="10"/>
        <v>1.5976677057014887</v>
      </c>
      <c r="I67" s="20">
        <f t="shared" si="11"/>
        <v>2.3129694959186375</v>
      </c>
      <c r="J67" s="20">
        <f t="shared" si="12"/>
        <v>1.9367760929314803</v>
      </c>
      <c r="K67" s="15"/>
      <c r="L67" s="15"/>
      <c r="Q67" s="42"/>
      <c r="R67" s="42"/>
      <c r="S67" s="42"/>
      <c r="T67" s="15"/>
      <c r="U67" s="15"/>
      <c r="V67" s="15"/>
      <c r="W67" s="15"/>
      <c r="X67" s="15"/>
      <c r="Y67" s="15"/>
      <c r="Z67" s="15"/>
      <c r="AA67" s="15"/>
      <c r="AE67" s="15"/>
    </row>
    <row r="68" spans="1:31" x14ac:dyDescent="0.2">
      <c r="A68" s="21" t="s">
        <v>66</v>
      </c>
      <c r="C68" s="87">
        <v>29195</v>
      </c>
      <c r="D68" s="12">
        <v>36720</v>
      </c>
      <c r="E68" s="12">
        <v>41656</v>
      </c>
      <c r="F68" s="12">
        <v>44311</v>
      </c>
      <c r="G68" s="13">
        <f t="shared" si="0"/>
        <v>2.3184529636230522</v>
      </c>
      <c r="H68" s="20">
        <f t="shared" si="10"/>
        <v>2.4292029647544178</v>
      </c>
      <c r="I68" s="20">
        <f t="shared" si="11"/>
        <v>1.3083379053561606</v>
      </c>
      <c r="J68" s="20">
        <f t="shared" si="12"/>
        <v>1.8953078595372652</v>
      </c>
      <c r="K68" s="15"/>
      <c r="L68" s="15"/>
      <c r="Q68" s="42"/>
      <c r="R68" s="42"/>
      <c r="S68" s="42"/>
      <c r="T68" s="15"/>
      <c r="U68" s="15"/>
      <c r="V68" s="15"/>
      <c r="W68" s="15"/>
      <c r="X68" s="15"/>
      <c r="Y68" s="15"/>
      <c r="Z68" s="15"/>
      <c r="AA68" s="15"/>
      <c r="AE68" s="15"/>
    </row>
    <row r="69" spans="1:31" x14ac:dyDescent="0.2">
      <c r="A69" s="21" t="s">
        <v>67</v>
      </c>
      <c r="C69" s="87">
        <v>36441</v>
      </c>
      <c r="D69" s="12">
        <v>42634</v>
      </c>
      <c r="E69" s="12">
        <v>47865</v>
      </c>
      <c r="F69" s="12">
        <v>55925</v>
      </c>
      <c r="G69" s="13">
        <f t="shared" si="0"/>
        <v>1.5810847963023456</v>
      </c>
      <c r="H69" s="20">
        <f t="shared" si="10"/>
        <v>2.2268493092250763</v>
      </c>
      <c r="I69" s="20">
        <f t="shared" si="11"/>
        <v>3.3281815315029384</v>
      </c>
      <c r="J69" s="20">
        <f t="shared" si="12"/>
        <v>2.7484579856441371</v>
      </c>
      <c r="K69" s="15"/>
      <c r="L69" s="15"/>
      <c r="Q69" s="42"/>
      <c r="R69" s="42"/>
      <c r="S69" s="42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x14ac:dyDescent="0.2">
      <c r="A70" s="21" t="s">
        <v>68</v>
      </c>
      <c r="C70" s="87">
        <v>87295</v>
      </c>
      <c r="D70" s="12">
        <v>104894</v>
      </c>
      <c r="E70" s="12">
        <v>118655</v>
      </c>
      <c r="F70" s="12">
        <v>127653</v>
      </c>
      <c r="G70" s="13">
        <f t="shared" si="0"/>
        <v>1.8525155551617267</v>
      </c>
      <c r="H70" s="20">
        <f t="shared" si="10"/>
        <v>2.3735855555354846</v>
      </c>
      <c r="I70" s="20">
        <f t="shared" si="11"/>
        <v>1.5496285471964244</v>
      </c>
      <c r="J70" s="20">
        <f t="shared" si="12"/>
        <v>1.981415173368184</v>
      </c>
      <c r="K70" s="15"/>
      <c r="L70" s="15"/>
      <c r="Q70" s="42"/>
      <c r="R70" s="42"/>
      <c r="S70" s="42"/>
      <c r="T70" s="15"/>
      <c r="U70" s="15"/>
      <c r="V70" s="15"/>
      <c r="W70" s="15"/>
      <c r="X70" s="15"/>
      <c r="Y70" s="15"/>
      <c r="Z70" s="15"/>
      <c r="AA70" s="15"/>
      <c r="AE70" s="15"/>
    </row>
    <row r="71" spans="1:31" x14ac:dyDescent="0.2">
      <c r="A71" s="21" t="s">
        <v>69</v>
      </c>
      <c r="C71" s="87">
        <v>58274</v>
      </c>
      <c r="D71" s="12">
        <v>67057</v>
      </c>
      <c r="E71" s="12">
        <v>73184</v>
      </c>
      <c r="F71" s="12">
        <v>79189</v>
      </c>
      <c r="G71" s="13">
        <f t="shared" si="0"/>
        <v>1.4129906312806195</v>
      </c>
      <c r="H71" s="20">
        <f t="shared" si="10"/>
        <v>1.6778061332594296</v>
      </c>
      <c r="I71" s="20">
        <f t="shared" si="11"/>
        <v>1.6728649306601895</v>
      </c>
      <c r="J71" s="20">
        <f t="shared" si="12"/>
        <v>1.6754592687960423</v>
      </c>
      <c r="K71" s="15"/>
      <c r="L71" s="15"/>
      <c r="Q71" s="42"/>
      <c r="R71" s="42"/>
      <c r="S71" s="42"/>
      <c r="T71" s="15"/>
      <c r="U71" s="15"/>
      <c r="V71" s="15"/>
      <c r="W71" s="15"/>
      <c r="X71" s="15"/>
      <c r="Y71" s="15"/>
      <c r="Z71" s="15"/>
      <c r="AA71" s="15"/>
      <c r="AE71" s="15"/>
    </row>
    <row r="72" spans="1:31" x14ac:dyDescent="0.2">
      <c r="A72" s="21" t="s">
        <v>70</v>
      </c>
      <c r="C72" s="87">
        <v>26902</v>
      </c>
      <c r="D72" s="12">
        <v>32205</v>
      </c>
      <c r="E72" s="12">
        <v>35656</v>
      </c>
      <c r="F72" s="12">
        <v>38263</v>
      </c>
      <c r="G72" s="13">
        <f t="shared" ref="G72:G135" si="13">(((D72/C72)^(1/(($D$5-$C$5)/365))-1)*100)</f>
        <v>1.8144909635612327</v>
      </c>
      <c r="H72" s="20">
        <f t="shared" si="10"/>
        <v>1.9560822936090183</v>
      </c>
      <c r="I72" s="20">
        <f t="shared" si="11"/>
        <v>1.4956021923727691</v>
      </c>
      <c r="J72" s="20">
        <f t="shared" si="12"/>
        <v>1.7371163933099787</v>
      </c>
      <c r="K72" s="15"/>
      <c r="L72" s="15"/>
      <c r="Q72" s="42"/>
      <c r="R72" s="42"/>
      <c r="S72" s="42"/>
      <c r="T72" s="15"/>
      <c r="U72" s="15"/>
      <c r="V72" s="15"/>
      <c r="W72" s="15"/>
      <c r="X72" s="15"/>
      <c r="Y72" s="15"/>
      <c r="Z72" s="15"/>
      <c r="AA72" s="15"/>
      <c r="AE72" s="15"/>
    </row>
    <row r="73" spans="1:31" x14ac:dyDescent="0.2">
      <c r="A73" s="21" t="s">
        <v>71</v>
      </c>
      <c r="C73" s="87">
        <v>21593</v>
      </c>
      <c r="D73" s="12">
        <v>26187</v>
      </c>
      <c r="E73" s="12">
        <v>28254</v>
      </c>
      <c r="F73" s="12">
        <v>29269</v>
      </c>
      <c r="G73" s="13">
        <f t="shared" si="13"/>
        <v>1.946586450941834</v>
      </c>
      <c r="H73" s="20">
        <f t="shared" si="10"/>
        <v>1.4562658830519437</v>
      </c>
      <c r="I73" s="20">
        <f t="shared" si="11"/>
        <v>0.74525736572161883</v>
      </c>
      <c r="J73" s="20">
        <f t="shared" si="12"/>
        <v>1.1179473925901906</v>
      </c>
      <c r="K73" s="15"/>
      <c r="L73" s="15"/>
      <c r="Q73" s="42"/>
      <c r="R73" s="42"/>
      <c r="S73" s="42"/>
      <c r="T73" s="15"/>
      <c r="U73" s="15"/>
      <c r="V73" s="15"/>
      <c r="W73" s="15"/>
      <c r="X73" s="15"/>
      <c r="Y73" s="15"/>
      <c r="Z73" s="15"/>
      <c r="AA73" s="15"/>
      <c r="AE73" s="15"/>
    </row>
    <row r="74" spans="1:31" x14ac:dyDescent="0.2">
      <c r="A74" s="21" t="s">
        <v>72</v>
      </c>
      <c r="C74" s="87">
        <v>30361</v>
      </c>
      <c r="D74" s="12">
        <v>36200</v>
      </c>
      <c r="E74" s="12">
        <v>39701</v>
      </c>
      <c r="F74" s="12">
        <v>42281</v>
      </c>
      <c r="G74" s="13">
        <f t="shared" si="13"/>
        <v>1.7735834428967978</v>
      </c>
      <c r="H74" s="20">
        <f t="shared" si="10"/>
        <v>1.7723423944322247</v>
      </c>
      <c r="I74" s="20">
        <f t="shared" si="11"/>
        <v>1.333359956194835</v>
      </c>
      <c r="J74" s="20">
        <f t="shared" si="12"/>
        <v>1.5636101539087788</v>
      </c>
      <c r="K74" s="15"/>
      <c r="L74" s="15"/>
      <c r="Q74" s="42"/>
      <c r="R74" s="42"/>
      <c r="S74" s="42"/>
      <c r="T74" s="15"/>
      <c r="U74" s="15"/>
      <c r="V74" s="15"/>
      <c r="W74" s="15"/>
      <c r="X74" s="15"/>
      <c r="Y74" s="15"/>
      <c r="Z74" s="15"/>
      <c r="AA74" s="15"/>
      <c r="AE74" s="15"/>
    </row>
    <row r="75" spans="1:31" x14ac:dyDescent="0.2">
      <c r="A75" s="21" t="s">
        <v>73</v>
      </c>
      <c r="C75" s="87">
        <v>34190</v>
      </c>
      <c r="D75" s="12">
        <v>40931</v>
      </c>
      <c r="E75" s="12">
        <v>43788</v>
      </c>
      <c r="F75" s="12">
        <v>45917</v>
      </c>
      <c r="G75" s="13">
        <f t="shared" si="13"/>
        <v>1.8148311618814361</v>
      </c>
      <c r="H75" s="20">
        <f t="shared" si="10"/>
        <v>1.2922887646137582</v>
      </c>
      <c r="I75" s="20">
        <f t="shared" si="11"/>
        <v>1.0037707882433189</v>
      </c>
      <c r="J75" s="20">
        <f t="shared" si="12"/>
        <v>1.1551539309283321</v>
      </c>
      <c r="K75" s="15"/>
      <c r="L75" s="15"/>
      <c r="Q75" s="42"/>
      <c r="R75" s="42"/>
      <c r="S75" s="42"/>
      <c r="T75" s="15"/>
      <c r="U75" s="15"/>
      <c r="V75" s="15"/>
      <c r="W75" s="15"/>
      <c r="X75" s="15"/>
      <c r="Y75" s="15"/>
      <c r="Z75" s="15"/>
      <c r="AA75" s="15"/>
      <c r="AE75" s="15"/>
    </row>
    <row r="76" spans="1:31" x14ac:dyDescent="0.2">
      <c r="A76" s="21" t="s">
        <v>74</v>
      </c>
      <c r="C76" s="87">
        <v>65586</v>
      </c>
      <c r="D76" s="12">
        <v>75462</v>
      </c>
      <c r="E76" s="12">
        <v>81483</v>
      </c>
      <c r="F76" s="12">
        <v>84308</v>
      </c>
      <c r="G76" s="13">
        <f t="shared" si="13"/>
        <v>1.4117741518123283</v>
      </c>
      <c r="H76" s="20">
        <f t="shared" si="10"/>
        <v>1.4715827107859791</v>
      </c>
      <c r="I76" s="20">
        <f t="shared" si="11"/>
        <v>0.71958285747908413</v>
      </c>
      <c r="J76" s="20">
        <f t="shared" si="12"/>
        <v>1.1137212954663855</v>
      </c>
      <c r="K76" s="15"/>
      <c r="L76" s="15"/>
      <c r="Q76" s="42"/>
      <c r="R76" s="42"/>
      <c r="S76" s="42"/>
      <c r="T76" s="15"/>
      <c r="U76" s="15"/>
      <c r="V76" s="15"/>
      <c r="W76" s="15"/>
      <c r="X76" s="15"/>
      <c r="Y76" s="15"/>
      <c r="Z76" s="15"/>
      <c r="AA76" s="15"/>
      <c r="AE76" s="15"/>
    </row>
    <row r="77" spans="1:31" x14ac:dyDescent="0.2">
      <c r="A77" s="21" t="s">
        <v>75</v>
      </c>
      <c r="C77" s="87">
        <v>11033</v>
      </c>
      <c r="D77" s="12">
        <v>13303</v>
      </c>
      <c r="E77" s="12">
        <v>14954</v>
      </c>
      <c r="F77" s="12">
        <v>14471</v>
      </c>
      <c r="G77" s="13">
        <f t="shared" si="13"/>
        <v>1.8875565868791355</v>
      </c>
      <c r="H77" s="20">
        <f t="shared" si="10"/>
        <v>2.2513012116449405</v>
      </c>
      <c r="I77" s="20">
        <f t="shared" si="11"/>
        <v>-0.68832582670227405</v>
      </c>
      <c r="J77" s="20">
        <f t="shared" si="12"/>
        <v>0.84442491943736986</v>
      </c>
      <c r="K77" s="15"/>
      <c r="L77" s="15"/>
      <c r="Q77" s="42"/>
      <c r="R77" s="42"/>
      <c r="S77" s="42"/>
      <c r="T77" s="15"/>
      <c r="U77" s="15"/>
      <c r="V77" s="15"/>
      <c r="W77" s="15"/>
      <c r="X77" s="15"/>
      <c r="Y77" s="15"/>
      <c r="Z77" s="15"/>
      <c r="AA77" s="15"/>
      <c r="AE77" s="15"/>
    </row>
    <row r="78" spans="1:31" x14ac:dyDescent="0.2">
      <c r="A78" s="21" t="s">
        <v>1469</v>
      </c>
      <c r="C78" s="87">
        <v>30164</v>
      </c>
      <c r="D78" s="12">
        <v>37219</v>
      </c>
      <c r="E78" s="12">
        <v>41041</v>
      </c>
      <c r="F78" s="12">
        <v>45383</v>
      </c>
      <c r="G78" s="13">
        <f t="shared" si="13"/>
        <v>2.1227681092499173</v>
      </c>
      <c r="H78" s="20">
        <f t="shared" si="10"/>
        <v>1.8776578904246888</v>
      </c>
      <c r="I78" s="20">
        <f t="shared" si="11"/>
        <v>2.1381926173827948</v>
      </c>
      <c r="J78" s="20">
        <f t="shared" si="12"/>
        <v>2.0013164372925774</v>
      </c>
      <c r="K78" s="15"/>
      <c r="L78" s="15"/>
      <c r="Q78" s="42"/>
      <c r="R78" s="42"/>
      <c r="S78" s="42"/>
      <c r="T78" s="15"/>
      <c r="U78" s="15"/>
      <c r="V78" s="15"/>
      <c r="W78" s="15"/>
      <c r="X78" s="15"/>
      <c r="Y78" s="15"/>
      <c r="Z78" s="15"/>
      <c r="AA78" s="15"/>
      <c r="AE78" s="15"/>
    </row>
    <row r="79" spans="1:31" x14ac:dyDescent="0.2">
      <c r="A79" s="21" t="s">
        <v>76</v>
      </c>
      <c r="C79" s="87">
        <v>23868</v>
      </c>
      <c r="D79" s="12">
        <v>27353</v>
      </c>
      <c r="E79" s="12">
        <v>29925</v>
      </c>
      <c r="F79" s="12">
        <v>31763</v>
      </c>
      <c r="G79" s="13">
        <f t="shared" si="13"/>
        <v>1.3714484976847574</v>
      </c>
      <c r="H79" s="20">
        <f t="shared" si="10"/>
        <v>1.7249181650422551</v>
      </c>
      <c r="I79" s="20">
        <f t="shared" si="11"/>
        <v>1.2618932845196218</v>
      </c>
      <c r="J79" s="20">
        <f t="shared" si="12"/>
        <v>1.5047401338988964</v>
      </c>
      <c r="K79" s="15"/>
      <c r="L79" s="15"/>
      <c r="Q79" s="42"/>
      <c r="R79" s="42"/>
      <c r="S79" s="42"/>
      <c r="T79" s="15"/>
      <c r="U79" s="15"/>
      <c r="V79" s="15"/>
      <c r="W79" s="15"/>
      <c r="X79" s="15"/>
      <c r="Y79" s="15"/>
      <c r="Z79" s="15"/>
      <c r="AA79" s="15"/>
      <c r="AE79" s="15"/>
    </row>
    <row r="80" spans="1:31" x14ac:dyDescent="0.2">
      <c r="A80" s="21" t="s">
        <v>77</v>
      </c>
      <c r="C80" s="87">
        <v>24749</v>
      </c>
      <c r="D80" s="12">
        <v>27410</v>
      </c>
      <c r="E80" s="12">
        <v>29882</v>
      </c>
      <c r="F80" s="12">
        <v>32269</v>
      </c>
      <c r="G80" s="13">
        <f t="shared" si="13"/>
        <v>1.0258955837674666</v>
      </c>
      <c r="H80" s="20">
        <f t="shared" si="10"/>
        <v>1.6568057077325227</v>
      </c>
      <c r="I80" s="20">
        <f t="shared" si="11"/>
        <v>1.6298843803397745</v>
      </c>
      <c r="J80" s="20">
        <f t="shared" si="12"/>
        <v>1.6440184778441447</v>
      </c>
      <c r="K80" s="15"/>
      <c r="L80" s="15"/>
      <c r="Q80" s="42"/>
      <c r="R80" s="42"/>
      <c r="S80" s="42"/>
      <c r="T80" s="15"/>
      <c r="U80" s="15"/>
      <c r="V80" s="15"/>
      <c r="W80" s="15"/>
      <c r="X80" s="15"/>
      <c r="Y80" s="15"/>
      <c r="Z80" s="15"/>
      <c r="AA80" s="15"/>
      <c r="AE80" s="15"/>
    </row>
    <row r="81" spans="1:31" x14ac:dyDescent="0.2">
      <c r="A81" s="21" t="s">
        <v>1184</v>
      </c>
      <c r="C81" s="87">
        <v>31720</v>
      </c>
      <c r="D81" s="12">
        <v>36660</v>
      </c>
      <c r="E81" s="12">
        <v>40592</v>
      </c>
      <c r="F81" s="12">
        <v>41845</v>
      </c>
      <c r="G81" s="13">
        <f t="shared" si="13"/>
        <v>1.4571096346591705</v>
      </c>
      <c r="H81" s="20">
        <f t="shared" si="10"/>
        <v>1.9578099988197817</v>
      </c>
      <c r="I81" s="20">
        <f t="shared" si="11"/>
        <v>0.64161611309985211</v>
      </c>
      <c r="J81" s="20">
        <f t="shared" si="12"/>
        <v>1.3305483930095896</v>
      </c>
      <c r="K81" s="15"/>
      <c r="L81" s="15"/>
      <c r="Q81" s="42"/>
      <c r="R81" s="42"/>
      <c r="S81" s="42"/>
      <c r="T81" s="15"/>
      <c r="U81" s="15"/>
      <c r="V81" s="15"/>
      <c r="W81" s="15"/>
      <c r="X81" s="15"/>
      <c r="Y81" s="15"/>
      <c r="Z81" s="15"/>
      <c r="AA81" s="15"/>
      <c r="AE81" s="15"/>
    </row>
    <row r="82" spans="1:31" x14ac:dyDescent="0.2">
      <c r="A82" s="21" t="s">
        <v>1185</v>
      </c>
      <c r="C82" s="87">
        <v>48166</v>
      </c>
      <c r="D82" s="12">
        <v>57145</v>
      </c>
      <c r="E82" s="12">
        <v>64087</v>
      </c>
      <c r="F82" s="12">
        <v>70196</v>
      </c>
      <c r="G82" s="13">
        <f t="shared" si="13"/>
        <v>1.7231265148444752</v>
      </c>
      <c r="H82" s="20">
        <f t="shared" si="10"/>
        <v>2.2057856319722902</v>
      </c>
      <c r="I82" s="20">
        <f t="shared" si="11"/>
        <v>1.9339193290837553</v>
      </c>
      <c r="J82" s="20">
        <f t="shared" si="12"/>
        <v>2.076571871620847</v>
      </c>
      <c r="K82" s="15"/>
      <c r="L82" s="15"/>
      <c r="Q82" s="42"/>
      <c r="R82" s="42"/>
      <c r="S82" s="42"/>
      <c r="T82" s="15"/>
      <c r="U82" s="15"/>
      <c r="V82" s="15"/>
      <c r="W82" s="15"/>
      <c r="X82" s="15"/>
      <c r="Y82" s="15"/>
      <c r="Z82" s="15"/>
      <c r="AA82" s="15"/>
      <c r="AE82" s="15"/>
    </row>
    <row r="83" spans="1:31" x14ac:dyDescent="0.2">
      <c r="A83" s="21" t="s">
        <v>78</v>
      </c>
      <c r="C83" s="87">
        <v>63672</v>
      </c>
      <c r="D83" s="12">
        <v>73074</v>
      </c>
      <c r="E83" s="12">
        <v>77836</v>
      </c>
      <c r="F83" s="12">
        <v>83060</v>
      </c>
      <c r="G83" s="13">
        <f t="shared" si="13"/>
        <v>1.3860406472506082</v>
      </c>
      <c r="H83" s="20">
        <f t="shared" si="10"/>
        <v>1.2086519878399704</v>
      </c>
      <c r="I83" s="20">
        <f t="shared" si="11"/>
        <v>1.3759569399674598</v>
      </c>
      <c r="J83" s="20">
        <f t="shared" si="12"/>
        <v>1.2880793700819071</v>
      </c>
      <c r="K83" s="15"/>
      <c r="L83" s="15"/>
      <c r="Q83" s="42"/>
      <c r="R83" s="42"/>
      <c r="S83" s="42"/>
      <c r="T83" s="15"/>
      <c r="U83" s="15"/>
      <c r="V83" s="15"/>
      <c r="W83" s="15"/>
      <c r="X83" s="15"/>
      <c r="Y83" s="15"/>
      <c r="Z83" s="15"/>
      <c r="AA83" s="15"/>
      <c r="AE83" s="15"/>
    </row>
    <row r="84" spans="1:31" x14ac:dyDescent="0.2">
      <c r="A84" s="21" t="s">
        <v>459</v>
      </c>
      <c r="C84" s="87">
        <v>40984</v>
      </c>
      <c r="D84" s="12">
        <v>47800</v>
      </c>
      <c r="E84" s="12">
        <v>51612</v>
      </c>
      <c r="F84" s="12">
        <v>54372</v>
      </c>
      <c r="G84" s="13">
        <f t="shared" si="13"/>
        <v>1.5494782437304178</v>
      </c>
      <c r="H84" s="20">
        <f t="shared" si="10"/>
        <v>1.4708754325873263</v>
      </c>
      <c r="I84" s="20">
        <f t="shared" si="11"/>
        <v>1.1019765605034149</v>
      </c>
      <c r="J84" s="20">
        <f t="shared" si="12"/>
        <v>1.2954986095477627</v>
      </c>
      <c r="K84" s="15"/>
      <c r="L84" s="15"/>
      <c r="Q84" s="42"/>
      <c r="R84" s="42"/>
      <c r="S84" s="42"/>
      <c r="T84" s="15"/>
      <c r="U84" s="15"/>
      <c r="V84" s="15"/>
      <c r="W84" s="15"/>
      <c r="X84" s="15"/>
      <c r="Y84" s="15"/>
      <c r="Z84" s="15"/>
      <c r="AA84" s="15"/>
      <c r="AE84" s="15"/>
    </row>
    <row r="85" spans="1:31" x14ac:dyDescent="0.2">
      <c r="A85" s="21" t="s">
        <v>79</v>
      </c>
      <c r="C85" s="87">
        <v>108254</v>
      </c>
      <c r="D85" s="12">
        <v>129424</v>
      </c>
      <c r="E85" s="12">
        <v>139738</v>
      </c>
      <c r="F85" s="12">
        <v>150917</v>
      </c>
      <c r="G85" s="13">
        <f t="shared" si="13"/>
        <v>1.8011861852784916</v>
      </c>
      <c r="H85" s="20">
        <f t="shared" si="10"/>
        <v>1.4698489171033335</v>
      </c>
      <c r="I85" s="20">
        <f t="shared" si="11"/>
        <v>1.6322373465426754</v>
      </c>
      <c r="J85" s="20">
        <f t="shared" si="12"/>
        <v>1.5469432645717429</v>
      </c>
      <c r="K85" s="15"/>
      <c r="L85" s="15"/>
      <c r="Q85" s="42"/>
      <c r="R85" s="42"/>
      <c r="S85" s="42"/>
      <c r="T85" s="15"/>
      <c r="U85" s="15"/>
      <c r="V85" s="15"/>
      <c r="W85" s="15"/>
      <c r="X85" s="15"/>
      <c r="Y85" s="15"/>
      <c r="Z85" s="15"/>
      <c r="AA85" s="15"/>
      <c r="AE85" s="15"/>
    </row>
    <row r="86" spans="1:31" x14ac:dyDescent="0.2">
      <c r="A86" s="21" t="s">
        <v>80</v>
      </c>
      <c r="C86" s="87">
        <v>50478</v>
      </c>
      <c r="D86" s="12">
        <v>58120</v>
      </c>
      <c r="E86" s="12">
        <v>65299</v>
      </c>
      <c r="F86" s="12">
        <v>68536</v>
      </c>
      <c r="G86" s="13">
        <f t="shared" si="13"/>
        <v>1.4189228680876242</v>
      </c>
      <c r="H86" s="20">
        <f t="shared" si="10"/>
        <v>2.2411371830267868</v>
      </c>
      <c r="I86" s="20">
        <f t="shared" si="11"/>
        <v>1.0230413278675909</v>
      </c>
      <c r="J86" s="20">
        <f t="shared" si="12"/>
        <v>1.6607794742968363</v>
      </c>
      <c r="K86" s="15"/>
      <c r="L86" s="15"/>
      <c r="Q86" s="42"/>
      <c r="R86" s="42"/>
      <c r="S86" s="42"/>
      <c r="T86" s="15"/>
      <c r="U86" s="15"/>
      <c r="V86" s="15"/>
      <c r="W86" s="15"/>
      <c r="X86" s="15"/>
      <c r="Y86" s="15"/>
      <c r="Z86" s="15"/>
      <c r="AA86" s="15"/>
      <c r="AE86" s="15"/>
    </row>
    <row r="87" spans="1:31" x14ac:dyDescent="0.2">
      <c r="A87" s="21" t="s">
        <v>81</v>
      </c>
      <c r="C87" s="87">
        <v>51804</v>
      </c>
      <c r="D87" s="12">
        <v>64503</v>
      </c>
      <c r="E87" s="12">
        <v>69467</v>
      </c>
      <c r="F87" s="12">
        <v>75649</v>
      </c>
      <c r="G87" s="13">
        <f t="shared" si="13"/>
        <v>2.2154270489100236</v>
      </c>
      <c r="H87" s="20">
        <f t="shared" si="10"/>
        <v>1.4209038255355466</v>
      </c>
      <c r="I87" s="20">
        <f t="shared" si="11"/>
        <v>1.8096740220756358</v>
      </c>
      <c r="J87" s="20">
        <f t="shared" si="12"/>
        <v>1.6053655922693588</v>
      </c>
      <c r="K87" s="15"/>
      <c r="L87" s="15"/>
      <c r="Q87" s="42"/>
      <c r="R87" s="42"/>
      <c r="S87" s="42"/>
      <c r="T87" s="15"/>
      <c r="U87" s="15"/>
      <c r="V87" s="15"/>
      <c r="W87" s="15"/>
      <c r="X87" s="15"/>
      <c r="Y87" s="15"/>
      <c r="Z87" s="15"/>
      <c r="AA87" s="15"/>
      <c r="AE87" s="15"/>
    </row>
    <row r="88" spans="1:31" x14ac:dyDescent="0.2">
      <c r="A88" s="21" t="s">
        <v>379</v>
      </c>
      <c r="C88" s="87">
        <v>45934</v>
      </c>
      <c r="D88" s="12">
        <v>50983</v>
      </c>
      <c r="E88" s="12">
        <v>57943</v>
      </c>
      <c r="F88" s="12">
        <v>61092</v>
      </c>
      <c r="G88" s="13">
        <f t="shared" si="13"/>
        <v>1.0477463022561695</v>
      </c>
      <c r="H88" s="20">
        <f t="shared" si="10"/>
        <v>2.4651471428331684</v>
      </c>
      <c r="I88" s="20">
        <f t="shared" si="11"/>
        <v>1.1195474607558209</v>
      </c>
      <c r="J88" s="20">
        <f t="shared" si="12"/>
        <v>1.8238336205699035</v>
      </c>
      <c r="K88" s="15"/>
      <c r="L88" s="15"/>
      <c r="Q88" s="42"/>
      <c r="R88" s="42"/>
      <c r="S88" s="42"/>
      <c r="T88" s="15"/>
      <c r="U88" s="15"/>
      <c r="V88" s="15"/>
      <c r="W88" s="15"/>
      <c r="X88" s="15"/>
      <c r="Y88" s="15"/>
      <c r="Z88" s="15"/>
      <c r="AA88" s="15"/>
      <c r="AE88" s="15"/>
    </row>
    <row r="89" spans="1:31" x14ac:dyDescent="0.2">
      <c r="A89" s="21" t="s">
        <v>82</v>
      </c>
      <c r="C89" s="87">
        <v>97329</v>
      </c>
      <c r="D89" s="12">
        <v>112515</v>
      </c>
      <c r="E89" s="12">
        <v>124829</v>
      </c>
      <c r="F89" s="12">
        <v>132338</v>
      </c>
      <c r="G89" s="13">
        <f t="shared" si="13"/>
        <v>1.4596518883080778</v>
      </c>
      <c r="H89" s="20">
        <f t="shared" si="10"/>
        <v>1.9961085344891938</v>
      </c>
      <c r="I89" s="20">
        <f t="shared" si="11"/>
        <v>1.2364738995012337</v>
      </c>
      <c r="J89" s="20">
        <f t="shared" si="12"/>
        <v>1.6346103755147112</v>
      </c>
      <c r="K89" s="15"/>
      <c r="L89" s="15"/>
      <c r="Q89" s="42"/>
      <c r="R89" s="42"/>
      <c r="S89" s="42"/>
      <c r="T89" s="15"/>
      <c r="U89" s="15"/>
      <c r="V89" s="15"/>
      <c r="W89" s="15"/>
      <c r="X89" s="15"/>
      <c r="Y89" s="15"/>
      <c r="Z89" s="15"/>
      <c r="AA89" s="15"/>
      <c r="AE89" s="15"/>
    </row>
    <row r="90" spans="1:31" x14ac:dyDescent="0.2">
      <c r="A90" s="21" t="s">
        <v>83</v>
      </c>
      <c r="C90" s="87">
        <v>18895</v>
      </c>
      <c r="D90" s="12">
        <v>21291</v>
      </c>
      <c r="E90" s="12">
        <v>23817</v>
      </c>
      <c r="F90" s="12">
        <v>25236</v>
      </c>
      <c r="G90" s="13">
        <f t="shared" si="13"/>
        <v>1.2003645330459944</v>
      </c>
      <c r="H90" s="20">
        <f t="shared" si="10"/>
        <v>2.1565019697158183</v>
      </c>
      <c r="I90" s="20">
        <f t="shared" si="11"/>
        <v>1.2249201910791374</v>
      </c>
      <c r="J90" s="20">
        <f t="shared" si="12"/>
        <v>1.7129810734727302</v>
      </c>
      <c r="K90" s="15"/>
      <c r="L90" s="15"/>
      <c r="Q90" s="42"/>
      <c r="R90" s="42"/>
      <c r="S90" s="42"/>
      <c r="T90" s="15"/>
      <c r="U90" s="15"/>
      <c r="V90" s="15"/>
      <c r="W90" s="15"/>
      <c r="X90" s="15"/>
      <c r="Y90" s="15"/>
      <c r="Z90" s="15"/>
      <c r="AA90" s="15"/>
      <c r="AE90" s="15"/>
    </row>
    <row r="91" spans="1:31" x14ac:dyDescent="0.2">
      <c r="A91" s="21" t="s">
        <v>84</v>
      </c>
      <c r="C91" s="87">
        <v>37645</v>
      </c>
      <c r="D91" s="12">
        <v>44124</v>
      </c>
      <c r="E91" s="12">
        <v>49387</v>
      </c>
      <c r="F91" s="12">
        <v>53090</v>
      </c>
      <c r="G91" s="13">
        <f t="shared" si="13"/>
        <v>1.5998298116593146</v>
      </c>
      <c r="H91" s="20">
        <f t="shared" si="10"/>
        <v>2.1675490494745375</v>
      </c>
      <c r="I91" s="20">
        <f t="shared" si="11"/>
        <v>1.5326637935780596</v>
      </c>
      <c r="J91" s="20">
        <f t="shared" si="12"/>
        <v>1.86551548553886</v>
      </c>
      <c r="K91" s="15"/>
      <c r="L91" s="15"/>
      <c r="Q91" s="42"/>
      <c r="R91" s="42"/>
      <c r="S91" s="42"/>
      <c r="T91" s="15"/>
      <c r="U91" s="15"/>
      <c r="V91" s="15"/>
      <c r="W91" s="15"/>
      <c r="X91" s="15"/>
      <c r="Y91" s="15"/>
      <c r="Z91" s="15"/>
      <c r="AA91" s="15"/>
      <c r="AE91" s="15"/>
    </row>
    <row r="92" spans="1:31" x14ac:dyDescent="0.2">
      <c r="A92" s="21"/>
      <c r="C92" s="87"/>
      <c r="D92" s="12"/>
      <c r="E92" s="12"/>
      <c r="F92" s="12"/>
      <c r="G92" s="13"/>
      <c r="H92" s="20"/>
      <c r="I92" s="20"/>
      <c r="J92" s="20"/>
      <c r="K92" s="15"/>
      <c r="L92" s="15"/>
      <c r="N92" s="8"/>
      <c r="O92" s="8"/>
      <c r="P92" s="8"/>
      <c r="T92" s="15"/>
      <c r="U92" s="15"/>
      <c r="V92" s="15"/>
      <c r="W92" s="15"/>
      <c r="X92" s="15"/>
      <c r="Y92" s="15"/>
      <c r="Z92" s="15"/>
      <c r="AA92" s="15"/>
      <c r="AE92" s="15"/>
    </row>
    <row r="93" spans="1:31" s="15" customFormat="1" ht="14.25" x14ac:dyDescent="0.2">
      <c r="A93" s="14" t="s">
        <v>1540</v>
      </c>
      <c r="C93" s="16">
        <f>SUM(C94:C114)</f>
        <v>1614942</v>
      </c>
      <c r="D93" s="16">
        <f>SUM(D94:D114)</f>
        <v>2014019</v>
      </c>
      <c r="E93" s="16">
        <f>SUM(E94:E114)</f>
        <v>2198110</v>
      </c>
      <c r="F93" s="16">
        <f>SUM(F94:F114)</f>
        <v>2437709</v>
      </c>
      <c r="G93" s="88">
        <f t="shared" si="13"/>
        <v>2.2316596098840957</v>
      </c>
      <c r="H93" s="17">
        <f t="shared" ref="H93:H114" si="14">(((E93/D93)^(1/(($E$5-$D$5)/365))-1)*100)</f>
        <v>1.6784225753829318</v>
      </c>
      <c r="I93" s="17">
        <f t="shared" ref="I93:I114" si="15">(((F93/E93)^(1/(($F$5-$E$5)/365))-1)*100)</f>
        <v>2.2004117734837791</v>
      </c>
      <c r="J93" s="17">
        <f t="shared" ref="J93:J114" si="16">(((F93/D93)^(1/(($F$5-$D$5)/365))-1)*100)</f>
        <v>1.926009179242838</v>
      </c>
      <c r="M93" s="8"/>
      <c r="N93" s="22"/>
      <c r="O93" s="22"/>
      <c r="P93" s="22"/>
      <c r="Q93" s="42"/>
      <c r="R93" s="42"/>
      <c r="S93" s="42"/>
      <c r="AB93" s="8"/>
      <c r="AC93" s="8"/>
      <c r="AD93" s="8"/>
    </row>
    <row r="94" spans="1:31" x14ac:dyDescent="0.2">
      <c r="A94" s="21" t="s">
        <v>85</v>
      </c>
      <c r="C94" s="87">
        <v>78295</v>
      </c>
      <c r="D94" s="12">
        <v>101537</v>
      </c>
      <c r="E94" s="12">
        <v>107965</v>
      </c>
      <c r="F94" s="12">
        <v>117160</v>
      </c>
      <c r="G94" s="13">
        <f t="shared" si="13"/>
        <v>2.6320130945898024</v>
      </c>
      <c r="H94" s="20">
        <f t="shared" si="14"/>
        <v>1.17499863631918</v>
      </c>
      <c r="I94" s="20">
        <f t="shared" si="15"/>
        <v>1.7343317834438654</v>
      </c>
      <c r="J94" s="20">
        <f t="shared" si="16"/>
        <v>1.4402706103860075</v>
      </c>
      <c r="K94" s="15"/>
      <c r="L94" s="15"/>
      <c r="Q94" s="42"/>
      <c r="R94" s="42"/>
      <c r="S94" s="42"/>
      <c r="T94" s="15"/>
      <c r="U94" s="15"/>
      <c r="V94" s="15"/>
      <c r="W94" s="15"/>
      <c r="X94" s="15"/>
      <c r="Y94" s="15"/>
      <c r="Z94" s="15"/>
      <c r="AA94" s="15"/>
      <c r="AE94" s="15"/>
    </row>
    <row r="95" spans="1:31" x14ac:dyDescent="0.2">
      <c r="A95" s="21" t="s">
        <v>86</v>
      </c>
      <c r="C95" s="87">
        <v>101792</v>
      </c>
      <c r="D95" s="12">
        <v>121348</v>
      </c>
      <c r="E95" s="12">
        <v>133492</v>
      </c>
      <c r="F95" s="12">
        <v>144875</v>
      </c>
      <c r="G95" s="13">
        <f t="shared" si="13"/>
        <v>1.7718614398836818</v>
      </c>
      <c r="H95" s="20">
        <f t="shared" si="14"/>
        <v>1.8316599766382113</v>
      </c>
      <c r="I95" s="20">
        <f t="shared" si="15"/>
        <v>1.73639347465393</v>
      </c>
      <c r="J95" s="20">
        <f t="shared" si="16"/>
        <v>1.7864018341113397</v>
      </c>
      <c r="K95" s="15"/>
      <c r="L95" s="15"/>
      <c r="M95" s="15"/>
      <c r="Q95" s="42"/>
      <c r="R95" s="42"/>
      <c r="S95" s="42"/>
      <c r="T95" s="15"/>
      <c r="U95" s="15"/>
      <c r="V95" s="15"/>
      <c r="W95" s="15"/>
      <c r="X95" s="15"/>
      <c r="Y95" s="15"/>
      <c r="Z95" s="15"/>
      <c r="AA95" s="15"/>
      <c r="AE95" s="15"/>
    </row>
    <row r="96" spans="1:31" x14ac:dyDescent="0.2">
      <c r="A96" s="21" t="s">
        <v>87</v>
      </c>
      <c r="C96" s="87">
        <v>16147</v>
      </c>
      <c r="D96" s="12">
        <v>31508</v>
      </c>
      <c r="E96" s="12">
        <v>39460</v>
      </c>
      <c r="F96" s="12">
        <v>48066</v>
      </c>
      <c r="G96" s="13">
        <f t="shared" si="13"/>
        <v>6.9096725656870195</v>
      </c>
      <c r="H96" s="20">
        <f t="shared" si="14"/>
        <v>4.3757097441486259</v>
      </c>
      <c r="I96" s="20">
        <f t="shared" si="15"/>
        <v>4.237764469131089</v>
      </c>
      <c r="J96" s="20">
        <f t="shared" si="16"/>
        <v>4.3101695998587042</v>
      </c>
      <c r="K96" s="15"/>
      <c r="L96" s="15"/>
      <c r="Q96" s="42"/>
      <c r="R96" s="42"/>
      <c r="S96" s="42"/>
      <c r="T96" s="15"/>
      <c r="U96" s="15"/>
      <c r="V96" s="15"/>
      <c r="W96" s="15"/>
      <c r="X96" s="15"/>
      <c r="Y96" s="15"/>
      <c r="Z96" s="15"/>
      <c r="AA96" s="15"/>
      <c r="AE96" s="15"/>
    </row>
    <row r="97" spans="1:31" x14ac:dyDescent="0.2">
      <c r="A97" s="21" t="s">
        <v>88</v>
      </c>
      <c r="C97" s="87">
        <v>86066</v>
      </c>
      <c r="D97" s="12">
        <v>102399</v>
      </c>
      <c r="E97" s="12">
        <v>111586</v>
      </c>
      <c r="F97" s="12">
        <v>119497</v>
      </c>
      <c r="G97" s="13">
        <f t="shared" si="13"/>
        <v>1.7518412807691064</v>
      </c>
      <c r="H97" s="20">
        <f t="shared" si="14"/>
        <v>1.6484925946795403</v>
      </c>
      <c r="I97" s="20">
        <f t="shared" si="15"/>
        <v>1.4514073367577041</v>
      </c>
      <c r="J97" s="20">
        <f t="shared" si="16"/>
        <v>1.5548388457209628</v>
      </c>
      <c r="K97" s="15"/>
      <c r="L97" s="15"/>
      <c r="Q97" s="42"/>
      <c r="R97" s="42"/>
      <c r="S97" s="42"/>
      <c r="T97" s="15"/>
      <c r="U97" s="15"/>
      <c r="V97" s="15"/>
      <c r="W97" s="15"/>
      <c r="X97" s="15"/>
      <c r="Y97" s="15"/>
      <c r="Z97" s="15"/>
      <c r="AA97" s="15"/>
      <c r="AE97" s="15"/>
    </row>
    <row r="98" spans="1:31" x14ac:dyDescent="0.2">
      <c r="A98" s="21" t="s">
        <v>89</v>
      </c>
      <c r="C98" s="87">
        <v>85394</v>
      </c>
      <c r="D98" s="12">
        <v>110846</v>
      </c>
      <c r="E98" s="12">
        <v>125163</v>
      </c>
      <c r="F98" s="12">
        <v>135542</v>
      </c>
      <c r="G98" s="13">
        <f t="shared" si="13"/>
        <v>2.6415170787049469</v>
      </c>
      <c r="H98" s="20">
        <f t="shared" si="14"/>
        <v>2.338625944455397</v>
      </c>
      <c r="I98" s="20">
        <f t="shared" si="15"/>
        <v>1.6900652773665259</v>
      </c>
      <c r="J98" s="20">
        <f t="shared" si="16"/>
        <v>2.0300765556922507</v>
      </c>
      <c r="K98" s="15"/>
      <c r="L98" s="15"/>
      <c r="N98" s="18"/>
      <c r="O98" s="18"/>
      <c r="P98" s="18"/>
      <c r="Q98" s="41"/>
      <c r="R98" s="41"/>
      <c r="S98" s="41"/>
      <c r="T98" s="15"/>
      <c r="U98" s="15"/>
      <c r="V98" s="15"/>
      <c r="W98" s="15"/>
      <c r="X98" s="15"/>
      <c r="Y98" s="15"/>
      <c r="Z98" s="15"/>
      <c r="AA98" s="15"/>
      <c r="AE98" s="15"/>
    </row>
    <row r="99" spans="1:31" x14ac:dyDescent="0.2">
      <c r="A99" s="21" t="s">
        <v>90</v>
      </c>
      <c r="C99" s="87">
        <v>97632</v>
      </c>
      <c r="D99" s="12">
        <v>111199</v>
      </c>
      <c r="E99" s="12">
        <v>117430</v>
      </c>
      <c r="F99" s="12">
        <v>128893</v>
      </c>
      <c r="G99" s="13">
        <f t="shared" si="13"/>
        <v>1.3089408320162699</v>
      </c>
      <c r="H99" s="20">
        <f t="shared" si="14"/>
        <v>1.0429493268183654</v>
      </c>
      <c r="I99" s="20">
        <f t="shared" si="15"/>
        <v>1.9787563187821933</v>
      </c>
      <c r="J99" s="20">
        <f t="shared" si="16"/>
        <v>1.4863372250109252</v>
      </c>
      <c r="K99" s="15"/>
      <c r="L99" s="15"/>
      <c r="Q99" s="42"/>
      <c r="R99" s="42"/>
      <c r="S99" s="42"/>
      <c r="T99" s="15"/>
      <c r="U99" s="15"/>
      <c r="V99" s="15"/>
      <c r="W99" s="15"/>
      <c r="X99" s="15"/>
      <c r="Y99" s="15"/>
      <c r="Z99" s="15"/>
      <c r="AA99" s="15"/>
      <c r="AE99" s="15"/>
    </row>
    <row r="100" spans="1:31" x14ac:dyDescent="0.2">
      <c r="A100" s="21" t="s">
        <v>91</v>
      </c>
      <c r="C100" s="87">
        <v>125699</v>
      </c>
      <c r="D100" s="12">
        <v>150843</v>
      </c>
      <c r="E100" s="12">
        <v>160838</v>
      </c>
      <c r="F100" s="12">
        <v>173502</v>
      </c>
      <c r="G100" s="13">
        <f t="shared" si="13"/>
        <v>1.8392041777891777</v>
      </c>
      <c r="H100" s="20">
        <f t="shared" si="14"/>
        <v>1.2284277174804403</v>
      </c>
      <c r="I100" s="20">
        <f t="shared" si="15"/>
        <v>1.6072398709463975</v>
      </c>
      <c r="J100" s="20">
        <f t="shared" si="16"/>
        <v>1.4081689266255193</v>
      </c>
      <c r="K100" s="15"/>
      <c r="L100" s="15"/>
      <c r="Q100" s="42"/>
      <c r="R100" s="42"/>
      <c r="S100" s="42"/>
      <c r="T100" s="15"/>
      <c r="U100" s="15"/>
      <c r="V100" s="15"/>
      <c r="W100" s="15"/>
      <c r="X100" s="15"/>
      <c r="Y100" s="15"/>
      <c r="Z100" s="15"/>
      <c r="AA100" s="15"/>
      <c r="AE100" s="15"/>
    </row>
    <row r="101" spans="1:31" x14ac:dyDescent="0.2">
      <c r="A101" s="21" t="s">
        <v>1467</v>
      </c>
      <c r="C101" s="87">
        <v>171045</v>
      </c>
      <c r="D101" s="12">
        <v>215610</v>
      </c>
      <c r="E101" s="12">
        <v>250799</v>
      </c>
      <c r="F101" s="12">
        <v>293244</v>
      </c>
      <c r="G101" s="13">
        <f t="shared" si="13"/>
        <v>2.3411622025991674</v>
      </c>
      <c r="H101" s="20">
        <f t="shared" si="14"/>
        <v>2.9187885970322736</v>
      </c>
      <c r="I101" s="20">
        <f t="shared" si="15"/>
        <v>3.3439696140396435</v>
      </c>
      <c r="J101" s="20">
        <f t="shared" si="16"/>
        <v>3.1205106562520069</v>
      </c>
      <c r="K101" s="15"/>
      <c r="L101" s="15"/>
      <c r="Q101" s="42"/>
      <c r="R101" s="42"/>
      <c r="S101" s="42"/>
      <c r="T101" s="15"/>
      <c r="U101" s="15"/>
      <c r="V101" s="15"/>
      <c r="W101" s="15"/>
      <c r="X101" s="15"/>
      <c r="Y101" s="15"/>
      <c r="Z101" s="15"/>
      <c r="AA101" s="15"/>
      <c r="AE101" s="15"/>
    </row>
    <row r="102" spans="1:31" x14ac:dyDescent="0.2">
      <c r="A102" s="21" t="s">
        <v>92</v>
      </c>
      <c r="C102" s="87">
        <v>65346</v>
      </c>
      <c r="D102" s="12">
        <v>70777</v>
      </c>
      <c r="E102" s="12">
        <v>75850</v>
      </c>
      <c r="F102" s="12">
        <v>78151</v>
      </c>
      <c r="G102" s="13">
        <f t="shared" si="13"/>
        <v>0.80113340697887114</v>
      </c>
      <c r="H102" s="20">
        <f t="shared" si="14"/>
        <v>1.3260572041790875</v>
      </c>
      <c r="I102" s="20">
        <f t="shared" si="15"/>
        <v>0.63068821652185747</v>
      </c>
      <c r="J102" s="20">
        <f t="shared" si="16"/>
        <v>0.99519314700053929</v>
      </c>
      <c r="K102" s="15"/>
      <c r="L102" s="15"/>
      <c r="Q102" s="42"/>
      <c r="R102" s="42"/>
      <c r="S102" s="42"/>
      <c r="T102" s="15"/>
      <c r="U102" s="15"/>
      <c r="V102" s="15"/>
      <c r="W102" s="15"/>
      <c r="X102" s="15"/>
      <c r="Y102" s="15"/>
      <c r="Z102" s="15"/>
      <c r="AA102" s="15"/>
      <c r="AE102" s="15"/>
    </row>
    <row r="103" spans="1:31" x14ac:dyDescent="0.2">
      <c r="A103" s="21" t="s">
        <v>93</v>
      </c>
      <c r="C103" s="87">
        <v>77530</v>
      </c>
      <c r="D103" s="12">
        <v>103597</v>
      </c>
      <c r="E103" s="12">
        <v>113147</v>
      </c>
      <c r="F103" s="12">
        <v>124188</v>
      </c>
      <c r="G103" s="13">
        <f t="shared" si="13"/>
        <v>2.9392135408724318</v>
      </c>
      <c r="H103" s="20">
        <f t="shared" si="14"/>
        <v>1.6922355699591662</v>
      </c>
      <c r="I103" s="20">
        <f t="shared" si="15"/>
        <v>1.978080459288778</v>
      </c>
      <c r="J103" s="20">
        <f t="shared" si="16"/>
        <v>1.8278981591646426</v>
      </c>
      <c r="K103" s="15"/>
      <c r="L103" s="15"/>
      <c r="Q103" s="42"/>
      <c r="R103" s="42"/>
      <c r="S103" s="42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2">
      <c r="A104" s="21" t="s">
        <v>94</v>
      </c>
      <c r="C104" s="87">
        <v>48120</v>
      </c>
      <c r="D104" s="12">
        <v>52407</v>
      </c>
      <c r="E104" s="12">
        <v>57063</v>
      </c>
      <c r="F104" s="12">
        <v>57990</v>
      </c>
      <c r="G104" s="13">
        <f t="shared" si="13"/>
        <v>0.85660344738587302</v>
      </c>
      <c r="H104" s="20">
        <f t="shared" si="14"/>
        <v>1.6329625865824982</v>
      </c>
      <c r="I104" s="20">
        <f t="shared" si="15"/>
        <v>0.33958689980229106</v>
      </c>
      <c r="J104" s="20">
        <f t="shared" si="16"/>
        <v>1.0166054459186613</v>
      </c>
      <c r="K104" s="15"/>
      <c r="L104" s="15"/>
      <c r="Q104" s="42"/>
      <c r="R104" s="42"/>
      <c r="S104" s="42"/>
      <c r="T104" s="15"/>
      <c r="U104" s="15"/>
      <c r="V104" s="15"/>
      <c r="W104" s="15"/>
      <c r="X104" s="15"/>
      <c r="Y104" s="15"/>
      <c r="Z104" s="15"/>
      <c r="AA104" s="15"/>
      <c r="AE104" s="15"/>
    </row>
    <row r="105" spans="1:31" x14ac:dyDescent="0.2">
      <c r="A105" s="21" t="s">
        <v>95</v>
      </c>
      <c r="C105" s="87">
        <v>109481</v>
      </c>
      <c r="D105" s="12">
        <v>146851</v>
      </c>
      <c r="E105" s="12">
        <v>154624</v>
      </c>
      <c r="F105" s="12">
        <v>173403</v>
      </c>
      <c r="G105" s="13">
        <f t="shared" si="13"/>
        <v>2.9785638223661648</v>
      </c>
      <c r="H105" s="20">
        <f t="shared" si="14"/>
        <v>0.98637263423571042</v>
      </c>
      <c r="I105" s="20">
        <f t="shared" si="15"/>
        <v>2.4406645299890561</v>
      </c>
      <c r="J105" s="20">
        <f t="shared" si="16"/>
        <v>1.6744992459589936</v>
      </c>
      <c r="K105" s="15"/>
      <c r="L105" s="15"/>
      <c r="Q105" s="42"/>
      <c r="R105" s="42"/>
      <c r="S105" s="42"/>
      <c r="T105" s="15"/>
      <c r="U105" s="15"/>
      <c r="V105" s="15"/>
      <c r="W105" s="15"/>
      <c r="X105" s="15"/>
      <c r="Y105" s="15"/>
      <c r="Z105" s="15"/>
      <c r="AA105" s="15"/>
      <c r="AE105" s="15"/>
    </row>
    <row r="106" spans="1:31" x14ac:dyDescent="0.2">
      <c r="A106" s="21" t="s">
        <v>96</v>
      </c>
      <c r="C106" s="87">
        <v>35150</v>
      </c>
      <c r="D106" s="12">
        <v>44001</v>
      </c>
      <c r="E106" s="12">
        <v>47713</v>
      </c>
      <c r="F106" s="12">
        <v>48380</v>
      </c>
      <c r="G106" s="13">
        <f t="shared" si="13"/>
        <v>2.2700292491743435</v>
      </c>
      <c r="H106" s="20">
        <f t="shared" si="14"/>
        <v>1.5532274733355722</v>
      </c>
      <c r="I106" s="20">
        <f t="shared" si="15"/>
        <v>0.29248175574905222</v>
      </c>
      <c r="J106" s="20">
        <f t="shared" si="16"/>
        <v>0.95246968950732924</v>
      </c>
      <c r="K106" s="15"/>
      <c r="L106" s="15"/>
      <c r="Q106" s="42"/>
      <c r="R106" s="42"/>
      <c r="S106" s="42"/>
      <c r="T106" s="15"/>
      <c r="U106" s="15"/>
      <c r="V106" s="15"/>
      <c r="W106" s="15"/>
      <c r="X106" s="15"/>
      <c r="Y106" s="15"/>
      <c r="Z106" s="15"/>
      <c r="AA106" s="15"/>
      <c r="AE106" s="15"/>
    </row>
    <row r="107" spans="1:31" x14ac:dyDescent="0.2">
      <c r="A107" s="21" t="s">
        <v>97</v>
      </c>
      <c r="C107" s="87">
        <v>80757</v>
      </c>
      <c r="D107" s="12">
        <v>111441</v>
      </c>
      <c r="E107" s="12">
        <v>124381</v>
      </c>
      <c r="F107" s="12">
        <v>140751</v>
      </c>
      <c r="G107" s="13">
        <f t="shared" si="13"/>
        <v>3.2711046932859533</v>
      </c>
      <c r="H107" s="20">
        <f t="shared" si="14"/>
        <v>2.112555572730046</v>
      </c>
      <c r="I107" s="20">
        <f t="shared" si="15"/>
        <v>2.6352585375410964</v>
      </c>
      <c r="J107" s="20">
        <f t="shared" si="16"/>
        <v>2.3604816877983881</v>
      </c>
      <c r="K107" s="15"/>
      <c r="L107" s="15"/>
      <c r="Q107" s="42"/>
      <c r="R107" s="42"/>
      <c r="S107" s="42"/>
      <c r="T107" s="15"/>
      <c r="U107" s="15"/>
      <c r="V107" s="15"/>
      <c r="W107" s="15"/>
      <c r="X107" s="15"/>
      <c r="Y107" s="15"/>
      <c r="Z107" s="15"/>
      <c r="AA107" s="15"/>
      <c r="AE107" s="15"/>
    </row>
    <row r="108" spans="1:31" x14ac:dyDescent="0.2">
      <c r="A108" s="21" t="s">
        <v>951</v>
      </c>
      <c r="C108" s="87">
        <v>221857</v>
      </c>
      <c r="D108" s="12">
        <v>285912</v>
      </c>
      <c r="E108" s="12">
        <v>306659</v>
      </c>
      <c r="F108" s="12">
        <v>354666</v>
      </c>
      <c r="G108" s="13">
        <f t="shared" si="13"/>
        <v>2.5675287791524282</v>
      </c>
      <c r="H108" s="20">
        <f t="shared" si="14"/>
        <v>1.3420378181540071</v>
      </c>
      <c r="I108" s="20">
        <f t="shared" si="15"/>
        <v>3.1069809225799272</v>
      </c>
      <c r="J108" s="20">
        <f t="shared" si="16"/>
        <v>2.1765022301411197</v>
      </c>
      <c r="K108" s="15"/>
      <c r="L108" s="15"/>
      <c r="Q108" s="42"/>
      <c r="R108" s="42"/>
      <c r="S108" s="42"/>
      <c r="T108" s="15"/>
      <c r="U108" s="15"/>
      <c r="V108" s="15"/>
      <c r="W108" s="15"/>
      <c r="X108" s="15"/>
      <c r="Y108" s="15"/>
      <c r="Z108" s="15"/>
      <c r="AA108" s="15"/>
      <c r="AE108" s="15"/>
    </row>
    <row r="109" spans="1:31" x14ac:dyDescent="0.2">
      <c r="A109" s="21" t="s">
        <v>98</v>
      </c>
      <c r="C109" s="87">
        <v>41554</v>
      </c>
      <c r="D109" s="12">
        <v>49311</v>
      </c>
      <c r="E109" s="12">
        <v>54106</v>
      </c>
      <c r="F109" s="12">
        <v>58551</v>
      </c>
      <c r="G109" s="13">
        <f t="shared" si="13"/>
        <v>1.7253111096183327</v>
      </c>
      <c r="H109" s="20">
        <f t="shared" si="14"/>
        <v>1.7816517818791011</v>
      </c>
      <c r="I109" s="20">
        <f t="shared" si="15"/>
        <v>1.6748434994824146</v>
      </c>
      <c r="J109" s="20">
        <f t="shared" si="16"/>
        <v>1.7309089817854062</v>
      </c>
      <c r="K109" s="15"/>
      <c r="L109" s="15"/>
      <c r="Q109" s="42"/>
      <c r="R109" s="42"/>
      <c r="S109" s="42"/>
      <c r="T109" s="15"/>
      <c r="U109" s="15"/>
      <c r="V109" s="15"/>
      <c r="W109" s="15"/>
      <c r="X109" s="15"/>
      <c r="Y109" s="15"/>
      <c r="Z109" s="15"/>
      <c r="AA109" s="15"/>
      <c r="AE109" s="15"/>
    </row>
    <row r="110" spans="1:31" x14ac:dyDescent="0.2">
      <c r="A110" s="21" t="s">
        <v>99</v>
      </c>
      <c r="C110" s="87">
        <v>41253</v>
      </c>
      <c r="D110" s="12">
        <v>48353</v>
      </c>
      <c r="E110" s="12">
        <v>53198</v>
      </c>
      <c r="F110" s="12">
        <v>59182</v>
      </c>
      <c r="G110" s="13">
        <f t="shared" si="13"/>
        <v>1.5998371363493025</v>
      </c>
      <c r="H110" s="20">
        <f t="shared" si="14"/>
        <v>1.8338582151296023</v>
      </c>
      <c r="I110" s="20">
        <f t="shared" si="15"/>
        <v>2.2678565352516555</v>
      </c>
      <c r="J110" s="20">
        <f t="shared" si="16"/>
        <v>2.0397565014289798</v>
      </c>
      <c r="K110" s="15"/>
      <c r="L110" s="15"/>
      <c r="Q110" s="42"/>
      <c r="R110" s="42"/>
      <c r="S110" s="42"/>
      <c r="T110" s="15"/>
      <c r="U110" s="15"/>
      <c r="V110" s="15"/>
      <c r="W110" s="15"/>
      <c r="X110" s="15"/>
      <c r="Y110" s="15"/>
      <c r="Z110" s="15"/>
      <c r="AA110" s="15"/>
      <c r="AE110" s="15"/>
    </row>
    <row r="111" spans="1:31" x14ac:dyDescent="0.2">
      <c r="A111" s="21" t="s">
        <v>431</v>
      </c>
      <c r="C111" s="87">
        <v>42990</v>
      </c>
      <c r="D111" s="12">
        <v>52001</v>
      </c>
      <c r="E111" s="12">
        <v>55178</v>
      </c>
      <c r="F111" s="12">
        <v>61537</v>
      </c>
      <c r="G111" s="13">
        <f t="shared" si="13"/>
        <v>1.9201135994982632</v>
      </c>
      <c r="H111" s="20">
        <f t="shared" si="14"/>
        <v>1.1349111701463022</v>
      </c>
      <c r="I111" s="20">
        <f t="shared" si="15"/>
        <v>2.3211761359378746</v>
      </c>
      <c r="J111" s="20">
        <f t="shared" si="16"/>
        <v>1.6966055423702775</v>
      </c>
      <c r="K111" s="15"/>
      <c r="L111" s="15"/>
      <c r="Q111" s="42"/>
      <c r="R111" s="42"/>
      <c r="S111" s="42"/>
      <c r="T111" s="15"/>
      <c r="U111" s="15"/>
      <c r="V111" s="15"/>
      <c r="W111" s="15"/>
      <c r="X111" s="15"/>
      <c r="Y111" s="15"/>
      <c r="Z111" s="15"/>
      <c r="AA111" s="15"/>
      <c r="AE111" s="15"/>
    </row>
    <row r="112" spans="1:31" x14ac:dyDescent="0.2">
      <c r="A112" s="21" t="s">
        <v>100</v>
      </c>
      <c r="C112" s="87">
        <v>32780</v>
      </c>
      <c r="D112" s="12">
        <v>38762</v>
      </c>
      <c r="E112" s="12">
        <v>40979</v>
      </c>
      <c r="F112" s="12">
        <v>48209</v>
      </c>
      <c r="G112" s="13">
        <f t="shared" si="13"/>
        <v>1.6894119949861341</v>
      </c>
      <c r="H112" s="20">
        <f t="shared" si="14"/>
        <v>1.0640710608603277</v>
      </c>
      <c r="I112" s="20">
        <f t="shared" si="15"/>
        <v>3.4773881238046478</v>
      </c>
      <c r="J112" s="20">
        <f t="shared" si="16"/>
        <v>2.2031815874468785</v>
      </c>
      <c r="K112" s="15"/>
      <c r="L112" s="15"/>
      <c r="Q112" s="42"/>
      <c r="R112" s="42"/>
      <c r="S112" s="42"/>
      <c r="T112" s="15"/>
      <c r="U112" s="15"/>
      <c r="V112" s="15"/>
      <c r="W112" s="15"/>
      <c r="X112" s="15"/>
      <c r="Y112" s="15"/>
      <c r="Z112" s="15"/>
      <c r="AA112" s="15"/>
      <c r="AE112" s="15"/>
    </row>
    <row r="113" spans="1:31" x14ac:dyDescent="0.2">
      <c r="A113" s="21" t="s">
        <v>1367</v>
      </c>
      <c r="C113" s="87">
        <v>32695</v>
      </c>
      <c r="D113" s="12">
        <v>38062</v>
      </c>
      <c r="E113" s="12">
        <v>40475</v>
      </c>
      <c r="F113" s="12">
        <v>42846</v>
      </c>
      <c r="G113" s="13">
        <f t="shared" si="13"/>
        <v>1.5307072190397841</v>
      </c>
      <c r="H113" s="20">
        <f t="shared" si="14"/>
        <v>1.1766208631176278</v>
      </c>
      <c r="I113" s="20">
        <f t="shared" si="15"/>
        <v>1.2048165179433079</v>
      </c>
      <c r="J113" s="20">
        <f t="shared" si="16"/>
        <v>1.1900114688401464</v>
      </c>
      <c r="K113" s="15"/>
      <c r="L113" s="15"/>
      <c r="Q113" s="42"/>
      <c r="R113" s="42"/>
      <c r="S113" s="42"/>
      <c r="T113" s="15"/>
      <c r="U113" s="15"/>
      <c r="V113" s="15"/>
      <c r="W113" s="15"/>
      <c r="X113" s="15"/>
      <c r="Y113" s="15"/>
      <c r="Z113" s="15"/>
      <c r="AA113" s="15"/>
      <c r="AE113" s="15"/>
    </row>
    <row r="114" spans="1:31" x14ac:dyDescent="0.2">
      <c r="A114" s="21" t="s">
        <v>730</v>
      </c>
      <c r="C114" s="87">
        <v>23359</v>
      </c>
      <c r="D114" s="12">
        <v>27254</v>
      </c>
      <c r="E114" s="12">
        <v>28004</v>
      </c>
      <c r="F114" s="12">
        <v>29076</v>
      </c>
      <c r="G114" s="13">
        <f t="shared" si="13"/>
        <v>1.5532747702910354</v>
      </c>
      <c r="H114" s="20">
        <f t="shared" si="14"/>
        <v>0.51795177682421034</v>
      </c>
      <c r="I114" s="20">
        <f t="shared" si="15"/>
        <v>0.79341880297381095</v>
      </c>
      <c r="J114" s="20">
        <f t="shared" si="16"/>
        <v>0.64869142164294402</v>
      </c>
      <c r="K114" s="15"/>
      <c r="L114" s="15"/>
      <c r="Q114" s="42"/>
      <c r="R114" s="42"/>
      <c r="S114" s="42"/>
      <c r="T114" s="15"/>
      <c r="U114" s="15"/>
      <c r="V114" s="15"/>
      <c r="W114" s="15"/>
      <c r="X114" s="15"/>
      <c r="Y114" s="15"/>
      <c r="Z114" s="15"/>
      <c r="AA114" s="15"/>
      <c r="AE114" s="15"/>
    </row>
    <row r="115" spans="1:31" x14ac:dyDescent="0.2">
      <c r="A115" s="21"/>
      <c r="C115" s="87"/>
      <c r="D115" s="12"/>
      <c r="E115" s="12"/>
      <c r="F115" s="12"/>
      <c r="G115" s="13"/>
      <c r="H115" s="20"/>
      <c r="I115" s="20"/>
      <c r="J115" s="20"/>
      <c r="K115" s="15"/>
      <c r="L115" s="15"/>
      <c r="N115" s="8"/>
      <c r="O115" s="8"/>
      <c r="P115" s="8"/>
      <c r="T115" s="15"/>
      <c r="U115" s="15"/>
      <c r="V115" s="15"/>
      <c r="W115" s="15"/>
      <c r="X115" s="15"/>
      <c r="Y115" s="15"/>
      <c r="Z115" s="15"/>
      <c r="AA115" s="15"/>
      <c r="AE115" s="15"/>
    </row>
    <row r="116" spans="1:31" s="15" customFormat="1" x14ac:dyDescent="0.2">
      <c r="A116" s="14" t="s">
        <v>1450</v>
      </c>
      <c r="C116" s="89">
        <v>267788</v>
      </c>
      <c r="D116" s="16">
        <v>326336</v>
      </c>
      <c r="E116" s="16">
        <v>411634</v>
      </c>
      <c r="F116" s="16">
        <v>462928</v>
      </c>
      <c r="G116" s="88">
        <f t="shared" si="13"/>
        <v>1.9958929799033909</v>
      </c>
      <c r="H116" s="17">
        <f>(((E116/D116)^(1/(($E$5-$D$5)/365))-1)*100)</f>
        <v>4.5180464862002223</v>
      </c>
      <c r="I116" s="17">
        <f>(((F116/E116)^(1/(($F$5-$E$5)/365))-1)*100)</f>
        <v>2.5013467697817537</v>
      </c>
      <c r="J116" s="17">
        <f>(((F116/D116)^(1/(($F$5-$D$5)/365))-1)*100)</f>
        <v>3.5553106755261021</v>
      </c>
      <c r="M116" s="8"/>
      <c r="N116" s="22"/>
      <c r="O116" s="22"/>
      <c r="P116" s="22"/>
      <c r="Q116" s="42"/>
      <c r="R116" s="42"/>
      <c r="S116" s="42"/>
      <c r="AB116" s="8"/>
      <c r="AC116" s="8"/>
      <c r="AD116" s="8"/>
    </row>
    <row r="117" spans="1:31" x14ac:dyDescent="0.2">
      <c r="A117" s="21"/>
      <c r="C117" s="87"/>
      <c r="D117" s="12"/>
      <c r="E117" s="12"/>
      <c r="F117" s="12"/>
      <c r="G117" s="13"/>
      <c r="H117" s="20"/>
      <c r="I117" s="20"/>
      <c r="J117" s="20"/>
      <c r="K117" s="15"/>
      <c r="L117" s="15"/>
      <c r="N117" s="8"/>
      <c r="O117" s="8"/>
      <c r="P117" s="8"/>
      <c r="T117" s="15"/>
      <c r="U117" s="15"/>
      <c r="V117" s="15"/>
      <c r="W117" s="15"/>
      <c r="X117" s="15"/>
      <c r="Y117" s="15"/>
      <c r="Z117" s="15"/>
      <c r="AA117" s="15"/>
      <c r="AE117" s="15"/>
    </row>
    <row r="118" spans="1:31" s="15" customFormat="1" x14ac:dyDescent="0.2">
      <c r="A118" s="14" t="s">
        <v>1179</v>
      </c>
      <c r="C118" s="16">
        <f>SUM(C119:C136)</f>
        <v>1068783</v>
      </c>
      <c r="D118" s="16">
        <f>SUM(D119:D136)</f>
        <v>1273240</v>
      </c>
      <c r="E118" s="16">
        <f>SUM(E119:E136)</f>
        <v>1366027</v>
      </c>
      <c r="F118" s="16">
        <f>SUM(F119:F136)</f>
        <v>1503456</v>
      </c>
      <c r="G118" s="88">
        <f t="shared" si="13"/>
        <v>1.764876625998224</v>
      </c>
      <c r="H118" s="17">
        <f t="shared" ref="H118:H136" si="17">(((E118/D118)^(1/(($E$5-$D$5)/365))-1)*100)</f>
        <v>1.347618924648919</v>
      </c>
      <c r="I118" s="17">
        <f t="shared" ref="I118:I136" si="18">(((F118/E118)^(1/(($F$5-$E$5)/365))-1)*100)</f>
        <v>2.0371216172254014</v>
      </c>
      <c r="J118" s="17">
        <f t="shared" ref="J118:J136" si="19">(((F118/D118)^(1/(($F$5-$D$5)/365))-1)*100)</f>
        <v>1.6745167926740079</v>
      </c>
      <c r="M118" s="8"/>
      <c r="N118" s="22"/>
      <c r="O118" s="22"/>
      <c r="P118" s="22"/>
      <c r="Q118" s="42"/>
      <c r="R118" s="42"/>
      <c r="S118" s="42"/>
      <c r="AB118" s="8"/>
      <c r="AC118" s="8"/>
      <c r="AD118" s="8"/>
    </row>
    <row r="119" spans="1:31" x14ac:dyDescent="0.2">
      <c r="A119" s="21" t="s">
        <v>731</v>
      </c>
      <c r="C119" s="87">
        <v>10045</v>
      </c>
      <c r="D119" s="12">
        <v>10873</v>
      </c>
      <c r="E119" s="12">
        <v>11528</v>
      </c>
      <c r="F119" s="12">
        <v>12208</v>
      </c>
      <c r="G119" s="13">
        <f t="shared" si="13"/>
        <v>0.79478453701056218</v>
      </c>
      <c r="H119" s="20">
        <f t="shared" si="17"/>
        <v>1.1194159340183418</v>
      </c>
      <c r="I119" s="20">
        <f t="shared" si="18"/>
        <v>1.2130101009972361</v>
      </c>
      <c r="J119" s="20">
        <f t="shared" si="19"/>
        <v>1.1638578832638524</v>
      </c>
      <c r="K119" s="15"/>
      <c r="L119" s="15"/>
      <c r="Q119" s="42"/>
      <c r="R119" s="42"/>
      <c r="S119" s="42"/>
      <c r="T119" s="15"/>
      <c r="U119" s="15"/>
      <c r="V119" s="15"/>
      <c r="W119" s="15"/>
      <c r="X119" s="15"/>
      <c r="Y119" s="15"/>
      <c r="Z119" s="15"/>
      <c r="AA119" s="15"/>
      <c r="AE119" s="15"/>
    </row>
    <row r="120" spans="1:31" x14ac:dyDescent="0.2">
      <c r="A120" s="21" t="s">
        <v>732</v>
      </c>
      <c r="C120" s="87">
        <v>46360</v>
      </c>
      <c r="D120" s="12">
        <v>62413</v>
      </c>
      <c r="E120" s="12">
        <v>69466</v>
      </c>
      <c r="F120" s="12">
        <v>78260</v>
      </c>
      <c r="G120" s="13">
        <f t="shared" si="13"/>
        <v>3.0163341203940597</v>
      </c>
      <c r="H120" s="20">
        <f t="shared" si="17"/>
        <v>2.0583482080803073</v>
      </c>
      <c r="I120" s="20">
        <f t="shared" si="18"/>
        <v>2.539354699891927</v>
      </c>
      <c r="J120" s="20">
        <f t="shared" si="19"/>
        <v>2.2865212588681905</v>
      </c>
      <c r="K120" s="15"/>
      <c r="L120" s="15"/>
      <c r="Q120" s="42"/>
      <c r="R120" s="42"/>
      <c r="S120" s="42"/>
      <c r="T120" s="15"/>
      <c r="U120" s="15"/>
      <c r="V120" s="15"/>
      <c r="W120" s="15"/>
      <c r="X120" s="15"/>
      <c r="Y120" s="15"/>
      <c r="Z120" s="15"/>
      <c r="AA120" s="15"/>
      <c r="AE120" s="15"/>
    </row>
    <row r="121" spans="1:31" x14ac:dyDescent="0.2">
      <c r="A121" s="21" t="s">
        <v>101</v>
      </c>
      <c r="C121" s="87">
        <v>71598</v>
      </c>
      <c r="D121" s="12">
        <v>80241</v>
      </c>
      <c r="E121" s="12">
        <v>83248</v>
      </c>
      <c r="F121" s="12">
        <v>87319</v>
      </c>
      <c r="G121" s="13">
        <f t="shared" si="13"/>
        <v>1.145562399927047</v>
      </c>
      <c r="H121" s="20">
        <f t="shared" si="17"/>
        <v>0.70256949749132325</v>
      </c>
      <c r="I121" s="20">
        <f t="shared" si="18"/>
        <v>1.0094733024825109</v>
      </c>
      <c r="J121" s="20">
        <f t="shared" si="19"/>
        <v>0.84821766010778621</v>
      </c>
      <c r="K121" s="15"/>
      <c r="L121" s="15"/>
      <c r="M121" s="15"/>
      <c r="Q121" s="42"/>
      <c r="R121" s="42"/>
      <c r="S121" s="42"/>
      <c r="T121" s="15"/>
      <c r="U121" s="15"/>
      <c r="V121" s="15"/>
      <c r="W121" s="15"/>
      <c r="X121" s="15"/>
      <c r="Y121" s="15"/>
      <c r="Z121" s="15"/>
      <c r="AA121" s="15"/>
      <c r="AE121" s="15"/>
    </row>
    <row r="122" spans="1:31" x14ac:dyDescent="0.2">
      <c r="A122" s="21" t="s">
        <v>102</v>
      </c>
      <c r="C122" s="87">
        <v>95219</v>
      </c>
      <c r="D122" s="12">
        <v>125852</v>
      </c>
      <c r="E122" s="12">
        <v>140202</v>
      </c>
      <c r="F122" s="12">
        <v>156056</v>
      </c>
      <c r="G122" s="13">
        <f t="shared" si="13"/>
        <v>2.8269647712818813</v>
      </c>
      <c r="H122" s="20">
        <f t="shared" si="17"/>
        <v>2.0760973183659104</v>
      </c>
      <c r="I122" s="20">
        <f t="shared" si="18"/>
        <v>2.2793467625027874</v>
      </c>
      <c r="J122" s="20">
        <f t="shared" si="19"/>
        <v>2.1725806577927553</v>
      </c>
      <c r="K122" s="15"/>
      <c r="L122" s="15"/>
      <c r="Q122" s="42"/>
      <c r="R122" s="42"/>
      <c r="S122" s="42"/>
      <c r="T122" s="15"/>
      <c r="U122" s="15"/>
      <c r="V122" s="15"/>
      <c r="W122" s="15"/>
      <c r="X122" s="15"/>
      <c r="Y122" s="15"/>
      <c r="Z122" s="15"/>
      <c r="AA122" s="15"/>
      <c r="AE122" s="15"/>
    </row>
    <row r="123" spans="1:31" x14ac:dyDescent="0.2">
      <c r="A123" s="21" t="s">
        <v>103</v>
      </c>
      <c r="C123" s="87">
        <v>115171</v>
      </c>
      <c r="D123" s="12">
        <v>139832</v>
      </c>
      <c r="E123" s="12">
        <v>154188</v>
      </c>
      <c r="F123" s="12">
        <v>169953</v>
      </c>
      <c r="G123" s="13">
        <f t="shared" si="13"/>
        <v>1.958098771943928</v>
      </c>
      <c r="H123" s="20">
        <f t="shared" si="17"/>
        <v>1.877245936507399</v>
      </c>
      <c r="I123" s="20">
        <f t="shared" si="18"/>
        <v>2.0690972591136836</v>
      </c>
      <c r="J123" s="20">
        <f t="shared" si="19"/>
        <v>1.968321119475025</v>
      </c>
      <c r="K123" s="15"/>
      <c r="L123" s="15"/>
      <c r="M123" s="15"/>
      <c r="N123" s="18"/>
      <c r="O123" s="18"/>
      <c r="P123" s="18"/>
      <c r="Q123" s="41"/>
      <c r="R123" s="41"/>
      <c r="S123" s="41"/>
      <c r="T123" s="15"/>
      <c r="U123" s="15"/>
      <c r="V123" s="15"/>
      <c r="W123" s="15"/>
      <c r="X123" s="15"/>
      <c r="Y123" s="15"/>
      <c r="Z123" s="15"/>
      <c r="AA123" s="15"/>
      <c r="AE123" s="15"/>
    </row>
    <row r="124" spans="1:31" x14ac:dyDescent="0.2">
      <c r="A124" s="21" t="s">
        <v>104</v>
      </c>
      <c r="C124" s="87">
        <v>72618</v>
      </c>
      <c r="D124" s="12">
        <v>83084</v>
      </c>
      <c r="E124" s="12">
        <v>87531</v>
      </c>
      <c r="F124" s="12">
        <v>94485</v>
      </c>
      <c r="G124" s="13">
        <f t="shared" si="13"/>
        <v>1.3547505435651086</v>
      </c>
      <c r="H124" s="20">
        <f t="shared" si="17"/>
        <v>0.99719245741409779</v>
      </c>
      <c r="I124" s="20">
        <f t="shared" si="18"/>
        <v>1.6212759637336704</v>
      </c>
      <c r="J124" s="20">
        <f t="shared" si="19"/>
        <v>1.2931228965588293</v>
      </c>
      <c r="K124" s="15"/>
      <c r="L124" s="15"/>
      <c r="Q124" s="42"/>
      <c r="R124" s="42"/>
      <c r="S124" s="42"/>
      <c r="T124" s="15"/>
      <c r="U124" s="15"/>
      <c r="V124" s="15"/>
      <c r="W124" s="15"/>
      <c r="X124" s="15"/>
      <c r="Y124" s="15"/>
      <c r="Z124" s="15"/>
      <c r="AA124" s="15"/>
      <c r="AE124" s="15"/>
    </row>
    <row r="125" spans="1:31" x14ac:dyDescent="0.2">
      <c r="A125" s="21" t="s">
        <v>105</v>
      </c>
      <c r="C125" s="87">
        <v>52907</v>
      </c>
      <c r="D125" s="12">
        <v>60982</v>
      </c>
      <c r="E125" s="12">
        <v>64017</v>
      </c>
      <c r="F125" s="12">
        <v>68952</v>
      </c>
      <c r="G125" s="13">
        <f t="shared" si="13"/>
        <v>1.4297778706588771</v>
      </c>
      <c r="H125" s="20">
        <f t="shared" si="17"/>
        <v>0.92858232149410913</v>
      </c>
      <c r="I125" s="20">
        <f t="shared" si="18"/>
        <v>1.5745502688896851</v>
      </c>
      <c r="J125" s="20">
        <f t="shared" si="19"/>
        <v>1.2348723238996273</v>
      </c>
      <c r="K125" s="15"/>
      <c r="L125" s="15"/>
      <c r="N125" s="18"/>
      <c r="O125" s="18"/>
      <c r="P125" s="18"/>
      <c r="Q125" s="41"/>
      <c r="R125" s="41"/>
      <c r="S125" s="41"/>
      <c r="T125" s="15"/>
      <c r="U125" s="15"/>
      <c r="V125" s="15"/>
      <c r="W125" s="15"/>
      <c r="X125" s="15"/>
      <c r="Y125" s="15"/>
      <c r="Z125" s="15"/>
      <c r="AA125" s="15"/>
      <c r="AE125" s="15"/>
    </row>
    <row r="126" spans="1:31" x14ac:dyDescent="0.2">
      <c r="A126" s="21" t="s">
        <v>106</v>
      </c>
      <c r="C126" s="87">
        <v>24693</v>
      </c>
      <c r="D126" s="12">
        <v>29987</v>
      </c>
      <c r="E126" s="12">
        <v>32232</v>
      </c>
      <c r="F126" s="12">
        <v>32597</v>
      </c>
      <c r="G126" s="13">
        <f t="shared" si="13"/>
        <v>1.960345030093591</v>
      </c>
      <c r="H126" s="20">
        <f t="shared" si="17"/>
        <v>1.3833846878033906</v>
      </c>
      <c r="I126" s="20">
        <f t="shared" si="18"/>
        <v>0.23717342168412259</v>
      </c>
      <c r="J126" s="20">
        <f t="shared" si="19"/>
        <v>0.83736411696742064</v>
      </c>
      <c r="K126" s="15"/>
      <c r="L126" s="15"/>
      <c r="Q126" s="42"/>
      <c r="R126" s="42"/>
      <c r="S126" s="42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x14ac:dyDescent="0.2">
      <c r="A127" s="21" t="s">
        <v>107</v>
      </c>
      <c r="C127" s="87">
        <v>49607</v>
      </c>
      <c r="D127" s="12">
        <v>56183</v>
      </c>
      <c r="E127" s="12">
        <v>57787</v>
      </c>
      <c r="F127" s="12">
        <v>62819</v>
      </c>
      <c r="G127" s="13">
        <f t="shared" si="13"/>
        <v>1.251912581345338</v>
      </c>
      <c r="H127" s="20">
        <f t="shared" si="17"/>
        <v>0.53713136551067908</v>
      </c>
      <c r="I127" s="20">
        <f t="shared" si="18"/>
        <v>1.7720136375984685</v>
      </c>
      <c r="J127" s="20">
        <f t="shared" si="19"/>
        <v>1.1217617789695211</v>
      </c>
      <c r="K127" s="15"/>
      <c r="L127" s="15"/>
      <c r="Q127" s="42"/>
      <c r="R127" s="42"/>
      <c r="S127" s="42"/>
      <c r="T127" s="15"/>
      <c r="U127" s="15"/>
      <c r="V127" s="15"/>
      <c r="W127" s="15"/>
      <c r="X127" s="15"/>
      <c r="Y127" s="15"/>
      <c r="Z127" s="15"/>
      <c r="AA127" s="15"/>
      <c r="AE127" s="15"/>
    </row>
    <row r="128" spans="1:31" x14ac:dyDescent="0.2">
      <c r="A128" s="21" t="s">
        <v>108</v>
      </c>
      <c r="C128" s="87">
        <v>78883</v>
      </c>
      <c r="D128" s="12">
        <v>87730</v>
      </c>
      <c r="E128" s="12">
        <v>92606</v>
      </c>
      <c r="F128" s="12">
        <v>103003</v>
      </c>
      <c r="G128" s="13">
        <f t="shared" si="13"/>
        <v>1.0680631075510538</v>
      </c>
      <c r="H128" s="20">
        <f t="shared" si="17"/>
        <v>1.0346620099420001</v>
      </c>
      <c r="I128" s="20">
        <f t="shared" si="18"/>
        <v>2.2637159198097834</v>
      </c>
      <c r="J128" s="20">
        <f t="shared" si="19"/>
        <v>1.6165509883090179</v>
      </c>
      <c r="K128" s="15"/>
      <c r="L128" s="15"/>
      <c r="Q128" s="42"/>
      <c r="R128" s="42"/>
      <c r="S128" s="42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x14ac:dyDescent="0.2">
      <c r="A129" s="21" t="s">
        <v>109</v>
      </c>
      <c r="C129" s="87">
        <v>21081</v>
      </c>
      <c r="D129" s="12">
        <v>22949</v>
      </c>
      <c r="E129" s="12">
        <v>23712</v>
      </c>
      <c r="F129" s="12">
        <v>25781</v>
      </c>
      <c r="G129" s="13">
        <f t="shared" si="13"/>
        <v>0.85216750456291734</v>
      </c>
      <c r="H129" s="20">
        <f t="shared" si="17"/>
        <v>0.62436095279070347</v>
      </c>
      <c r="I129" s="20">
        <f t="shared" si="18"/>
        <v>1.7754992605117703</v>
      </c>
      <c r="J129" s="20">
        <f t="shared" si="19"/>
        <v>1.169463992875075</v>
      </c>
      <c r="K129" s="15"/>
      <c r="L129" s="15"/>
      <c r="Q129" s="42"/>
      <c r="R129" s="42"/>
      <c r="S129" s="42"/>
      <c r="T129" s="15"/>
      <c r="U129" s="15"/>
      <c r="V129" s="15"/>
      <c r="W129" s="15"/>
      <c r="X129" s="15"/>
      <c r="Y129" s="15"/>
      <c r="Z129" s="15"/>
      <c r="AA129" s="15"/>
      <c r="AE129" s="15"/>
    </row>
    <row r="130" spans="1:31" x14ac:dyDescent="0.2">
      <c r="A130" s="21" t="s">
        <v>1295</v>
      </c>
      <c r="C130" s="87">
        <v>16889</v>
      </c>
      <c r="D130" s="12">
        <v>20249</v>
      </c>
      <c r="E130" s="12">
        <v>21350</v>
      </c>
      <c r="F130" s="12">
        <v>22879</v>
      </c>
      <c r="G130" s="13">
        <f t="shared" si="13"/>
        <v>1.829977790000803</v>
      </c>
      <c r="H130" s="20">
        <f t="shared" si="17"/>
        <v>1.012674551904813</v>
      </c>
      <c r="I130" s="20">
        <f t="shared" si="18"/>
        <v>1.4657517215768356</v>
      </c>
      <c r="J130" s="20">
        <f t="shared" si="19"/>
        <v>1.2276116898960021</v>
      </c>
      <c r="K130" s="15"/>
      <c r="L130" s="15"/>
      <c r="Q130" s="42"/>
      <c r="R130" s="42"/>
      <c r="S130" s="42"/>
      <c r="T130" s="15"/>
      <c r="U130" s="15"/>
      <c r="V130" s="15"/>
      <c r="W130" s="15"/>
      <c r="X130" s="15"/>
      <c r="Y130" s="15"/>
      <c r="Z130" s="15"/>
      <c r="AA130" s="15"/>
      <c r="AE130" s="15"/>
    </row>
    <row r="131" spans="1:31" x14ac:dyDescent="0.2">
      <c r="A131" s="21" t="s">
        <v>1296</v>
      </c>
      <c r="C131" s="87">
        <v>11703</v>
      </c>
      <c r="D131" s="12">
        <v>12510</v>
      </c>
      <c r="E131" s="12">
        <v>12657</v>
      </c>
      <c r="F131" s="12">
        <v>13181</v>
      </c>
      <c r="G131" s="13">
        <f t="shared" si="13"/>
        <v>0.66869169188148447</v>
      </c>
      <c r="H131" s="20">
        <f t="shared" si="17"/>
        <v>0.22256041280110939</v>
      </c>
      <c r="I131" s="20">
        <f t="shared" si="18"/>
        <v>0.85705716205279892</v>
      </c>
      <c r="J131" s="20">
        <f t="shared" si="19"/>
        <v>0.52341672304567766</v>
      </c>
      <c r="K131" s="15"/>
      <c r="L131" s="15"/>
      <c r="Q131" s="42"/>
      <c r="R131" s="42"/>
      <c r="S131" s="42"/>
      <c r="T131" s="15"/>
      <c r="U131" s="15"/>
      <c r="V131" s="15"/>
      <c r="W131" s="15"/>
      <c r="X131" s="15"/>
      <c r="Y131" s="15"/>
      <c r="Z131" s="15"/>
      <c r="AA131" s="15"/>
      <c r="AE131" s="15"/>
    </row>
    <row r="132" spans="1:31" x14ac:dyDescent="0.2">
      <c r="A132" s="21" t="s">
        <v>1158</v>
      </c>
      <c r="C132" s="87">
        <v>20857</v>
      </c>
      <c r="D132" s="12">
        <v>24289</v>
      </c>
      <c r="E132" s="12">
        <v>25504</v>
      </c>
      <c r="F132" s="12">
        <v>28387</v>
      </c>
      <c r="G132" s="13">
        <f t="shared" si="13"/>
        <v>1.5341544027369203</v>
      </c>
      <c r="H132" s="20">
        <f t="shared" si="17"/>
        <v>0.9332265773512427</v>
      </c>
      <c r="I132" s="20">
        <f t="shared" si="18"/>
        <v>2.2786004255953118</v>
      </c>
      <c r="J132" s="20">
        <f t="shared" si="19"/>
        <v>1.5699937351681736</v>
      </c>
      <c r="K132" s="15"/>
      <c r="L132" s="15"/>
      <c r="Q132" s="42"/>
      <c r="R132" s="42"/>
      <c r="S132" s="42"/>
      <c r="T132" s="15"/>
      <c r="U132" s="15"/>
      <c r="V132" s="15"/>
      <c r="W132" s="15"/>
      <c r="X132" s="15"/>
      <c r="Y132" s="15"/>
      <c r="Z132" s="15"/>
      <c r="AA132" s="15"/>
      <c r="AE132" s="15"/>
    </row>
    <row r="133" spans="1:31" x14ac:dyDescent="0.2">
      <c r="A133" s="21" t="s">
        <v>1297</v>
      </c>
      <c r="C133" s="87">
        <v>38301</v>
      </c>
      <c r="D133" s="12">
        <v>43787</v>
      </c>
      <c r="E133" s="12">
        <v>47538</v>
      </c>
      <c r="F133" s="12">
        <v>51626</v>
      </c>
      <c r="G133" s="13">
        <f t="shared" si="13"/>
        <v>1.3468661723087694</v>
      </c>
      <c r="H133" s="20">
        <f t="shared" si="17"/>
        <v>1.5764382164379587</v>
      </c>
      <c r="I133" s="20">
        <f t="shared" si="18"/>
        <v>1.750654695295295</v>
      </c>
      <c r="J133" s="20">
        <f t="shared" si="19"/>
        <v>1.6591454736720745</v>
      </c>
      <c r="K133" s="15"/>
      <c r="L133" s="15"/>
      <c r="Q133" s="42"/>
      <c r="R133" s="42"/>
      <c r="S133" s="42"/>
      <c r="T133" s="15"/>
      <c r="U133" s="15"/>
      <c r="V133" s="15"/>
      <c r="W133" s="15"/>
      <c r="X133" s="15"/>
      <c r="Y133" s="15"/>
      <c r="Z133" s="15"/>
      <c r="AA133" s="15"/>
      <c r="AE133" s="15"/>
    </row>
    <row r="134" spans="1:31" x14ac:dyDescent="0.2">
      <c r="A134" s="21" t="s">
        <v>1298</v>
      </c>
      <c r="C134" s="87">
        <v>262481</v>
      </c>
      <c r="D134" s="12">
        <v>318332</v>
      </c>
      <c r="E134" s="12">
        <v>342493</v>
      </c>
      <c r="F134" s="12">
        <v>385398</v>
      </c>
      <c r="G134" s="13">
        <f t="shared" si="13"/>
        <v>1.9468131431873203</v>
      </c>
      <c r="H134" s="20">
        <f t="shared" si="17"/>
        <v>1.4019190001722581</v>
      </c>
      <c r="I134" s="20">
        <f t="shared" si="18"/>
        <v>2.5140360062916756</v>
      </c>
      <c r="J134" s="20">
        <f t="shared" si="19"/>
        <v>1.9286089168488285</v>
      </c>
      <c r="K134" s="15"/>
      <c r="L134" s="15"/>
      <c r="Q134" s="42"/>
      <c r="R134" s="42"/>
      <c r="S134" s="42"/>
      <c r="T134" s="15"/>
      <c r="U134" s="15"/>
      <c r="V134" s="15"/>
      <c r="W134" s="15"/>
      <c r="X134" s="15"/>
      <c r="Y134" s="15"/>
      <c r="Z134" s="15"/>
      <c r="AA134" s="15"/>
      <c r="AE134" s="15"/>
    </row>
    <row r="135" spans="1:31" x14ac:dyDescent="0.2">
      <c r="A135" s="21" t="s">
        <v>1299</v>
      </c>
      <c r="C135" s="87">
        <v>50930</v>
      </c>
      <c r="D135" s="12">
        <v>59987</v>
      </c>
      <c r="E135" s="12">
        <v>63715</v>
      </c>
      <c r="F135" s="12">
        <v>69370</v>
      </c>
      <c r="G135" s="13">
        <f t="shared" si="13"/>
        <v>1.6493144147816441</v>
      </c>
      <c r="H135" s="20">
        <f t="shared" si="17"/>
        <v>1.1539814959445449</v>
      </c>
      <c r="I135" s="20">
        <f t="shared" si="18"/>
        <v>1.8050067239725243</v>
      </c>
      <c r="J135" s="20">
        <f t="shared" si="19"/>
        <v>1.4626665597451405</v>
      </c>
      <c r="K135" s="15"/>
      <c r="L135" s="15"/>
      <c r="Q135" s="42"/>
      <c r="R135" s="42"/>
      <c r="S135" s="42"/>
      <c r="T135" s="15"/>
      <c r="U135" s="15"/>
      <c r="V135" s="15"/>
      <c r="W135" s="15"/>
      <c r="X135" s="15"/>
      <c r="Y135" s="15"/>
      <c r="Z135" s="15"/>
      <c r="AA135" s="15"/>
      <c r="AE135" s="15"/>
    </row>
    <row r="136" spans="1:31" x14ac:dyDescent="0.2">
      <c r="A136" s="21" t="s">
        <v>1300</v>
      </c>
      <c r="C136" s="87">
        <v>29440</v>
      </c>
      <c r="D136" s="12">
        <v>33960</v>
      </c>
      <c r="E136" s="12">
        <v>36253</v>
      </c>
      <c r="F136" s="12">
        <v>41182</v>
      </c>
      <c r="G136" s="13">
        <f t="shared" ref="G136:G153" si="20">(((D136/C136)^(1/(($D$5-$C$5)/365))-1)*100)</f>
        <v>1.4377460376908457</v>
      </c>
      <c r="H136" s="20">
        <f t="shared" si="17"/>
        <v>1.2511750736417859</v>
      </c>
      <c r="I136" s="20">
        <f t="shared" si="18"/>
        <v>2.7181225367880923</v>
      </c>
      <c r="J136" s="20">
        <f t="shared" si="19"/>
        <v>1.9452741724180322</v>
      </c>
      <c r="K136" s="15"/>
      <c r="L136" s="15"/>
      <c r="Q136" s="42"/>
      <c r="R136" s="42"/>
      <c r="S136" s="42"/>
      <c r="T136" s="15"/>
      <c r="U136" s="15"/>
      <c r="V136" s="15"/>
      <c r="W136" s="15"/>
      <c r="X136" s="15"/>
      <c r="Y136" s="15"/>
      <c r="Z136" s="15"/>
      <c r="AA136" s="15"/>
      <c r="AE136" s="15"/>
    </row>
    <row r="137" spans="1:31" x14ac:dyDescent="0.2">
      <c r="A137" s="21"/>
      <c r="C137" s="87"/>
      <c r="D137" s="12"/>
      <c r="E137" s="12"/>
      <c r="F137" s="12"/>
      <c r="G137" s="13"/>
      <c r="H137" s="20"/>
      <c r="I137" s="20"/>
      <c r="J137" s="20"/>
      <c r="K137" s="15"/>
      <c r="L137" s="15"/>
      <c r="N137" s="8"/>
      <c r="O137" s="8"/>
      <c r="P137" s="8"/>
      <c r="T137" s="15"/>
      <c r="U137" s="15"/>
      <c r="V137" s="15"/>
      <c r="W137" s="15"/>
      <c r="X137" s="15"/>
      <c r="Y137" s="15"/>
      <c r="Z137" s="15"/>
      <c r="AA137" s="15"/>
      <c r="AE137" s="15"/>
    </row>
    <row r="138" spans="1:31" s="15" customFormat="1" ht="14.25" x14ac:dyDescent="0.2">
      <c r="A138" s="14" t="s">
        <v>1541</v>
      </c>
      <c r="C138" s="16">
        <f>SUM(C139:C151)</f>
        <v>433542</v>
      </c>
      <c r="D138" s="16">
        <f>SUM(D139:D151)</f>
        <v>534443</v>
      </c>
      <c r="E138" s="16">
        <f>SUM(E139:E151)</f>
        <v>590848</v>
      </c>
      <c r="F138" s="16">
        <f>SUM(F139:F151)</f>
        <v>649615</v>
      </c>
      <c r="G138" s="88">
        <f t="shared" si="20"/>
        <v>2.1132373735659238</v>
      </c>
      <c r="H138" s="17">
        <f t="shared" ref="H138:H151" si="21">(((E138/D138)^(1/(($E$5-$D$5)/365))-1)*100)</f>
        <v>1.9277196951740683</v>
      </c>
      <c r="I138" s="17">
        <f t="shared" ref="I138:I151" si="22">(((F138/E138)^(1/(($F$5-$E$5)/365))-1)*100)</f>
        <v>2.014824190150355</v>
      </c>
      <c r="J138" s="17">
        <f t="shared" ref="J138:J151" si="23">(((F138/D138)^(1/(($F$5-$D$5)/365))-1)*100)</f>
        <v>1.9690808802309778</v>
      </c>
      <c r="M138" s="8"/>
      <c r="N138" s="22"/>
      <c r="O138" s="22"/>
      <c r="P138" s="22"/>
      <c r="Q138" s="42"/>
      <c r="R138" s="42"/>
      <c r="S138" s="42"/>
      <c r="AB138" s="8"/>
      <c r="AC138" s="8"/>
      <c r="AD138" s="8"/>
    </row>
    <row r="139" spans="1:31" x14ac:dyDescent="0.2">
      <c r="A139" s="21" t="s">
        <v>1301</v>
      </c>
      <c r="C139" s="87">
        <v>46602</v>
      </c>
      <c r="D139" s="12">
        <v>54434</v>
      </c>
      <c r="E139" s="12">
        <v>57707</v>
      </c>
      <c r="F139" s="12">
        <v>66739</v>
      </c>
      <c r="G139" s="13">
        <f t="shared" si="20"/>
        <v>1.5647197783163813</v>
      </c>
      <c r="H139" s="20">
        <f t="shared" si="21"/>
        <v>1.1173630446284832</v>
      </c>
      <c r="I139" s="20">
        <f t="shared" si="22"/>
        <v>3.1063494080391774</v>
      </c>
      <c r="J139" s="20">
        <f t="shared" si="23"/>
        <v>2.0572062974298477</v>
      </c>
      <c r="K139" s="15"/>
      <c r="L139" s="15"/>
      <c r="Q139" s="42"/>
      <c r="R139" s="42"/>
      <c r="S139" s="42"/>
      <c r="T139" s="15"/>
      <c r="U139" s="15"/>
      <c r="V139" s="15"/>
      <c r="W139" s="15"/>
      <c r="X139" s="15"/>
      <c r="Y139" s="15"/>
      <c r="Z139" s="15"/>
      <c r="AA139" s="15"/>
      <c r="AE139" s="15"/>
    </row>
    <row r="140" spans="1:31" x14ac:dyDescent="0.2">
      <c r="A140" s="21" t="s">
        <v>1302</v>
      </c>
      <c r="C140" s="87">
        <v>18848</v>
      </c>
      <c r="D140" s="12">
        <v>23082</v>
      </c>
      <c r="E140" s="12">
        <v>25163</v>
      </c>
      <c r="F140" s="12">
        <v>28118</v>
      </c>
      <c r="G140" s="13">
        <f t="shared" si="20"/>
        <v>2.0460025205978782</v>
      </c>
      <c r="H140" s="20">
        <f t="shared" si="21"/>
        <v>1.6562869874970687</v>
      </c>
      <c r="I140" s="20">
        <f t="shared" si="22"/>
        <v>2.3633965175854144</v>
      </c>
      <c r="J140" s="20">
        <f t="shared" si="23"/>
        <v>1.9915190200114008</v>
      </c>
      <c r="K140" s="15"/>
      <c r="L140" s="15"/>
      <c r="Q140" s="42"/>
      <c r="R140" s="42"/>
      <c r="S140" s="42"/>
      <c r="T140" s="15"/>
      <c r="U140" s="15"/>
      <c r="V140" s="15"/>
      <c r="W140" s="15"/>
      <c r="X140" s="15"/>
      <c r="Y140" s="15"/>
      <c r="Z140" s="15"/>
      <c r="AA140" s="15"/>
      <c r="AE140" s="15"/>
    </row>
    <row r="141" spans="1:31" x14ac:dyDescent="0.2">
      <c r="A141" s="21" t="s">
        <v>1303</v>
      </c>
      <c r="C141" s="87">
        <v>23399</v>
      </c>
      <c r="D141" s="12">
        <v>25020</v>
      </c>
      <c r="E141" s="12">
        <v>27174</v>
      </c>
      <c r="F141" s="12">
        <v>30263</v>
      </c>
      <c r="G141" s="13">
        <f t="shared" si="20"/>
        <v>0.67170122274187172</v>
      </c>
      <c r="H141" s="20">
        <f t="shared" si="21"/>
        <v>1.5840296249654884</v>
      </c>
      <c r="I141" s="20">
        <f t="shared" si="22"/>
        <v>2.2908489468778104</v>
      </c>
      <c r="J141" s="20">
        <f t="shared" si="23"/>
        <v>1.9191238903305541</v>
      </c>
      <c r="K141" s="15"/>
      <c r="L141" s="15"/>
      <c r="Q141" s="42"/>
      <c r="R141" s="42"/>
      <c r="S141" s="42"/>
      <c r="T141" s="15"/>
      <c r="U141" s="15"/>
      <c r="V141" s="15"/>
      <c r="W141" s="15"/>
      <c r="X141" s="15"/>
      <c r="Y141" s="15"/>
      <c r="Z141" s="15"/>
      <c r="AA141" s="15"/>
      <c r="AE141" s="15"/>
    </row>
    <row r="142" spans="1:31" x14ac:dyDescent="0.2">
      <c r="A142" s="21" t="s">
        <v>1304</v>
      </c>
      <c r="C142" s="87">
        <v>33108</v>
      </c>
      <c r="D142" s="12">
        <v>48845</v>
      </c>
      <c r="E142" s="12">
        <v>64841</v>
      </c>
      <c r="F142" s="12">
        <v>67889</v>
      </c>
      <c r="G142" s="13">
        <f t="shared" si="20"/>
        <v>3.963159076312528</v>
      </c>
      <c r="H142" s="20">
        <f t="shared" si="21"/>
        <v>5.5389638446988076</v>
      </c>
      <c r="I142" s="20">
        <f t="shared" si="22"/>
        <v>0.97105930321463862</v>
      </c>
      <c r="J142" s="20">
        <f t="shared" si="23"/>
        <v>3.3442190395849503</v>
      </c>
      <c r="K142" s="15"/>
      <c r="L142" s="15"/>
      <c r="Q142" s="42"/>
      <c r="R142" s="42"/>
      <c r="S142" s="42"/>
      <c r="T142" s="15"/>
      <c r="U142" s="15"/>
      <c r="V142" s="15"/>
      <c r="W142" s="15"/>
      <c r="X142" s="15"/>
      <c r="Y142" s="15"/>
      <c r="Z142" s="15"/>
      <c r="AA142" s="15"/>
      <c r="AE142" s="15"/>
    </row>
    <row r="143" spans="1:31" x14ac:dyDescent="0.2">
      <c r="A143" s="21" t="s">
        <v>1305</v>
      </c>
      <c r="C143" s="87">
        <v>34678</v>
      </c>
      <c r="D143" s="12">
        <v>46761</v>
      </c>
      <c r="E143" s="12">
        <v>50506</v>
      </c>
      <c r="F143" s="12">
        <v>55581</v>
      </c>
      <c r="G143" s="13">
        <f t="shared" si="20"/>
        <v>3.0328859840364819</v>
      </c>
      <c r="H143" s="20">
        <f t="shared" si="21"/>
        <v>1.4769400601375882</v>
      </c>
      <c r="I143" s="20">
        <f t="shared" si="22"/>
        <v>2.03474629752467</v>
      </c>
      <c r="J143" s="20">
        <f t="shared" si="23"/>
        <v>1.7414900531804278</v>
      </c>
      <c r="K143" s="15"/>
      <c r="L143" s="15"/>
      <c r="Q143" s="42"/>
      <c r="R143" s="42"/>
      <c r="S143" s="42"/>
      <c r="T143" s="15"/>
      <c r="U143" s="15"/>
      <c r="V143" s="15"/>
      <c r="W143" s="15"/>
      <c r="X143" s="15"/>
      <c r="Y143" s="15"/>
      <c r="Z143" s="15"/>
      <c r="AA143" s="15"/>
      <c r="AE143" s="15"/>
    </row>
    <row r="144" spans="1:31" x14ac:dyDescent="0.2">
      <c r="A144" s="21" t="s">
        <v>1306</v>
      </c>
      <c r="C144" s="87">
        <v>39724</v>
      </c>
      <c r="D144" s="12">
        <v>44342</v>
      </c>
      <c r="E144" s="12">
        <v>47719</v>
      </c>
      <c r="F144" s="12">
        <v>54529</v>
      </c>
      <c r="G144" s="13">
        <f t="shared" si="20"/>
        <v>1.105228435790595</v>
      </c>
      <c r="H144" s="20">
        <f t="shared" si="21"/>
        <v>1.4065692284906506</v>
      </c>
      <c r="I144" s="20">
        <f t="shared" si="22"/>
        <v>2.8462135459576876</v>
      </c>
      <c r="J144" s="20">
        <f t="shared" si="23"/>
        <v>2.0878011667059493</v>
      </c>
      <c r="K144" s="15"/>
      <c r="L144" s="15"/>
      <c r="M144" s="15"/>
      <c r="Q144" s="42"/>
      <c r="R144" s="42"/>
      <c r="S144" s="42"/>
      <c r="T144" s="15"/>
      <c r="U144" s="15"/>
      <c r="V144" s="15"/>
      <c r="W144" s="15"/>
      <c r="X144" s="15"/>
      <c r="Y144" s="15"/>
      <c r="Z144" s="15"/>
      <c r="AA144" s="15"/>
      <c r="AE144" s="15"/>
    </row>
    <row r="145" spans="1:31" x14ac:dyDescent="0.2">
      <c r="A145" s="21" t="s">
        <v>1307</v>
      </c>
      <c r="C145" s="87">
        <v>29983</v>
      </c>
      <c r="D145" s="12">
        <v>33286</v>
      </c>
      <c r="E145" s="12">
        <v>34947</v>
      </c>
      <c r="F145" s="12">
        <v>39784</v>
      </c>
      <c r="G145" s="13">
        <f t="shared" si="20"/>
        <v>1.0499648627542602</v>
      </c>
      <c r="H145" s="20">
        <f t="shared" si="21"/>
        <v>0.93099869042170269</v>
      </c>
      <c r="I145" s="20">
        <f t="shared" si="22"/>
        <v>2.7646592152537064</v>
      </c>
      <c r="J145" s="20">
        <f t="shared" si="23"/>
        <v>1.7977838526888057</v>
      </c>
      <c r="K145" s="15"/>
      <c r="L145" s="15"/>
      <c r="Q145" s="42"/>
      <c r="R145" s="42"/>
      <c r="S145" s="42"/>
      <c r="T145" s="15"/>
      <c r="U145" s="15"/>
      <c r="V145" s="15"/>
      <c r="W145" s="15"/>
      <c r="X145" s="15"/>
      <c r="Y145" s="15"/>
      <c r="Z145" s="15"/>
      <c r="AA145" s="15"/>
      <c r="AE145" s="15"/>
    </row>
    <row r="146" spans="1:31" x14ac:dyDescent="0.2">
      <c r="A146" s="21" t="s">
        <v>78</v>
      </c>
      <c r="C146" s="87">
        <v>28248</v>
      </c>
      <c r="D146" s="12">
        <v>34217</v>
      </c>
      <c r="E146" s="12">
        <v>34661</v>
      </c>
      <c r="F146" s="12">
        <v>37450</v>
      </c>
      <c r="G146" s="13">
        <f t="shared" si="20"/>
        <v>1.9344216409796999</v>
      </c>
      <c r="H146" s="20">
        <f t="shared" si="21"/>
        <v>0.24564933367539066</v>
      </c>
      <c r="I146" s="20">
        <f t="shared" si="22"/>
        <v>1.6414485957544578</v>
      </c>
      <c r="J146" s="20">
        <f t="shared" si="23"/>
        <v>0.90618086399276709</v>
      </c>
      <c r="K146" s="15"/>
      <c r="L146" s="15"/>
      <c r="N146" s="18"/>
      <c r="O146" s="18"/>
      <c r="P146" s="18"/>
      <c r="Q146" s="41"/>
      <c r="R146" s="41"/>
      <c r="S146" s="41"/>
      <c r="T146" s="15"/>
      <c r="U146" s="15"/>
      <c r="V146" s="15"/>
      <c r="W146" s="15"/>
      <c r="X146" s="15"/>
      <c r="Y146" s="15"/>
      <c r="Z146" s="15"/>
      <c r="AA146" s="15"/>
      <c r="AE146" s="15"/>
    </row>
    <row r="147" spans="1:31" x14ac:dyDescent="0.2">
      <c r="A147" s="21" t="s">
        <v>1308</v>
      </c>
      <c r="C147" s="87">
        <v>17702</v>
      </c>
      <c r="D147" s="12">
        <v>22020</v>
      </c>
      <c r="E147" s="12">
        <v>23183</v>
      </c>
      <c r="F147" s="12">
        <v>25033</v>
      </c>
      <c r="G147" s="13">
        <f t="shared" si="20"/>
        <v>2.205509234501557</v>
      </c>
      <c r="H147" s="20">
        <f t="shared" si="21"/>
        <v>0.98426298704177295</v>
      </c>
      <c r="I147" s="20">
        <f t="shared" si="22"/>
        <v>1.6282804040690824</v>
      </c>
      <c r="J147" s="20">
        <f t="shared" si="23"/>
        <v>1.2896299550343215</v>
      </c>
      <c r="K147" s="15"/>
      <c r="L147" s="15"/>
      <c r="Q147" s="42"/>
      <c r="R147" s="42"/>
      <c r="S147" s="42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31" x14ac:dyDescent="0.2">
      <c r="A148" s="21" t="s">
        <v>1309</v>
      </c>
      <c r="C148" s="87">
        <v>25440</v>
      </c>
      <c r="D148" s="12">
        <v>31879</v>
      </c>
      <c r="E148" s="12">
        <v>33665</v>
      </c>
      <c r="F148" s="12">
        <v>37719</v>
      </c>
      <c r="G148" s="13">
        <f t="shared" si="20"/>
        <v>2.2806294400874894</v>
      </c>
      <c r="H148" s="20">
        <f t="shared" si="21"/>
        <v>1.0427611507277224</v>
      </c>
      <c r="I148" s="20">
        <f t="shared" si="22"/>
        <v>2.4209090380595599</v>
      </c>
      <c r="J148" s="20">
        <f t="shared" si="23"/>
        <v>1.6949877704108385</v>
      </c>
      <c r="K148" s="15"/>
      <c r="L148" s="15"/>
      <c r="Q148" s="42"/>
      <c r="R148" s="42"/>
      <c r="S148" s="42"/>
      <c r="T148" s="15"/>
      <c r="U148" s="15"/>
      <c r="V148" s="15"/>
      <c r="W148" s="15"/>
      <c r="X148" s="15"/>
      <c r="Y148" s="15"/>
      <c r="Z148" s="15"/>
      <c r="AA148" s="15"/>
      <c r="AE148" s="15"/>
    </row>
    <row r="149" spans="1:31" x14ac:dyDescent="0.2">
      <c r="A149" s="21" t="s">
        <v>1310</v>
      </c>
      <c r="C149" s="87">
        <v>23522</v>
      </c>
      <c r="D149" s="12">
        <v>26966</v>
      </c>
      <c r="E149" s="12">
        <v>28360</v>
      </c>
      <c r="F149" s="12">
        <v>30759</v>
      </c>
      <c r="G149" s="13">
        <f t="shared" si="20"/>
        <v>1.375025999820334</v>
      </c>
      <c r="H149" s="20">
        <f t="shared" si="21"/>
        <v>0.96379392096870298</v>
      </c>
      <c r="I149" s="20">
        <f t="shared" si="22"/>
        <v>1.7229787253771223</v>
      </c>
      <c r="J149" s="20">
        <f t="shared" si="23"/>
        <v>1.3236612578185536</v>
      </c>
      <c r="K149" s="15"/>
      <c r="L149" s="15"/>
      <c r="Q149" s="42"/>
      <c r="R149" s="42"/>
      <c r="S149" s="42"/>
      <c r="T149" s="15"/>
      <c r="U149" s="15"/>
      <c r="V149" s="15"/>
      <c r="W149" s="15"/>
      <c r="X149" s="15"/>
      <c r="Y149" s="15"/>
      <c r="Z149" s="15"/>
      <c r="AA149" s="15"/>
      <c r="AE149" s="15"/>
    </row>
    <row r="150" spans="1:31" x14ac:dyDescent="0.2">
      <c r="A150" s="21" t="s">
        <v>375</v>
      </c>
      <c r="C150" s="87">
        <v>49269</v>
      </c>
      <c r="D150" s="12">
        <v>53867</v>
      </c>
      <c r="E150" s="12">
        <v>58151</v>
      </c>
      <c r="F150" s="12">
        <v>63839</v>
      </c>
      <c r="G150" s="13">
        <f t="shared" si="20"/>
        <v>0.89572888501552317</v>
      </c>
      <c r="H150" s="20">
        <f t="shared" si="21"/>
        <v>1.4669452385734916</v>
      </c>
      <c r="I150" s="20">
        <f t="shared" si="22"/>
        <v>1.9826399861113897</v>
      </c>
      <c r="J150" s="20">
        <f t="shared" si="23"/>
        <v>1.7115495823578408</v>
      </c>
      <c r="K150" s="15"/>
      <c r="L150" s="15"/>
      <c r="Q150" s="42"/>
      <c r="R150" s="42"/>
      <c r="S150" s="42"/>
      <c r="T150" s="15"/>
      <c r="U150" s="15"/>
      <c r="V150" s="15"/>
      <c r="W150" s="15"/>
      <c r="X150" s="15"/>
      <c r="Y150" s="15"/>
      <c r="Z150" s="15"/>
      <c r="AA150" s="15"/>
      <c r="AE150" s="15"/>
    </row>
    <row r="151" spans="1:31" x14ac:dyDescent="0.2">
      <c r="A151" s="21" t="s">
        <v>1311</v>
      </c>
      <c r="C151" s="87">
        <v>63019</v>
      </c>
      <c r="D151" s="12">
        <v>89724</v>
      </c>
      <c r="E151" s="12">
        <v>104771</v>
      </c>
      <c r="F151" s="12">
        <v>111912</v>
      </c>
      <c r="G151" s="13">
        <f t="shared" si="20"/>
        <v>3.5941685312840699</v>
      </c>
      <c r="H151" s="20">
        <f t="shared" si="21"/>
        <v>2.9943803511300215</v>
      </c>
      <c r="I151" s="20">
        <f t="shared" si="22"/>
        <v>1.3967878778381904</v>
      </c>
      <c r="J151" s="20">
        <f t="shared" si="23"/>
        <v>2.232486006140677</v>
      </c>
      <c r="K151" s="15"/>
      <c r="L151" s="15"/>
      <c r="Q151" s="42"/>
      <c r="R151" s="42"/>
      <c r="S151" s="42"/>
      <c r="T151" s="15"/>
      <c r="U151" s="15"/>
      <c r="V151" s="15"/>
      <c r="W151" s="15"/>
      <c r="X151" s="15"/>
      <c r="Y151" s="15"/>
      <c r="Z151" s="15"/>
      <c r="AA151" s="15"/>
      <c r="AE151" s="15"/>
    </row>
    <row r="152" spans="1:31" x14ac:dyDescent="0.2">
      <c r="A152" s="21"/>
      <c r="C152" s="87"/>
      <c r="D152" s="12"/>
      <c r="E152" s="12"/>
      <c r="F152" s="12"/>
      <c r="G152" s="13"/>
      <c r="H152" s="20"/>
      <c r="I152" s="20"/>
      <c r="J152" s="20"/>
      <c r="K152" s="15"/>
      <c r="L152" s="15"/>
      <c r="N152" s="8"/>
      <c r="O152" s="8"/>
      <c r="P152" s="8"/>
      <c r="T152" s="15"/>
      <c r="U152" s="15"/>
      <c r="V152" s="15"/>
      <c r="W152" s="15"/>
      <c r="X152" s="15"/>
      <c r="Y152" s="15"/>
      <c r="Z152" s="15"/>
      <c r="AA152" s="15"/>
      <c r="AE152" s="15"/>
    </row>
    <row r="153" spans="1:31" s="15" customFormat="1" x14ac:dyDescent="0.2">
      <c r="A153" s="14" t="s">
        <v>1451</v>
      </c>
      <c r="C153" s="89">
        <v>194260</v>
      </c>
      <c r="D153" s="16">
        <v>221178</v>
      </c>
      <c r="E153" s="16">
        <v>233040</v>
      </c>
      <c r="F153" s="16">
        <v>260317</v>
      </c>
      <c r="G153" s="88">
        <f t="shared" si="20"/>
        <v>1.3054401431120466</v>
      </c>
      <c r="H153" s="17">
        <f>(((E153/D153)^(1/(($E$5-$D$5)/365))-1)*100)</f>
        <v>0.99914202571838029</v>
      </c>
      <c r="I153" s="17">
        <f>(((F153/E153)^(1/(($F$5-$E$5)/365))-1)*100)</f>
        <v>2.3559614592001177</v>
      </c>
      <c r="J153" s="17">
        <f>(((F153/D153)^(1/(($F$5-$D$5)/365))-1)*100)</f>
        <v>1.6413089313973783</v>
      </c>
      <c r="M153" s="8"/>
      <c r="N153" s="22"/>
      <c r="O153" s="22"/>
      <c r="P153" s="22"/>
      <c r="Q153" s="42"/>
      <c r="R153" s="42"/>
      <c r="S153" s="42"/>
      <c r="AB153" s="8"/>
      <c r="AC153" s="8"/>
      <c r="AD153" s="8"/>
    </row>
    <row r="154" spans="1:31" x14ac:dyDescent="0.2">
      <c r="A154" s="21"/>
      <c r="D154" s="12"/>
      <c r="E154" s="12"/>
      <c r="F154" s="12"/>
      <c r="G154" s="12"/>
      <c r="H154" s="20"/>
      <c r="I154" s="20"/>
      <c r="J154" s="20"/>
      <c r="AA154" s="15"/>
    </row>
    <row r="155" spans="1:31" x14ac:dyDescent="0.2">
      <c r="C155" s="24"/>
      <c r="D155" s="24"/>
      <c r="E155" s="24"/>
      <c r="F155" s="24"/>
      <c r="G155" s="24"/>
      <c r="H155" s="24"/>
      <c r="I155" s="24"/>
      <c r="J155" s="24"/>
    </row>
    <row r="156" spans="1:31" x14ac:dyDescent="0.2">
      <c r="A156" s="25"/>
      <c r="B156" s="25"/>
      <c r="C156" s="21"/>
      <c r="F156" s="38"/>
      <c r="G156" s="38"/>
      <c r="I156" s="38"/>
      <c r="J156" s="38"/>
      <c r="Q156" s="27"/>
      <c r="R156" s="27"/>
      <c r="S156" s="27"/>
      <c r="T156" s="27"/>
    </row>
    <row r="157" spans="1:31" x14ac:dyDescent="0.2">
      <c r="A157" s="2" t="s">
        <v>1518</v>
      </c>
      <c r="B157" s="2"/>
      <c r="C157" s="2"/>
      <c r="F157" s="38"/>
      <c r="G157" s="38"/>
      <c r="I157" s="38"/>
      <c r="J157" s="38"/>
      <c r="Q157" s="27"/>
      <c r="R157" s="27"/>
      <c r="S157" s="27"/>
      <c r="T157" s="27"/>
    </row>
    <row r="158" spans="1:31" x14ac:dyDescent="0.2">
      <c r="A158" s="4" t="s">
        <v>1473</v>
      </c>
      <c r="B158" s="3"/>
      <c r="C158" s="3"/>
      <c r="F158" s="38"/>
      <c r="G158" s="38"/>
      <c r="I158" s="38"/>
      <c r="J158" s="38"/>
      <c r="Q158" s="27"/>
      <c r="R158" s="27"/>
      <c r="S158" s="27"/>
      <c r="T158" s="27"/>
    </row>
    <row r="159" spans="1:31" x14ac:dyDescent="0.2">
      <c r="A159" s="4" t="s">
        <v>1474</v>
      </c>
      <c r="B159" s="21"/>
      <c r="C159" s="21"/>
    </row>
    <row r="160" spans="1:31" x14ac:dyDescent="0.2">
      <c r="A160" s="4"/>
      <c r="B160" s="21"/>
      <c r="C160" s="21"/>
    </row>
    <row r="161" spans="1:3" x14ac:dyDescent="0.2">
      <c r="A161" s="64" t="s">
        <v>1439</v>
      </c>
    </row>
    <row r="162" spans="1:3" x14ac:dyDescent="0.2">
      <c r="A162" s="26" t="s">
        <v>1566</v>
      </c>
    </row>
    <row r="163" spans="1:3" x14ac:dyDescent="0.2">
      <c r="A163" s="26" t="s">
        <v>1524</v>
      </c>
    </row>
    <row r="164" spans="1:3" x14ac:dyDescent="0.2">
      <c r="A164" s="26" t="s">
        <v>1525</v>
      </c>
    </row>
    <row r="165" spans="1:3" x14ac:dyDescent="0.2">
      <c r="A165" s="26" t="s">
        <v>1526</v>
      </c>
    </row>
    <row r="166" spans="1:3" ht="14.25" x14ac:dyDescent="0.2">
      <c r="A166" s="43"/>
    </row>
    <row r="167" spans="1:3" ht="14.25" x14ac:dyDescent="0.2">
      <c r="A167" s="39"/>
      <c r="B167" s="40"/>
      <c r="C167" s="40"/>
    </row>
    <row r="168" spans="1:3" x14ac:dyDescent="0.2">
      <c r="B168" s="40"/>
      <c r="C168" s="40"/>
    </row>
    <row r="169" spans="1:3" ht="14.25" x14ac:dyDescent="0.2">
      <c r="A169" s="39"/>
      <c r="B169" s="40"/>
      <c r="C169" s="40"/>
    </row>
    <row r="170" spans="1:3" x14ac:dyDescent="0.2">
      <c r="B170" s="40"/>
      <c r="C170" s="40"/>
    </row>
    <row r="171" spans="1:3" ht="14.25" x14ac:dyDescent="0.2">
      <c r="A171" s="39"/>
      <c r="B171" s="40"/>
      <c r="C171" s="40"/>
    </row>
    <row r="172" spans="1:3" x14ac:dyDescent="0.2">
      <c r="B172" s="40"/>
      <c r="C172" s="40"/>
    </row>
  </sheetData>
  <mergeCells count="5">
    <mergeCell ref="A1:J1"/>
    <mergeCell ref="A2:J2"/>
    <mergeCell ref="A4:B5"/>
    <mergeCell ref="C4:F4"/>
    <mergeCell ref="G4:J4"/>
  </mergeCells>
  <conditionalFormatting sqref="K156:O158">
    <cfRule type="containsText" dxfId="50" priority="10" operator="containsText" text="FALSE">
      <formula>NOT(ISERROR(SEARCH("FALSE",K156)))</formula>
    </cfRule>
  </conditionalFormatting>
  <conditionalFormatting sqref="U156:Z158">
    <cfRule type="containsText" dxfId="49" priority="9" operator="containsText" text="false">
      <formula>NOT(ISERROR(SEARCH("false",U156)))</formula>
    </cfRule>
  </conditionalFormatting>
  <conditionalFormatting sqref="T156:T158">
    <cfRule type="containsText" dxfId="48" priority="8" operator="containsText" text="false">
      <formula>NOT(ISERROR(SEARCH("false",T156)))</formula>
    </cfRule>
  </conditionalFormatting>
  <conditionalFormatting sqref="T7:Z153">
    <cfRule type="containsText" dxfId="47" priority="7" operator="containsText" text="FALSE">
      <formula>NOT(ISERROR(SEARCH("FALSE",T7)))</formula>
    </cfRule>
  </conditionalFormatting>
  <conditionalFormatting sqref="AA7">
    <cfRule type="containsText" dxfId="46" priority="6" operator="containsText" text="FALSE">
      <formula>NOT(ISERROR(SEARCH("FALSE",AA7)))</formula>
    </cfRule>
  </conditionalFormatting>
  <conditionalFormatting sqref="AA8:AA154">
    <cfRule type="containsText" dxfId="45" priority="4" operator="containsText" text="FALSE">
      <formula>NOT(ISERROR(SEARCH("FALSE",AA8)))</formula>
    </cfRule>
  </conditionalFormatting>
  <conditionalFormatting sqref="AE8:AE153">
    <cfRule type="containsText" dxfId="44" priority="2" operator="containsText" text="FALSE">
      <formula>NOT(ISERROR(SEARCH("FALSE",AE8)))</formula>
    </cfRule>
  </conditionalFormatting>
  <conditionalFormatting sqref="AE7">
    <cfRule type="containsText" dxfId="43" priority="3" operator="containsText" text="FALSE">
      <formula>NOT(ISERROR(SEARCH("FALSE",AE7)))</formula>
    </cfRule>
  </conditionalFormatting>
  <conditionalFormatting sqref="K1:L1048576">
    <cfRule type="containsText" dxfId="42" priority="1" operator="containsText" text="false">
      <formula>NOT(ISERROR(SEARCH("false",K1)))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 differentFirst="1">
    <oddHeader>&amp;L&amp;"Arial,Bold Italic"2020 Census of Population and Housing&amp;R&amp;"Arial,Bold Italic"Summary Table</oddHeader>
    <oddFooter>&amp;L&amp;"Arial,Bold Italic"Philippine Statistics Authority&amp;R&amp;"Arial,Bold"xxvii</oddFooter>
    <evenHeader>&amp;L&amp;"Arial,Bold Italic"Summary Table&amp;R&amp;"Arial,Bold Italic"2020 Census of Population and Housing</evenHeader>
    <evenFooter>&amp;L&amp;"Arial,Bold"xxvi&amp;R&amp;"Arial,Bold Italic"Philippine Statistics Authority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75"/>
  <sheetViews>
    <sheetView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10.140625" style="22" bestFit="1" customWidth="1"/>
    <col min="17" max="26" width="9.28515625" style="8" bestFit="1" customWidth="1"/>
    <col min="27" max="28" width="9.140625" style="8"/>
    <col min="29" max="29" width="19.140625" style="8" customWidth="1"/>
    <col min="30" max="16384" width="9.140625" style="8"/>
  </cols>
  <sheetData>
    <row r="1" spans="1:31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31" ht="12.75" customHeight="1" x14ac:dyDescent="0.2">
      <c r="A2" s="99" t="s">
        <v>1575</v>
      </c>
      <c r="B2" s="99"/>
      <c r="C2" s="99"/>
      <c r="D2" s="99"/>
      <c r="E2" s="99"/>
      <c r="F2" s="99"/>
      <c r="G2" s="99"/>
      <c r="H2" s="99"/>
      <c r="I2" s="99"/>
      <c r="J2" s="99"/>
    </row>
    <row r="4" spans="1:31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31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31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31" s="15" customFormat="1" x14ac:dyDescent="0.2">
      <c r="A7" s="14" t="s">
        <v>691</v>
      </c>
      <c r="C7" s="16">
        <f>SUM(C9,C45,C70,C102,C144,C146)</f>
        <v>9320629</v>
      </c>
      <c r="D7" s="16">
        <f>SUM(D9,D45,D70,D102,D144,D146)</f>
        <v>12609803</v>
      </c>
      <c r="E7" s="16">
        <f>SUM(E9,E45,E70,E102,E144,E146)</f>
        <v>14414774</v>
      </c>
      <c r="F7" s="16">
        <f>SUM(F9,F45,F70,F102,F144,F146)</f>
        <v>16195042</v>
      </c>
      <c r="G7" s="17">
        <f>(((D7/C7)^(1/(($D$5-$C$5)/365))-1)*100)</f>
        <v>3.0668776277849474</v>
      </c>
      <c r="H7" s="17">
        <f>(((E7/D7)^(1/(($E$5-$D$5)/365))-1)*100)</f>
        <v>2.5785323430865814</v>
      </c>
      <c r="I7" s="17">
        <f>(((F7/E7)^(1/(($F$5-$E$5)/365))-1)*100)</f>
        <v>2.4800993363164103</v>
      </c>
      <c r="J7" s="17">
        <f>(((F7/D7)^(1/(($F$5-$D$5)/365))-1)*100)</f>
        <v>2.5317695973907872</v>
      </c>
      <c r="N7" s="18"/>
      <c r="O7" s="18"/>
      <c r="P7" s="18"/>
      <c r="Q7" s="41"/>
      <c r="R7" s="41"/>
      <c r="S7" s="41"/>
    </row>
    <row r="8" spans="1:31" x14ac:dyDescent="0.2">
      <c r="A8" s="21"/>
      <c r="C8" s="87"/>
      <c r="D8" s="12"/>
      <c r="E8" s="12"/>
      <c r="F8" s="12"/>
      <c r="G8" s="90"/>
      <c r="H8" s="20"/>
      <c r="I8" s="20"/>
      <c r="J8" s="20"/>
      <c r="T8" s="15"/>
      <c r="U8" s="15"/>
      <c r="V8" s="15"/>
      <c r="W8" s="15"/>
      <c r="X8" s="15"/>
      <c r="Y8" s="15"/>
      <c r="Z8" s="15"/>
      <c r="AA8" s="15"/>
      <c r="AE8" s="15"/>
    </row>
    <row r="9" spans="1:31" s="15" customFormat="1" x14ac:dyDescent="0.2">
      <c r="A9" s="14" t="s">
        <v>1181</v>
      </c>
      <c r="C9" s="16">
        <f>SUM(C10:C43)</f>
        <v>1905348</v>
      </c>
      <c r="D9" s="16">
        <f>SUM(D10:D43)</f>
        <v>2377395</v>
      </c>
      <c r="E9" s="16">
        <f>SUM(E10:E43)</f>
        <v>2694335</v>
      </c>
      <c r="F9" s="16">
        <f>SUM(F10:F43)</f>
        <v>2908494</v>
      </c>
      <c r="G9" s="91">
        <f t="shared" ref="G9:G71" si="0">(((D9/C9)^(1/(($D$5-$C$5)/365))-1)*100)</f>
        <v>2.2368451145605261</v>
      </c>
      <c r="H9" s="17">
        <f t="shared" ref="H9:H43" si="1">(((E9/D9)^(1/(($E$5-$D$5)/365))-1)*100)</f>
        <v>2.4101453413422069</v>
      </c>
      <c r="I9" s="17">
        <f t="shared" ref="I9:I43" si="2">(((F9/E9)^(1/(($F$5-$E$5)/365))-1)*100)</f>
        <v>1.6220439986437851</v>
      </c>
      <c r="J9" s="17">
        <f t="shared" ref="J9:J43" si="3">(((F9/D9)^(1/(($F$5-$D$5)/365))-1)*100)</f>
        <v>2.0350757798585528</v>
      </c>
      <c r="M9" s="8"/>
      <c r="N9" s="22"/>
      <c r="O9" s="22"/>
      <c r="P9" s="22"/>
      <c r="Q9" s="42"/>
      <c r="R9" s="42"/>
      <c r="S9" s="42"/>
    </row>
    <row r="10" spans="1:31" x14ac:dyDescent="0.2">
      <c r="A10" s="21" t="s">
        <v>117</v>
      </c>
      <c r="C10" s="87">
        <v>26584</v>
      </c>
      <c r="D10" s="12">
        <v>35794</v>
      </c>
      <c r="E10" s="12">
        <v>38059</v>
      </c>
      <c r="F10" s="12">
        <v>39101</v>
      </c>
      <c r="G10" s="90">
        <f t="shared" si="0"/>
        <v>3.0177156664685123</v>
      </c>
      <c r="H10" s="20">
        <f t="shared" si="1"/>
        <v>1.1744878171803697</v>
      </c>
      <c r="I10" s="20">
        <f t="shared" si="2"/>
        <v>0.56984896909308969</v>
      </c>
      <c r="J10" s="20">
        <f t="shared" si="3"/>
        <v>0.88686140941141023</v>
      </c>
      <c r="K10" s="15"/>
      <c r="L10" s="15"/>
      <c r="M10" s="15"/>
      <c r="N10" s="18"/>
      <c r="O10" s="18"/>
      <c r="P10" s="18"/>
      <c r="Q10" s="41"/>
      <c r="R10" s="41"/>
      <c r="S10" s="41"/>
      <c r="T10" s="15"/>
      <c r="U10" s="15"/>
      <c r="V10" s="15"/>
      <c r="W10" s="15"/>
      <c r="X10" s="15"/>
      <c r="Y10" s="15"/>
      <c r="Z10" s="15"/>
      <c r="AA10" s="15"/>
      <c r="AE10" s="15"/>
    </row>
    <row r="11" spans="1:31" x14ac:dyDescent="0.2">
      <c r="A11" s="21" t="s">
        <v>118</v>
      </c>
      <c r="C11" s="87">
        <v>20192</v>
      </c>
      <c r="D11" s="12">
        <v>23649</v>
      </c>
      <c r="E11" s="12">
        <v>25300</v>
      </c>
      <c r="F11" s="12">
        <v>26819</v>
      </c>
      <c r="G11" s="90">
        <f t="shared" si="0"/>
        <v>1.5920176634188765</v>
      </c>
      <c r="H11" s="20">
        <f t="shared" si="1"/>
        <v>1.2925100534644907</v>
      </c>
      <c r="I11" s="20">
        <f t="shared" si="2"/>
        <v>1.2341682633359996</v>
      </c>
      <c r="J11" s="20">
        <f t="shared" si="3"/>
        <v>1.2647963069646773</v>
      </c>
      <c r="K11" s="15"/>
      <c r="L11" s="15"/>
      <c r="Q11" s="42"/>
      <c r="R11" s="42"/>
      <c r="S11" s="42"/>
      <c r="T11" s="15"/>
      <c r="U11" s="15"/>
      <c r="V11" s="15"/>
      <c r="W11" s="15"/>
      <c r="X11" s="15"/>
      <c r="Y11" s="15"/>
      <c r="Z11" s="15"/>
      <c r="AA11" s="15"/>
      <c r="AE11" s="15"/>
    </row>
    <row r="12" spans="1:31" x14ac:dyDescent="0.2">
      <c r="A12" s="21" t="s">
        <v>119</v>
      </c>
      <c r="C12" s="87">
        <v>67170</v>
      </c>
      <c r="D12" s="12">
        <v>81805</v>
      </c>
      <c r="E12" s="12">
        <v>90699</v>
      </c>
      <c r="F12" s="12">
        <v>95913</v>
      </c>
      <c r="G12" s="90">
        <f t="shared" si="0"/>
        <v>1.9895702882748667</v>
      </c>
      <c r="H12" s="20">
        <f t="shared" si="1"/>
        <v>1.9834871309321933</v>
      </c>
      <c r="I12" s="20">
        <f t="shared" si="2"/>
        <v>1.1828340360492851</v>
      </c>
      <c r="J12" s="20">
        <f t="shared" si="3"/>
        <v>1.6024283731281175</v>
      </c>
      <c r="K12" s="15"/>
      <c r="L12" s="15"/>
      <c r="Q12" s="42"/>
      <c r="R12" s="42"/>
      <c r="S12" s="42"/>
      <c r="T12" s="15"/>
      <c r="U12" s="15"/>
      <c r="V12" s="15"/>
      <c r="W12" s="15"/>
      <c r="X12" s="15"/>
      <c r="Y12" s="15"/>
      <c r="Z12" s="15"/>
      <c r="AA12" s="15"/>
      <c r="AE12" s="15"/>
    </row>
    <row r="13" spans="1:31" x14ac:dyDescent="0.2">
      <c r="A13" s="21" t="s">
        <v>120</v>
      </c>
      <c r="C13" s="87">
        <v>15792</v>
      </c>
      <c r="D13" s="12">
        <v>20214</v>
      </c>
      <c r="E13" s="12">
        <v>22661</v>
      </c>
      <c r="F13" s="12">
        <v>24055</v>
      </c>
      <c r="G13" s="90">
        <f t="shared" si="0"/>
        <v>2.4980589434580036</v>
      </c>
      <c r="H13" s="20">
        <f t="shared" si="1"/>
        <v>2.1984009979788555</v>
      </c>
      <c r="I13" s="20">
        <f t="shared" si="2"/>
        <v>1.2638031316040799</v>
      </c>
      <c r="J13" s="20">
        <f t="shared" si="3"/>
        <v>1.7534411276153961</v>
      </c>
      <c r="K13" s="15"/>
      <c r="L13" s="15"/>
      <c r="Q13" s="42"/>
      <c r="R13" s="42"/>
      <c r="S13" s="42"/>
      <c r="T13" s="15"/>
      <c r="U13" s="15"/>
      <c r="V13" s="15"/>
      <c r="W13" s="15"/>
      <c r="X13" s="15"/>
      <c r="Y13" s="15"/>
      <c r="Z13" s="15"/>
      <c r="AA13" s="15"/>
      <c r="AE13" s="15"/>
    </row>
    <row r="14" spans="1:31" x14ac:dyDescent="0.2">
      <c r="A14" s="21" t="s">
        <v>121</v>
      </c>
      <c r="C14" s="87">
        <v>247588</v>
      </c>
      <c r="D14" s="12">
        <v>305607</v>
      </c>
      <c r="E14" s="12">
        <v>329874</v>
      </c>
      <c r="F14" s="12">
        <v>351437</v>
      </c>
      <c r="G14" s="90">
        <f t="shared" si="0"/>
        <v>2.1264799923470967</v>
      </c>
      <c r="H14" s="20">
        <f t="shared" si="1"/>
        <v>1.464739556691308</v>
      </c>
      <c r="I14" s="20">
        <f t="shared" si="2"/>
        <v>1.3409976981056504</v>
      </c>
      <c r="J14" s="20">
        <f t="shared" si="3"/>
        <v>1.4059492737309665</v>
      </c>
      <c r="K14" s="15"/>
      <c r="L14" s="15"/>
      <c r="Q14" s="42"/>
      <c r="R14" s="42"/>
      <c r="S14" s="42"/>
      <c r="T14" s="15"/>
      <c r="U14" s="15"/>
      <c r="V14" s="15"/>
      <c r="W14" s="15"/>
      <c r="X14" s="15"/>
      <c r="Y14" s="15"/>
      <c r="Z14" s="15"/>
      <c r="AA14" s="15"/>
      <c r="AE14" s="15"/>
    </row>
    <row r="15" spans="1:31" x14ac:dyDescent="0.2">
      <c r="A15" s="21" t="s">
        <v>122</v>
      </c>
      <c r="C15" s="87">
        <v>72604</v>
      </c>
      <c r="D15" s="12">
        <v>81351</v>
      </c>
      <c r="E15" s="12">
        <v>91297</v>
      </c>
      <c r="F15" s="12">
        <v>90819</v>
      </c>
      <c r="G15" s="90">
        <f t="shared" si="0"/>
        <v>1.1433954931445278</v>
      </c>
      <c r="H15" s="20">
        <f t="shared" si="1"/>
        <v>2.2193074763502851</v>
      </c>
      <c r="I15" s="20">
        <f t="shared" si="2"/>
        <v>-0.11037339185515638</v>
      </c>
      <c r="J15" s="20">
        <f t="shared" si="3"/>
        <v>1.1061225307957612</v>
      </c>
      <c r="K15" s="15"/>
      <c r="L15" s="15"/>
      <c r="Q15" s="42"/>
      <c r="R15" s="42"/>
      <c r="S15" s="42"/>
      <c r="T15" s="15"/>
      <c r="U15" s="15"/>
      <c r="V15" s="15"/>
      <c r="W15" s="15"/>
      <c r="X15" s="15"/>
      <c r="Y15" s="15"/>
      <c r="Z15" s="15"/>
      <c r="AA15" s="15"/>
      <c r="AE15" s="15"/>
    </row>
    <row r="16" spans="1:31" x14ac:dyDescent="0.2">
      <c r="A16" s="21" t="s">
        <v>123</v>
      </c>
      <c r="C16" s="87">
        <v>58489</v>
      </c>
      <c r="D16" s="12">
        <v>70521</v>
      </c>
      <c r="E16" s="12">
        <v>81859</v>
      </c>
      <c r="F16" s="12">
        <v>87361</v>
      </c>
      <c r="G16" s="90">
        <f t="shared" si="0"/>
        <v>1.887282084579045</v>
      </c>
      <c r="H16" s="20">
        <f t="shared" si="1"/>
        <v>2.8778061737672278</v>
      </c>
      <c r="I16" s="20">
        <f t="shared" si="2"/>
        <v>1.3779086863881629</v>
      </c>
      <c r="J16" s="20">
        <f t="shared" si="3"/>
        <v>2.1626797329380665</v>
      </c>
      <c r="K16" s="15"/>
      <c r="L16" s="15"/>
      <c r="Q16" s="42"/>
      <c r="R16" s="42"/>
      <c r="S16" s="42"/>
      <c r="T16" s="15"/>
      <c r="U16" s="15"/>
      <c r="V16" s="15"/>
      <c r="W16" s="15"/>
      <c r="X16" s="15"/>
      <c r="Y16" s="15"/>
      <c r="Z16" s="15"/>
      <c r="AA16" s="15"/>
      <c r="AE16" s="15"/>
    </row>
    <row r="17" spans="1:31" x14ac:dyDescent="0.2">
      <c r="A17" s="21" t="s">
        <v>124</v>
      </c>
      <c r="C17" s="87">
        <v>45068</v>
      </c>
      <c r="D17" s="12">
        <v>51997</v>
      </c>
      <c r="E17" s="12">
        <v>56449</v>
      </c>
      <c r="F17" s="12">
        <v>58719</v>
      </c>
      <c r="G17" s="90">
        <f t="shared" si="0"/>
        <v>1.4396165232164915</v>
      </c>
      <c r="H17" s="20">
        <f t="shared" si="1"/>
        <v>1.5756481829596103</v>
      </c>
      <c r="I17" s="20">
        <f t="shared" si="2"/>
        <v>0.832867599724052</v>
      </c>
      <c r="J17" s="20">
        <f t="shared" si="3"/>
        <v>1.2221832082931039</v>
      </c>
      <c r="K17" s="15"/>
      <c r="L17" s="15"/>
      <c r="Q17" s="42"/>
      <c r="R17" s="42"/>
      <c r="S17" s="42"/>
      <c r="T17" s="15"/>
      <c r="U17" s="15"/>
      <c r="V17" s="15"/>
      <c r="W17" s="15"/>
      <c r="X17" s="15"/>
      <c r="Y17" s="15"/>
      <c r="Z17" s="15"/>
      <c r="AA17" s="15"/>
      <c r="AE17" s="15"/>
    </row>
    <row r="18" spans="1:31" x14ac:dyDescent="0.2">
      <c r="A18" s="21" t="s">
        <v>125</v>
      </c>
      <c r="C18" s="87">
        <v>25642</v>
      </c>
      <c r="D18" s="12">
        <v>31236</v>
      </c>
      <c r="E18" s="12">
        <v>32783</v>
      </c>
      <c r="F18" s="12">
        <v>36235</v>
      </c>
      <c r="G18" s="90">
        <f t="shared" si="0"/>
        <v>1.9918943679460233</v>
      </c>
      <c r="H18" s="20">
        <f t="shared" si="1"/>
        <v>0.9241432724266474</v>
      </c>
      <c r="I18" s="20">
        <f t="shared" si="2"/>
        <v>2.1285108123481722</v>
      </c>
      <c r="J18" s="20">
        <f t="shared" si="3"/>
        <v>1.494378931945084</v>
      </c>
      <c r="K18" s="15"/>
      <c r="L18" s="15"/>
      <c r="Q18" s="42"/>
      <c r="R18" s="42"/>
      <c r="S18" s="42"/>
      <c r="T18" s="15"/>
      <c r="U18" s="15"/>
      <c r="V18" s="15"/>
      <c r="W18" s="15"/>
      <c r="X18" s="15"/>
      <c r="Y18" s="15"/>
      <c r="Z18" s="15"/>
      <c r="AA18" s="15"/>
      <c r="AE18" s="15"/>
    </row>
    <row r="19" spans="1:31" x14ac:dyDescent="0.2">
      <c r="A19" s="21" t="s">
        <v>126</v>
      </c>
      <c r="C19" s="87">
        <v>40165</v>
      </c>
      <c r="D19" s="12">
        <v>48482</v>
      </c>
      <c r="E19" s="12">
        <v>52970</v>
      </c>
      <c r="F19" s="12">
        <v>58507</v>
      </c>
      <c r="G19" s="90">
        <f t="shared" si="0"/>
        <v>1.8987366316518539</v>
      </c>
      <c r="H19" s="20">
        <f t="shared" si="1"/>
        <v>1.6990794259855946</v>
      </c>
      <c r="I19" s="20">
        <f t="shared" si="2"/>
        <v>2.1135855728755537</v>
      </c>
      <c r="J19" s="20">
        <f t="shared" si="3"/>
        <v>1.8957397727620284</v>
      </c>
      <c r="K19" s="15"/>
      <c r="L19" s="15"/>
      <c r="Q19" s="42"/>
      <c r="R19" s="42"/>
      <c r="S19" s="42"/>
      <c r="T19" s="15"/>
      <c r="U19" s="15"/>
      <c r="V19" s="15"/>
      <c r="W19" s="15"/>
      <c r="X19" s="15"/>
      <c r="Y19" s="15"/>
      <c r="Z19" s="15"/>
      <c r="AA19" s="15"/>
      <c r="AE19" s="15"/>
    </row>
    <row r="20" spans="1:31" x14ac:dyDescent="0.2">
      <c r="A20" s="21" t="s">
        <v>532</v>
      </c>
      <c r="C20" s="87">
        <v>27604</v>
      </c>
      <c r="D20" s="12">
        <v>35674</v>
      </c>
      <c r="E20" s="12">
        <v>39444</v>
      </c>
      <c r="F20" s="12">
        <v>43210</v>
      </c>
      <c r="G20" s="90">
        <f t="shared" si="0"/>
        <v>2.5963426320276373</v>
      </c>
      <c r="H20" s="20">
        <f t="shared" si="1"/>
        <v>1.9301657414609874</v>
      </c>
      <c r="I20" s="20">
        <f t="shared" si="2"/>
        <v>1.9369261096960022</v>
      </c>
      <c r="J20" s="20">
        <f t="shared" si="3"/>
        <v>1.9333765366076561</v>
      </c>
      <c r="K20" s="15"/>
      <c r="L20" s="15"/>
      <c r="Q20" s="42"/>
      <c r="R20" s="42"/>
      <c r="S20" s="42"/>
      <c r="T20" s="15"/>
      <c r="U20" s="15"/>
      <c r="V20" s="15"/>
      <c r="W20" s="15"/>
      <c r="X20" s="15"/>
      <c r="Y20" s="15"/>
      <c r="Z20" s="15"/>
      <c r="AA20" s="15"/>
      <c r="AE20" s="15"/>
    </row>
    <row r="21" spans="1:31" x14ac:dyDescent="0.2">
      <c r="A21" s="21" t="s">
        <v>533</v>
      </c>
      <c r="C21" s="87">
        <v>66528</v>
      </c>
      <c r="D21" s="12">
        <v>81825</v>
      </c>
      <c r="E21" s="12">
        <v>93157</v>
      </c>
      <c r="F21" s="12">
        <v>93186</v>
      </c>
      <c r="G21" s="90">
        <f t="shared" si="0"/>
        <v>2.0900066991260235</v>
      </c>
      <c r="H21" s="20">
        <f t="shared" si="1"/>
        <v>2.4990016121252179</v>
      </c>
      <c r="I21" s="20">
        <f t="shared" si="2"/>
        <v>6.5482087860280203E-3</v>
      </c>
      <c r="J21" s="20">
        <f t="shared" si="3"/>
        <v>1.3075537074591193</v>
      </c>
      <c r="K21" s="15"/>
      <c r="L21" s="15"/>
      <c r="Q21" s="42"/>
      <c r="R21" s="42"/>
      <c r="S21" s="42"/>
      <c r="T21" s="15"/>
      <c r="U21" s="15"/>
      <c r="V21" s="15"/>
      <c r="W21" s="15"/>
      <c r="X21" s="15"/>
      <c r="Y21" s="15"/>
      <c r="Z21" s="15"/>
      <c r="AA21" s="15"/>
      <c r="AE21" s="15"/>
    </row>
    <row r="22" spans="1:31" x14ac:dyDescent="0.2">
      <c r="A22" s="21" t="s">
        <v>534</v>
      </c>
      <c r="C22" s="87">
        <v>39129</v>
      </c>
      <c r="D22" s="12">
        <v>45943</v>
      </c>
      <c r="E22" s="12">
        <v>52660</v>
      </c>
      <c r="F22" s="12">
        <v>56280</v>
      </c>
      <c r="G22" s="90">
        <f t="shared" si="0"/>
        <v>1.6174381740278632</v>
      </c>
      <c r="H22" s="20">
        <f t="shared" si="1"/>
        <v>2.6307745208808964</v>
      </c>
      <c r="I22" s="20">
        <f t="shared" si="2"/>
        <v>1.4084620262489578</v>
      </c>
      <c r="J22" s="20">
        <f t="shared" si="3"/>
        <v>2.0484084479069686</v>
      </c>
      <c r="K22" s="15"/>
      <c r="L22" s="15"/>
      <c r="Q22" s="42"/>
      <c r="R22" s="42"/>
      <c r="S22" s="42"/>
      <c r="T22" s="15"/>
      <c r="U22" s="15"/>
      <c r="V22" s="15"/>
      <c r="W22" s="15"/>
      <c r="X22" s="15"/>
      <c r="Y22" s="15"/>
      <c r="Z22" s="15"/>
      <c r="AA22" s="15"/>
      <c r="AE22" s="15"/>
    </row>
    <row r="23" spans="1:31" x14ac:dyDescent="0.2">
      <c r="A23" s="21" t="s">
        <v>1470</v>
      </c>
      <c r="C23" s="87">
        <v>218447</v>
      </c>
      <c r="D23" s="12">
        <v>283468</v>
      </c>
      <c r="E23" s="12">
        <v>332386</v>
      </c>
      <c r="F23" s="12">
        <v>372931</v>
      </c>
      <c r="G23" s="90">
        <f t="shared" si="0"/>
        <v>2.6383350337797262</v>
      </c>
      <c r="H23" s="20">
        <f t="shared" si="1"/>
        <v>3.075928908099268</v>
      </c>
      <c r="I23" s="20">
        <f t="shared" si="2"/>
        <v>2.4508903036952079</v>
      </c>
      <c r="J23" s="20">
        <f t="shared" si="3"/>
        <v>2.7785914718293503</v>
      </c>
      <c r="K23" s="15"/>
      <c r="L23" s="15"/>
      <c r="Q23" s="42"/>
      <c r="R23" s="42"/>
      <c r="S23" s="42"/>
      <c r="T23" s="15"/>
      <c r="U23" s="15"/>
      <c r="V23" s="15"/>
      <c r="W23" s="15"/>
      <c r="X23" s="15"/>
      <c r="Y23" s="15"/>
      <c r="Z23" s="15"/>
      <c r="AA23" s="15"/>
      <c r="AE23" s="15"/>
    </row>
    <row r="24" spans="1:31" x14ac:dyDescent="0.2">
      <c r="A24" s="21" t="s">
        <v>535</v>
      </c>
      <c r="C24" s="87">
        <v>33909</v>
      </c>
      <c r="D24" s="12">
        <v>37070</v>
      </c>
      <c r="E24" s="12">
        <v>41504</v>
      </c>
      <c r="F24" s="12">
        <v>40736</v>
      </c>
      <c r="G24" s="90">
        <f t="shared" si="0"/>
        <v>0.89476672819781555</v>
      </c>
      <c r="H24" s="20">
        <f t="shared" si="1"/>
        <v>2.1733511466070166</v>
      </c>
      <c r="I24" s="20">
        <f t="shared" si="2"/>
        <v>-0.39215808153978404</v>
      </c>
      <c r="J24" s="20">
        <f t="shared" si="3"/>
        <v>0.94672090302803102</v>
      </c>
      <c r="K24" s="15"/>
      <c r="L24" s="15"/>
      <c r="Q24" s="42"/>
      <c r="R24" s="42"/>
      <c r="S24" s="42"/>
      <c r="T24" s="15"/>
      <c r="U24" s="15"/>
      <c r="V24" s="15"/>
      <c r="W24" s="15"/>
      <c r="X24" s="15"/>
      <c r="Y24" s="15"/>
      <c r="Z24" s="15"/>
      <c r="AA24" s="15"/>
      <c r="AE24" s="15"/>
    </row>
    <row r="25" spans="1:31" x14ac:dyDescent="0.2">
      <c r="A25" s="21" t="s">
        <v>1148</v>
      </c>
      <c r="C25" s="87">
        <v>37474</v>
      </c>
      <c r="D25" s="12">
        <v>44391</v>
      </c>
      <c r="E25" s="12">
        <v>46211</v>
      </c>
      <c r="F25" s="12">
        <v>50858</v>
      </c>
      <c r="G25" s="90">
        <f t="shared" si="0"/>
        <v>1.7073781050600756</v>
      </c>
      <c r="H25" s="20">
        <f t="shared" si="1"/>
        <v>0.7675872898028846</v>
      </c>
      <c r="I25" s="20">
        <f t="shared" si="2"/>
        <v>2.0362552377228171</v>
      </c>
      <c r="J25" s="20">
        <f t="shared" si="3"/>
        <v>1.368164872395683</v>
      </c>
      <c r="K25" s="15"/>
      <c r="L25" s="15"/>
      <c r="Q25" s="42"/>
      <c r="R25" s="42"/>
      <c r="S25" s="42"/>
      <c r="T25" s="15"/>
      <c r="U25" s="15"/>
      <c r="V25" s="15"/>
      <c r="W25" s="15"/>
      <c r="X25" s="15"/>
      <c r="Y25" s="15"/>
      <c r="Z25" s="15"/>
      <c r="AA25" s="15"/>
      <c r="AE25" s="15"/>
    </row>
    <row r="26" spans="1:31" x14ac:dyDescent="0.2">
      <c r="A26" s="21" t="s">
        <v>5</v>
      </c>
      <c r="C26" s="87">
        <v>32691</v>
      </c>
      <c r="D26" s="12">
        <v>45952</v>
      </c>
      <c r="E26" s="12">
        <v>56270</v>
      </c>
      <c r="F26" s="12">
        <v>64379</v>
      </c>
      <c r="G26" s="90">
        <f t="shared" si="0"/>
        <v>3.4616792217726067</v>
      </c>
      <c r="H26" s="20">
        <f t="shared" si="1"/>
        <v>3.9301076565161575</v>
      </c>
      <c r="I26" s="20">
        <f t="shared" si="2"/>
        <v>2.8726765666629239</v>
      </c>
      <c r="J26" s="20">
        <f t="shared" si="3"/>
        <v>3.4265300910444552</v>
      </c>
      <c r="K26" s="15"/>
      <c r="L26" s="15"/>
      <c r="Q26" s="42"/>
      <c r="R26" s="42"/>
      <c r="S26" s="42"/>
      <c r="T26" s="15"/>
      <c r="U26" s="15"/>
      <c r="V26" s="15"/>
      <c r="W26" s="15"/>
      <c r="X26" s="15"/>
      <c r="Y26" s="15"/>
      <c r="Z26" s="15"/>
      <c r="AA26" s="15"/>
      <c r="AE26" s="15"/>
    </row>
    <row r="27" spans="1:31" x14ac:dyDescent="0.2">
      <c r="A27" s="21" t="s">
        <v>348</v>
      </c>
      <c r="C27" s="87">
        <v>20706</v>
      </c>
      <c r="D27" s="12">
        <v>27177</v>
      </c>
      <c r="E27" s="12">
        <v>29187</v>
      </c>
      <c r="F27" s="12">
        <v>30621</v>
      </c>
      <c r="G27" s="90">
        <f t="shared" si="0"/>
        <v>2.7552600036981234</v>
      </c>
      <c r="H27" s="20">
        <f t="shared" si="1"/>
        <v>1.3671135426930769</v>
      </c>
      <c r="I27" s="20">
        <f t="shared" si="2"/>
        <v>1.0141200779415938</v>
      </c>
      <c r="J27" s="20">
        <f t="shared" si="3"/>
        <v>1.1993050162245389</v>
      </c>
      <c r="K27" s="15"/>
      <c r="L27" s="15"/>
      <c r="Q27" s="42"/>
      <c r="R27" s="42"/>
      <c r="S27" s="42"/>
      <c r="T27" s="15"/>
      <c r="U27" s="15"/>
      <c r="V27" s="15"/>
      <c r="W27" s="15"/>
      <c r="X27" s="15"/>
      <c r="Y27" s="15"/>
      <c r="Z27" s="15"/>
      <c r="AA27" s="15"/>
      <c r="AE27" s="15"/>
    </row>
    <row r="28" spans="1:31" x14ac:dyDescent="0.2">
      <c r="A28" s="21" t="s">
        <v>6</v>
      </c>
      <c r="C28" s="87">
        <v>96113</v>
      </c>
      <c r="D28" s="12">
        <v>122483</v>
      </c>
      <c r="E28" s="12">
        <v>134113</v>
      </c>
      <c r="F28" s="12">
        <v>136524</v>
      </c>
      <c r="G28" s="90">
        <f t="shared" si="0"/>
        <v>2.4527456969348327</v>
      </c>
      <c r="H28" s="20">
        <f t="shared" si="1"/>
        <v>1.741227920085775</v>
      </c>
      <c r="I28" s="20">
        <f t="shared" si="2"/>
        <v>0.37554252085567619</v>
      </c>
      <c r="J28" s="20">
        <f t="shared" si="3"/>
        <v>1.0902913290193883</v>
      </c>
      <c r="K28" s="15"/>
      <c r="L28" s="15"/>
      <c r="Q28" s="42"/>
      <c r="R28" s="42"/>
      <c r="S28" s="42"/>
      <c r="T28" s="15"/>
      <c r="U28" s="15"/>
      <c r="V28" s="15"/>
      <c r="W28" s="15"/>
      <c r="X28" s="15"/>
      <c r="Y28" s="15"/>
      <c r="Z28" s="15"/>
      <c r="AA28" s="15"/>
      <c r="AE28" s="15"/>
    </row>
    <row r="29" spans="1:31" x14ac:dyDescent="0.2">
      <c r="A29" s="21" t="s">
        <v>7</v>
      </c>
      <c r="C29" s="87">
        <v>34504</v>
      </c>
      <c r="D29" s="12">
        <v>44877</v>
      </c>
      <c r="E29" s="12">
        <v>48302</v>
      </c>
      <c r="F29" s="12">
        <v>51853</v>
      </c>
      <c r="G29" s="90">
        <f t="shared" si="0"/>
        <v>2.6618735073584032</v>
      </c>
      <c r="H29" s="20">
        <f t="shared" si="1"/>
        <v>1.4094682283733562</v>
      </c>
      <c r="I29" s="20">
        <f t="shared" si="2"/>
        <v>1.5035858086118292</v>
      </c>
      <c r="J29" s="20">
        <f t="shared" si="3"/>
        <v>1.4541586839905474</v>
      </c>
      <c r="K29" s="15"/>
      <c r="L29" s="15"/>
      <c r="Q29" s="42"/>
      <c r="R29" s="42"/>
      <c r="S29" s="42"/>
      <c r="T29" s="15"/>
      <c r="U29" s="15"/>
      <c r="V29" s="15"/>
      <c r="W29" s="15"/>
      <c r="X29" s="15"/>
      <c r="Y29" s="15"/>
      <c r="Z29" s="15"/>
      <c r="AA29" s="15"/>
      <c r="AE29" s="15"/>
    </row>
    <row r="30" spans="1:31" x14ac:dyDescent="0.2">
      <c r="A30" s="21" t="s">
        <v>1364</v>
      </c>
      <c r="C30" s="87">
        <v>86110</v>
      </c>
      <c r="D30" s="12">
        <v>105561</v>
      </c>
      <c r="E30" s="12">
        <v>116764</v>
      </c>
      <c r="F30" s="12">
        <v>128352</v>
      </c>
      <c r="G30" s="90">
        <f t="shared" si="0"/>
        <v>2.0563769792352193</v>
      </c>
      <c r="H30" s="20">
        <f t="shared" si="1"/>
        <v>1.9380415790773098</v>
      </c>
      <c r="I30" s="20">
        <f t="shared" si="2"/>
        <v>2.0105448751428723</v>
      </c>
      <c r="J30" s="20">
        <f t="shared" si="3"/>
        <v>1.9724707438942612</v>
      </c>
      <c r="K30" s="15"/>
      <c r="L30" s="15"/>
      <c r="Q30" s="42"/>
      <c r="R30" s="42"/>
      <c r="S30" s="42"/>
      <c r="T30" s="15"/>
      <c r="U30" s="15"/>
      <c r="V30" s="15"/>
      <c r="W30" s="15"/>
      <c r="X30" s="15"/>
      <c r="Y30" s="15"/>
      <c r="Z30" s="15"/>
      <c r="AA30" s="15"/>
      <c r="AE30" s="15"/>
    </row>
    <row r="31" spans="1:31" x14ac:dyDescent="0.2">
      <c r="A31" s="21" t="s">
        <v>1300</v>
      </c>
      <c r="C31" s="87">
        <v>51965</v>
      </c>
      <c r="D31" s="12">
        <v>68517</v>
      </c>
      <c r="E31" s="12">
        <v>76971</v>
      </c>
      <c r="F31" s="12">
        <v>79868</v>
      </c>
      <c r="G31" s="90">
        <f t="shared" si="0"/>
        <v>2.8021421083622933</v>
      </c>
      <c r="H31" s="20">
        <f t="shared" si="1"/>
        <v>2.238801513453148</v>
      </c>
      <c r="I31" s="20">
        <f t="shared" si="2"/>
        <v>0.78029011600395659</v>
      </c>
      <c r="J31" s="20">
        <f t="shared" si="3"/>
        <v>1.5434651711697445</v>
      </c>
      <c r="K31" s="15"/>
      <c r="L31" s="15"/>
      <c r="Q31" s="42"/>
      <c r="R31" s="42"/>
      <c r="S31" s="42"/>
      <c r="T31" s="15"/>
      <c r="U31" s="15"/>
      <c r="V31" s="15"/>
      <c r="W31" s="15"/>
      <c r="X31" s="15"/>
      <c r="Y31" s="15"/>
      <c r="Z31" s="15"/>
      <c r="AA31" s="15"/>
      <c r="AE31" s="15"/>
    </row>
    <row r="32" spans="1:31" x14ac:dyDescent="0.2">
      <c r="A32" s="21" t="s">
        <v>1366</v>
      </c>
      <c r="C32" s="87">
        <v>78169</v>
      </c>
      <c r="D32" s="12">
        <v>94291</v>
      </c>
      <c r="E32" s="12">
        <v>108585</v>
      </c>
      <c r="F32" s="12">
        <v>114068</v>
      </c>
      <c r="G32" s="90">
        <f t="shared" si="0"/>
        <v>1.8917705084033898</v>
      </c>
      <c r="H32" s="20">
        <f t="shared" si="1"/>
        <v>2.7224714516662862</v>
      </c>
      <c r="I32" s="20">
        <f t="shared" si="2"/>
        <v>1.0417252916249842</v>
      </c>
      <c r="J32" s="20">
        <f t="shared" si="3"/>
        <v>1.9207398032544232</v>
      </c>
      <c r="K32" s="15"/>
      <c r="L32" s="15"/>
      <c r="Q32" s="42"/>
      <c r="R32" s="42"/>
      <c r="S32" s="42"/>
      <c r="T32" s="15"/>
      <c r="U32" s="15"/>
      <c r="V32" s="15"/>
      <c r="W32" s="15"/>
      <c r="X32" s="15"/>
      <c r="Y32" s="15"/>
      <c r="Z32" s="15"/>
      <c r="AA32" s="15"/>
      <c r="AE32" s="15"/>
    </row>
    <row r="33" spans="1:31" x14ac:dyDescent="0.2">
      <c r="A33" s="21" t="s">
        <v>98</v>
      </c>
      <c r="C33" s="87">
        <v>26924</v>
      </c>
      <c r="D33" s="12">
        <v>30701</v>
      </c>
      <c r="E33" s="12">
        <v>33149</v>
      </c>
      <c r="F33" s="12">
        <v>36172</v>
      </c>
      <c r="G33" s="90">
        <f t="shared" si="0"/>
        <v>1.3206976965984829</v>
      </c>
      <c r="H33" s="20">
        <f t="shared" si="1"/>
        <v>1.4706583639291892</v>
      </c>
      <c r="I33" s="20">
        <f t="shared" si="2"/>
        <v>1.8529562169072644</v>
      </c>
      <c r="J33" s="20">
        <f t="shared" si="3"/>
        <v>1.6520522830095752</v>
      </c>
      <c r="K33" s="15"/>
      <c r="L33" s="15"/>
      <c r="Q33" s="42"/>
      <c r="R33" s="42"/>
      <c r="S33" s="42"/>
      <c r="T33" s="15"/>
      <c r="U33" s="15"/>
      <c r="V33" s="15"/>
      <c r="W33" s="15"/>
      <c r="X33" s="15"/>
      <c r="Y33" s="15"/>
      <c r="Z33" s="15"/>
      <c r="AA33" s="15"/>
      <c r="AE33" s="15"/>
    </row>
    <row r="34" spans="1:31" x14ac:dyDescent="0.2">
      <c r="A34" s="21" t="s">
        <v>1325</v>
      </c>
      <c r="C34" s="87">
        <v>16278</v>
      </c>
      <c r="D34" s="12">
        <v>20599</v>
      </c>
      <c r="E34" s="12">
        <v>22623</v>
      </c>
      <c r="F34" s="12">
        <v>23908</v>
      </c>
      <c r="G34" s="90">
        <f t="shared" si="0"/>
        <v>2.3808922107535047</v>
      </c>
      <c r="H34" s="20">
        <f t="shared" si="1"/>
        <v>1.7996019468825786</v>
      </c>
      <c r="I34" s="20">
        <f t="shared" si="2"/>
        <v>1.1690168529826739</v>
      </c>
      <c r="J34" s="20">
        <f t="shared" si="3"/>
        <v>1.4996156614546896</v>
      </c>
      <c r="K34" s="15"/>
      <c r="L34" s="15"/>
      <c r="Q34" s="42"/>
      <c r="R34" s="42"/>
      <c r="S34" s="42"/>
      <c r="T34" s="15"/>
      <c r="U34" s="15"/>
      <c r="V34" s="15"/>
      <c r="W34" s="15"/>
      <c r="X34" s="15"/>
      <c r="Y34" s="15"/>
      <c r="Z34" s="15"/>
      <c r="AA34" s="15"/>
      <c r="AE34" s="15"/>
    </row>
    <row r="35" spans="1:31" x14ac:dyDescent="0.2">
      <c r="A35" s="21" t="s">
        <v>8</v>
      </c>
      <c r="C35" s="87">
        <v>49041</v>
      </c>
      <c r="D35" s="12">
        <v>59598</v>
      </c>
      <c r="E35" s="12">
        <v>65424</v>
      </c>
      <c r="F35" s="12">
        <v>69009</v>
      </c>
      <c r="G35" s="90">
        <f t="shared" si="0"/>
        <v>1.9676944622270653</v>
      </c>
      <c r="H35" s="20">
        <f t="shared" si="1"/>
        <v>1.7907410658728251</v>
      </c>
      <c r="I35" s="20">
        <f t="shared" si="2"/>
        <v>1.128623164075071</v>
      </c>
      <c r="J35" s="20">
        <f t="shared" si="3"/>
        <v>1.4757279903408138</v>
      </c>
      <c r="K35" s="15"/>
      <c r="L35" s="15"/>
      <c r="Q35" s="42"/>
      <c r="R35" s="42"/>
      <c r="S35" s="42"/>
      <c r="T35" s="15"/>
      <c r="U35" s="15"/>
      <c r="V35" s="15"/>
      <c r="W35" s="15"/>
      <c r="X35" s="15"/>
      <c r="Y35" s="15"/>
      <c r="Z35" s="15"/>
      <c r="AA35" s="15"/>
      <c r="AE35" s="15"/>
    </row>
    <row r="36" spans="1:31" x14ac:dyDescent="0.2">
      <c r="A36" s="21" t="s">
        <v>433</v>
      </c>
      <c r="C36" s="87">
        <v>14074</v>
      </c>
      <c r="D36" s="12">
        <v>17415</v>
      </c>
      <c r="E36" s="12">
        <v>21127</v>
      </c>
      <c r="F36" s="12">
        <v>21559</v>
      </c>
      <c r="G36" s="90">
        <f t="shared" si="0"/>
        <v>2.15168321688608</v>
      </c>
      <c r="H36" s="20">
        <f t="shared" si="1"/>
        <v>3.7454604941649317</v>
      </c>
      <c r="I36" s="20">
        <f t="shared" si="2"/>
        <v>0.42673818169385314</v>
      </c>
      <c r="J36" s="20">
        <f t="shared" si="3"/>
        <v>2.155769620606085</v>
      </c>
      <c r="K36" s="15"/>
      <c r="L36" s="15"/>
      <c r="Q36" s="42"/>
      <c r="R36" s="42"/>
      <c r="S36" s="42"/>
      <c r="T36" s="15"/>
      <c r="U36" s="15"/>
      <c r="V36" s="15"/>
      <c r="W36" s="15"/>
      <c r="X36" s="15"/>
      <c r="Y36" s="15"/>
      <c r="Z36" s="15"/>
      <c r="AA36" s="15"/>
      <c r="AE36" s="15"/>
    </row>
    <row r="37" spans="1:31" ht="14.25" x14ac:dyDescent="0.2">
      <c r="A37" s="21" t="s">
        <v>1527</v>
      </c>
      <c r="C37" s="87">
        <v>80393</v>
      </c>
      <c r="D37" s="12">
        <v>124740</v>
      </c>
      <c r="E37" s="12">
        <v>179844</v>
      </c>
      <c r="F37" s="12">
        <v>218500</v>
      </c>
      <c r="G37" s="90">
        <f t="shared" si="0"/>
        <v>4.488453662391545</v>
      </c>
      <c r="H37" s="20">
        <f t="shared" si="1"/>
        <v>7.2104672369466716</v>
      </c>
      <c r="I37" s="20">
        <f t="shared" si="2"/>
        <v>4.1809540734125683</v>
      </c>
      <c r="J37" s="20">
        <f t="shared" si="3"/>
        <v>5.7607634945203934</v>
      </c>
      <c r="K37" s="15"/>
      <c r="L37" s="15"/>
      <c r="Q37" s="42"/>
      <c r="R37" s="42"/>
      <c r="S37" s="42"/>
      <c r="T37" s="15"/>
      <c r="U37" s="15"/>
      <c r="V37" s="15"/>
      <c r="W37" s="15"/>
      <c r="X37" s="15"/>
      <c r="Y37" s="15"/>
      <c r="Z37" s="15"/>
      <c r="AA37" s="15"/>
      <c r="AE37" s="15"/>
    </row>
    <row r="38" spans="1:31" x14ac:dyDescent="0.2">
      <c r="A38" s="21" t="s">
        <v>9</v>
      </c>
      <c r="C38" s="87">
        <v>43455</v>
      </c>
      <c r="D38" s="12">
        <v>51503</v>
      </c>
      <c r="E38" s="12">
        <v>56327</v>
      </c>
      <c r="F38" s="12">
        <v>61460</v>
      </c>
      <c r="G38" s="90">
        <f t="shared" si="0"/>
        <v>1.7127124320083009</v>
      </c>
      <c r="H38" s="20">
        <f t="shared" si="1"/>
        <v>1.7184506220858875</v>
      </c>
      <c r="I38" s="20">
        <f t="shared" si="2"/>
        <v>1.8516657498345968</v>
      </c>
      <c r="J38" s="20">
        <f t="shared" si="3"/>
        <v>1.7816996871081958</v>
      </c>
      <c r="K38" s="15"/>
      <c r="L38" s="15"/>
      <c r="Q38" s="42"/>
      <c r="R38" s="42"/>
      <c r="S38" s="42"/>
      <c r="T38" s="15"/>
      <c r="U38" s="15"/>
      <c r="V38" s="15"/>
      <c r="W38" s="15"/>
      <c r="X38" s="15"/>
      <c r="Y38" s="15"/>
      <c r="Z38" s="15"/>
      <c r="AA38" s="15"/>
      <c r="AE38" s="15"/>
    </row>
    <row r="39" spans="1:31" x14ac:dyDescent="0.2">
      <c r="A39" s="21" t="s">
        <v>10</v>
      </c>
      <c r="C39" s="87">
        <v>32465</v>
      </c>
      <c r="D39" s="12">
        <v>39600</v>
      </c>
      <c r="E39" s="12">
        <v>45301</v>
      </c>
      <c r="F39" s="12">
        <v>46238</v>
      </c>
      <c r="G39" s="90">
        <f t="shared" si="0"/>
        <v>2.0054210419690799</v>
      </c>
      <c r="H39" s="20">
        <f t="shared" si="1"/>
        <v>2.5926052423563606</v>
      </c>
      <c r="I39" s="20">
        <f t="shared" si="2"/>
        <v>0.43162596217289906</v>
      </c>
      <c r="J39" s="20">
        <f t="shared" si="3"/>
        <v>1.5605065190446243</v>
      </c>
      <c r="K39" s="15"/>
      <c r="L39" s="15"/>
      <c r="Q39" s="42"/>
      <c r="R39" s="42"/>
      <c r="S39" s="42"/>
      <c r="T39" s="15"/>
      <c r="U39" s="15"/>
      <c r="V39" s="15"/>
      <c r="W39" s="15"/>
      <c r="X39" s="15"/>
      <c r="Y39" s="15"/>
      <c r="Z39" s="15"/>
      <c r="AA39" s="15"/>
      <c r="AE39" s="15"/>
    </row>
    <row r="40" spans="1:31" x14ac:dyDescent="0.2">
      <c r="A40" s="21" t="s">
        <v>11</v>
      </c>
      <c r="C40" s="87">
        <v>117539</v>
      </c>
      <c r="D40" s="12">
        <v>152393</v>
      </c>
      <c r="E40" s="12">
        <v>173366</v>
      </c>
      <c r="F40" s="12">
        <v>193936</v>
      </c>
      <c r="G40" s="90">
        <f t="shared" si="0"/>
        <v>2.6294794721854142</v>
      </c>
      <c r="H40" s="20">
        <f t="shared" si="1"/>
        <v>2.4841555468252174</v>
      </c>
      <c r="I40" s="20">
        <f t="shared" si="2"/>
        <v>2.3868280934230546</v>
      </c>
      <c r="J40" s="20">
        <f t="shared" si="3"/>
        <v>2.4379181386620985</v>
      </c>
      <c r="K40" s="15"/>
      <c r="L40" s="15"/>
      <c r="Q40" s="42"/>
      <c r="R40" s="42"/>
      <c r="S40" s="42"/>
      <c r="T40" s="15"/>
      <c r="U40" s="15"/>
      <c r="V40" s="15"/>
      <c r="W40" s="15"/>
      <c r="X40" s="15"/>
      <c r="Y40" s="15"/>
      <c r="Z40" s="15"/>
      <c r="AA40" s="15"/>
      <c r="AE40" s="15"/>
    </row>
    <row r="41" spans="1:31" x14ac:dyDescent="0.2">
      <c r="A41" s="21" t="s">
        <v>12</v>
      </c>
      <c r="C41" s="87">
        <v>29836</v>
      </c>
      <c r="D41" s="12">
        <v>35357</v>
      </c>
      <c r="E41" s="12">
        <v>38007</v>
      </c>
      <c r="F41" s="12">
        <v>40146</v>
      </c>
      <c r="G41" s="90">
        <f t="shared" si="0"/>
        <v>1.7113556853037837</v>
      </c>
      <c r="H41" s="20">
        <f t="shared" si="1"/>
        <v>1.3848928193530563</v>
      </c>
      <c r="I41" s="20">
        <f t="shared" si="2"/>
        <v>1.1585121839818857</v>
      </c>
      <c r="J41" s="20">
        <f t="shared" si="3"/>
        <v>1.2773097642386766</v>
      </c>
      <c r="K41" s="15"/>
      <c r="L41" s="15"/>
      <c r="Q41" s="42"/>
      <c r="R41" s="42"/>
      <c r="S41" s="42"/>
      <c r="T41" s="15"/>
      <c r="U41" s="15"/>
      <c r="V41" s="15"/>
      <c r="W41" s="15"/>
      <c r="X41" s="15"/>
      <c r="Y41" s="15"/>
      <c r="Z41" s="15"/>
      <c r="AA41" s="15"/>
      <c r="AE41" s="15"/>
    </row>
    <row r="42" spans="1:31" x14ac:dyDescent="0.2">
      <c r="A42" s="21" t="s">
        <v>13</v>
      </c>
      <c r="C42" s="87">
        <v>17028</v>
      </c>
      <c r="D42" s="12">
        <v>16870</v>
      </c>
      <c r="E42" s="12">
        <v>17919</v>
      </c>
      <c r="F42" s="12">
        <v>19215</v>
      </c>
      <c r="G42" s="90">
        <f t="shared" si="0"/>
        <v>-9.3127071574394815E-2</v>
      </c>
      <c r="H42" s="20">
        <f t="shared" si="1"/>
        <v>1.1546083551611463</v>
      </c>
      <c r="I42" s="20">
        <f t="shared" si="2"/>
        <v>1.4798815471370519</v>
      </c>
      <c r="J42" s="20">
        <f t="shared" si="3"/>
        <v>1.3089673359988785</v>
      </c>
      <c r="K42" s="15"/>
      <c r="L42" s="15"/>
      <c r="Q42" s="42"/>
      <c r="R42" s="42"/>
      <c r="S42" s="42"/>
      <c r="T42" s="15"/>
      <c r="U42" s="15"/>
      <c r="V42" s="15"/>
      <c r="W42" s="15"/>
      <c r="X42" s="15"/>
      <c r="Y42" s="15"/>
      <c r="Z42" s="15"/>
      <c r="AA42" s="15"/>
      <c r="AE42" s="15"/>
    </row>
    <row r="43" spans="1:31" x14ac:dyDescent="0.2">
      <c r="A43" s="21" t="s">
        <v>14</v>
      </c>
      <c r="C43" s="87">
        <v>35672</v>
      </c>
      <c r="D43" s="12">
        <v>40734</v>
      </c>
      <c r="E43" s="12">
        <v>43743</v>
      </c>
      <c r="F43" s="12">
        <v>46519</v>
      </c>
      <c r="G43" s="90">
        <f t="shared" si="0"/>
        <v>1.3350774857757708</v>
      </c>
      <c r="H43" s="20">
        <f t="shared" si="1"/>
        <v>1.3654950549345957</v>
      </c>
      <c r="I43" s="20">
        <f t="shared" si="2"/>
        <v>1.3028328536539346</v>
      </c>
      <c r="J43" s="20">
        <f t="shared" si="3"/>
        <v>1.3357286797732071</v>
      </c>
      <c r="K43" s="15"/>
      <c r="L43" s="15"/>
      <c r="Q43" s="42"/>
      <c r="R43" s="42"/>
      <c r="S43" s="42"/>
      <c r="T43" s="15"/>
      <c r="U43" s="15"/>
      <c r="V43" s="15"/>
      <c r="W43" s="15"/>
      <c r="X43" s="15"/>
      <c r="Y43" s="15"/>
      <c r="Z43" s="15"/>
      <c r="AA43" s="15"/>
      <c r="AE43" s="15"/>
    </row>
    <row r="44" spans="1:31" x14ac:dyDescent="0.2">
      <c r="A44" s="21"/>
      <c r="C44" s="87"/>
      <c r="D44" s="12"/>
      <c r="E44" s="12"/>
      <c r="F44" s="12"/>
      <c r="G44" s="90"/>
      <c r="H44" s="20"/>
      <c r="I44" s="20"/>
      <c r="J44" s="20"/>
      <c r="K44" s="15"/>
      <c r="L44" s="15"/>
      <c r="T44" s="15"/>
      <c r="U44" s="15"/>
      <c r="V44" s="15"/>
      <c r="W44" s="15"/>
      <c r="X44" s="15"/>
      <c r="Y44" s="15"/>
      <c r="Z44" s="15"/>
      <c r="AA44" s="15"/>
      <c r="AE44" s="15"/>
    </row>
    <row r="45" spans="1:31" s="15" customFormat="1" x14ac:dyDescent="0.2">
      <c r="A45" s="14" t="s">
        <v>1182</v>
      </c>
      <c r="C45" s="16">
        <f>SUM(C46:C68)</f>
        <v>2063161</v>
      </c>
      <c r="D45" s="16">
        <f>SUM(D46:D68)</f>
        <v>3090691</v>
      </c>
      <c r="E45" s="16">
        <f>SUM(E46:E68)</f>
        <v>3678301</v>
      </c>
      <c r="F45" s="16">
        <f>SUM(F46:F68)</f>
        <v>4344829</v>
      </c>
      <c r="G45" s="91">
        <f t="shared" si="0"/>
        <v>4.1220318450611027</v>
      </c>
      <c r="H45" s="17">
        <f t="shared" ref="H45:H68" si="4">(((E45/D45)^(1/(($E$5-$D$5)/365))-1)*100)</f>
        <v>3.3678010424157634</v>
      </c>
      <c r="I45" s="17">
        <f t="shared" ref="I45:I68" si="5">(((F45/E45)^(1/(($F$5-$E$5)/365))-1)*100)</f>
        <v>3.5655783717833289</v>
      </c>
      <c r="J45" s="17">
        <f t="shared" ref="J45:J68" si="6">(((F45/D45)^(1/(($F$5-$D$5)/365))-1)*100)</f>
        <v>3.4616886619140086</v>
      </c>
      <c r="M45" s="8"/>
      <c r="N45" s="22"/>
      <c r="O45" s="22"/>
      <c r="P45" s="22"/>
      <c r="Q45" s="42"/>
      <c r="R45" s="42"/>
      <c r="S45" s="42"/>
    </row>
    <row r="46" spans="1:31" x14ac:dyDescent="0.2">
      <c r="A46" s="21" t="s">
        <v>15</v>
      </c>
      <c r="C46" s="87">
        <v>39674</v>
      </c>
      <c r="D46" s="12">
        <v>48567</v>
      </c>
      <c r="E46" s="12">
        <v>51839</v>
      </c>
      <c r="F46" s="12">
        <v>59306</v>
      </c>
      <c r="G46" s="90">
        <f t="shared" si="0"/>
        <v>2.0419427938791701</v>
      </c>
      <c r="H46" s="20">
        <f t="shared" si="4"/>
        <v>1.2484717373999477</v>
      </c>
      <c r="I46" s="20">
        <f t="shared" si="5"/>
        <v>2.8714161570867924</v>
      </c>
      <c r="J46" s="20">
        <f t="shared" si="6"/>
        <v>2.0160750781864634</v>
      </c>
      <c r="K46" s="15"/>
      <c r="L46" s="15"/>
      <c r="Q46" s="42"/>
      <c r="R46" s="42"/>
      <c r="S46" s="42"/>
      <c r="T46" s="15"/>
      <c r="U46" s="15"/>
      <c r="V46" s="15"/>
      <c r="W46" s="15"/>
      <c r="X46" s="15"/>
      <c r="Y46" s="15"/>
      <c r="Z46" s="15"/>
      <c r="AA46" s="15"/>
      <c r="AE46" s="15"/>
    </row>
    <row r="47" spans="1:31" x14ac:dyDescent="0.2">
      <c r="A47" s="21" t="s">
        <v>16</v>
      </c>
      <c r="C47" s="87">
        <v>25737</v>
      </c>
      <c r="D47" s="12">
        <v>33457</v>
      </c>
      <c r="E47" s="12">
        <v>37649</v>
      </c>
      <c r="F47" s="12">
        <v>41901</v>
      </c>
      <c r="G47" s="90">
        <f t="shared" si="0"/>
        <v>2.6565507952745149</v>
      </c>
      <c r="H47" s="20">
        <f t="shared" si="4"/>
        <v>2.2718538163073454</v>
      </c>
      <c r="I47" s="20">
        <f t="shared" si="5"/>
        <v>2.2766060128012855</v>
      </c>
      <c r="J47" s="20">
        <f t="shared" si="6"/>
        <v>2.2741108544518385</v>
      </c>
      <c r="K47" s="15"/>
      <c r="L47" s="15"/>
      <c r="M47" s="15"/>
      <c r="N47" s="18"/>
      <c r="O47" s="18"/>
      <c r="P47" s="18"/>
      <c r="Q47" s="41"/>
      <c r="R47" s="41"/>
      <c r="S47" s="41"/>
      <c r="T47" s="15"/>
      <c r="U47" s="15"/>
      <c r="V47" s="15"/>
      <c r="W47" s="15"/>
      <c r="X47" s="15"/>
      <c r="Y47" s="15"/>
      <c r="Z47" s="15"/>
      <c r="AA47" s="15"/>
      <c r="AE47" s="15"/>
    </row>
    <row r="48" spans="1:31" x14ac:dyDescent="0.2">
      <c r="A48" s="21" t="s">
        <v>1476</v>
      </c>
      <c r="C48" s="87">
        <v>305699</v>
      </c>
      <c r="D48" s="12">
        <v>520216</v>
      </c>
      <c r="E48" s="12">
        <v>600609</v>
      </c>
      <c r="F48" s="12">
        <v>664625</v>
      </c>
      <c r="G48" s="90">
        <f t="shared" si="0"/>
        <v>5.4572213692346105</v>
      </c>
      <c r="H48" s="20">
        <f t="shared" si="4"/>
        <v>2.7723806737995016</v>
      </c>
      <c r="I48" s="20">
        <f t="shared" si="5"/>
        <v>2.153510178522211</v>
      </c>
      <c r="J48" s="20">
        <f t="shared" si="6"/>
        <v>2.477980741144914</v>
      </c>
      <c r="K48" s="15"/>
      <c r="L48" s="15"/>
      <c r="Q48" s="42"/>
      <c r="R48" s="42"/>
      <c r="S48" s="42"/>
      <c r="T48" s="15"/>
      <c r="U48" s="15"/>
      <c r="V48" s="15"/>
      <c r="W48" s="15"/>
      <c r="X48" s="15"/>
      <c r="Y48" s="15"/>
      <c r="Z48" s="15"/>
      <c r="AA48" s="15"/>
      <c r="AE48" s="15"/>
    </row>
    <row r="49" spans="1:31" x14ac:dyDescent="0.2">
      <c r="A49" s="21" t="s">
        <v>17</v>
      </c>
      <c r="C49" s="87">
        <v>47856</v>
      </c>
      <c r="D49" s="12">
        <v>74986</v>
      </c>
      <c r="E49" s="12">
        <v>97557</v>
      </c>
      <c r="F49" s="12">
        <v>106256</v>
      </c>
      <c r="G49" s="90">
        <f t="shared" si="0"/>
        <v>4.5908512578363814</v>
      </c>
      <c r="H49" s="20">
        <f t="shared" si="4"/>
        <v>5.1350256282120421</v>
      </c>
      <c r="I49" s="20">
        <f t="shared" si="5"/>
        <v>1.8131449502010843</v>
      </c>
      <c r="J49" s="20">
        <f t="shared" si="6"/>
        <v>3.5439899746130488</v>
      </c>
      <c r="K49" s="15"/>
      <c r="L49" s="15"/>
      <c r="Q49" s="42"/>
      <c r="R49" s="42"/>
      <c r="S49" s="42"/>
      <c r="T49" s="15"/>
      <c r="U49" s="15"/>
      <c r="V49" s="15"/>
      <c r="W49" s="15"/>
      <c r="X49" s="15"/>
      <c r="Y49" s="15"/>
      <c r="Z49" s="15"/>
      <c r="AA49" s="15"/>
      <c r="AE49" s="15"/>
    </row>
    <row r="50" spans="1:31" x14ac:dyDescent="0.2">
      <c r="A50" s="21" t="s">
        <v>1477</v>
      </c>
      <c r="C50" s="87">
        <v>99367</v>
      </c>
      <c r="D50" s="12">
        <v>101120</v>
      </c>
      <c r="E50" s="12">
        <v>102806</v>
      </c>
      <c r="F50" s="12">
        <v>100674</v>
      </c>
      <c r="G50" s="90">
        <f t="shared" si="0"/>
        <v>0.17493570094091471</v>
      </c>
      <c r="H50" s="20">
        <f t="shared" si="4"/>
        <v>0.31517562353635675</v>
      </c>
      <c r="I50" s="20">
        <f t="shared" si="5"/>
        <v>-0.43989373135329135</v>
      </c>
      <c r="J50" s="20">
        <f t="shared" si="6"/>
        <v>-4.4157512467302151E-2</v>
      </c>
      <c r="K50" s="15"/>
      <c r="L50" s="15"/>
      <c r="Q50" s="42"/>
      <c r="R50" s="42"/>
      <c r="S50" s="42"/>
      <c r="T50" s="15"/>
      <c r="U50" s="15"/>
      <c r="V50" s="15"/>
      <c r="W50" s="15"/>
      <c r="X50" s="15"/>
      <c r="Y50" s="15"/>
      <c r="Z50" s="15"/>
      <c r="AA50" s="15"/>
      <c r="AE50" s="15"/>
    </row>
    <row r="51" spans="1:31" x14ac:dyDescent="0.2">
      <c r="A51" s="21" t="s">
        <v>474</v>
      </c>
      <c r="C51" s="87">
        <v>379520</v>
      </c>
      <c r="D51" s="12">
        <v>575817</v>
      </c>
      <c r="E51" s="12">
        <v>659019</v>
      </c>
      <c r="F51" s="12">
        <v>703141</v>
      </c>
      <c r="G51" s="90">
        <f t="shared" si="0"/>
        <v>4.2545616094008309</v>
      </c>
      <c r="H51" s="20">
        <f t="shared" si="4"/>
        <v>2.6016348199890071</v>
      </c>
      <c r="I51" s="20">
        <f t="shared" si="5"/>
        <v>1.3726702132617508</v>
      </c>
      <c r="J51" s="20">
        <f t="shared" si="6"/>
        <v>2.0160887922665127</v>
      </c>
      <c r="K51" s="15"/>
      <c r="L51" s="15"/>
      <c r="Q51" s="42"/>
      <c r="R51" s="42"/>
      <c r="S51" s="42"/>
      <c r="T51" s="15"/>
      <c r="U51" s="15"/>
      <c r="V51" s="15"/>
      <c r="W51" s="15"/>
      <c r="X51" s="15"/>
      <c r="Y51" s="15"/>
      <c r="Z51" s="15"/>
      <c r="AA51" s="15"/>
      <c r="AE51" s="15"/>
    </row>
    <row r="52" spans="1:31" x14ac:dyDescent="0.2">
      <c r="A52" s="21" t="s">
        <v>18</v>
      </c>
      <c r="C52" s="87">
        <v>14323</v>
      </c>
      <c r="D52" s="12">
        <v>17507</v>
      </c>
      <c r="E52" s="12">
        <v>22220</v>
      </c>
      <c r="F52" s="12">
        <v>23973</v>
      </c>
      <c r="G52" s="90">
        <f t="shared" si="0"/>
        <v>2.0265026355579474</v>
      </c>
      <c r="H52" s="20">
        <f t="shared" si="4"/>
        <v>4.6411368608358705</v>
      </c>
      <c r="I52" s="20">
        <f t="shared" si="5"/>
        <v>1.6103165780463558</v>
      </c>
      <c r="J52" s="20">
        <f t="shared" si="6"/>
        <v>3.1905327259310612</v>
      </c>
      <c r="K52" s="15"/>
      <c r="L52" s="15"/>
      <c r="Q52" s="42"/>
      <c r="R52" s="42"/>
      <c r="S52" s="42"/>
      <c r="T52" s="15"/>
      <c r="U52" s="15"/>
      <c r="V52" s="15"/>
      <c r="W52" s="15"/>
      <c r="X52" s="15"/>
      <c r="Y52" s="15"/>
      <c r="Z52" s="15"/>
      <c r="AA52" s="15"/>
      <c r="AE52" s="15"/>
    </row>
    <row r="53" spans="1:31" x14ac:dyDescent="0.2">
      <c r="A53" s="21" t="s">
        <v>1472</v>
      </c>
      <c r="C53" s="87">
        <v>107691</v>
      </c>
      <c r="D53" s="12">
        <v>243322</v>
      </c>
      <c r="E53" s="12">
        <v>314303</v>
      </c>
      <c r="F53" s="12">
        <v>450583</v>
      </c>
      <c r="G53" s="90">
        <f t="shared" si="0"/>
        <v>8.4877769440760531</v>
      </c>
      <c r="H53" s="20">
        <f t="shared" si="4"/>
        <v>4.9917984585580166</v>
      </c>
      <c r="I53" s="20">
        <f t="shared" si="5"/>
        <v>7.8718486349791617</v>
      </c>
      <c r="J53" s="20">
        <f t="shared" si="6"/>
        <v>6.3499687328688159</v>
      </c>
      <c r="K53" s="15"/>
      <c r="L53" s="15"/>
      <c r="Q53" s="42"/>
      <c r="R53" s="42"/>
      <c r="S53" s="42"/>
      <c r="T53" s="15"/>
      <c r="U53" s="15"/>
      <c r="V53" s="15"/>
      <c r="W53" s="15"/>
      <c r="X53" s="15"/>
      <c r="Y53" s="15"/>
      <c r="Z53" s="15"/>
      <c r="AA53" s="15"/>
      <c r="AE53" s="15"/>
    </row>
    <row r="54" spans="1:31" x14ac:dyDescent="0.2">
      <c r="A54" s="21" t="s">
        <v>1478</v>
      </c>
      <c r="C54" s="87">
        <v>195482</v>
      </c>
      <c r="D54" s="12">
        <v>301624</v>
      </c>
      <c r="E54" s="12">
        <v>403785</v>
      </c>
      <c r="F54" s="12">
        <v>496794</v>
      </c>
      <c r="G54" s="90">
        <f t="shared" si="0"/>
        <v>4.4300766432643801</v>
      </c>
      <c r="H54" s="20">
        <f t="shared" si="4"/>
        <v>5.7081137929213988</v>
      </c>
      <c r="I54" s="20">
        <f t="shared" si="5"/>
        <v>4.4574022298418337</v>
      </c>
      <c r="J54" s="20">
        <f t="shared" si="6"/>
        <v>5.1122294149157588</v>
      </c>
      <c r="K54" s="15"/>
      <c r="L54" s="15"/>
      <c r="Q54" s="42"/>
      <c r="R54" s="42"/>
      <c r="S54" s="42"/>
      <c r="T54" s="15"/>
      <c r="U54" s="15"/>
      <c r="V54" s="15"/>
      <c r="W54" s="15"/>
      <c r="X54" s="15"/>
      <c r="Y54" s="15"/>
      <c r="Z54" s="15"/>
      <c r="AA54" s="15"/>
      <c r="AE54" s="15"/>
    </row>
    <row r="55" spans="1:31" x14ac:dyDescent="0.2">
      <c r="A55" s="21" t="s">
        <v>127</v>
      </c>
      <c r="C55" s="87">
        <v>51281</v>
      </c>
      <c r="D55" s="12">
        <v>62030</v>
      </c>
      <c r="E55" s="12">
        <v>65599</v>
      </c>
      <c r="F55" s="12">
        <v>68699</v>
      </c>
      <c r="G55" s="90">
        <f t="shared" si="0"/>
        <v>1.9201381195125711</v>
      </c>
      <c r="H55" s="20">
        <f t="shared" si="4"/>
        <v>1.0702826146976596</v>
      </c>
      <c r="I55" s="20">
        <f t="shared" si="5"/>
        <v>0.97612116885685829</v>
      </c>
      <c r="J55" s="20">
        <f t="shared" si="6"/>
        <v>1.0255494955320854</v>
      </c>
      <c r="K55" s="15"/>
      <c r="L55" s="15"/>
      <c r="Q55" s="42"/>
      <c r="R55" s="42"/>
      <c r="S55" s="42"/>
      <c r="T55" s="15"/>
      <c r="U55" s="15"/>
      <c r="V55" s="15"/>
      <c r="W55" s="15"/>
      <c r="X55" s="15"/>
      <c r="Y55" s="15"/>
      <c r="Z55" s="15"/>
      <c r="AA55" s="15"/>
      <c r="AE55" s="15"/>
    </row>
    <row r="56" spans="1:31" x14ac:dyDescent="0.2">
      <c r="A56" s="21" t="s">
        <v>128</v>
      </c>
      <c r="C56" s="87">
        <v>62751</v>
      </c>
      <c r="D56" s="12">
        <v>78209</v>
      </c>
      <c r="E56" s="12">
        <v>83466</v>
      </c>
      <c r="F56" s="12">
        <v>107535</v>
      </c>
      <c r="G56" s="90">
        <f t="shared" si="0"/>
        <v>2.2252945783771683</v>
      </c>
      <c r="H56" s="20">
        <f t="shared" si="4"/>
        <v>1.2457002728966104</v>
      </c>
      <c r="I56" s="20">
        <f t="shared" si="5"/>
        <v>5.4750343577975924</v>
      </c>
      <c r="J56" s="20">
        <f t="shared" si="6"/>
        <v>3.2328585911621133</v>
      </c>
      <c r="K56" s="15"/>
      <c r="L56" s="15"/>
      <c r="Q56" s="42"/>
      <c r="R56" s="42"/>
      <c r="S56" s="42"/>
      <c r="T56" s="15"/>
      <c r="U56" s="15"/>
      <c r="V56" s="15"/>
      <c r="W56" s="15"/>
      <c r="X56" s="15"/>
      <c r="Y56" s="15"/>
      <c r="Z56" s="15"/>
      <c r="AA56" s="15"/>
      <c r="AE56" s="15"/>
    </row>
    <row r="57" spans="1:31" x14ac:dyDescent="0.2">
      <c r="A57" s="21" t="s">
        <v>129</v>
      </c>
      <c r="C57" s="87">
        <v>18090</v>
      </c>
      <c r="D57" s="12">
        <v>21231</v>
      </c>
      <c r="E57" s="12">
        <v>22727</v>
      </c>
      <c r="F57" s="12">
        <v>23851</v>
      </c>
      <c r="G57" s="90">
        <f t="shared" si="0"/>
        <v>1.6130250111756839</v>
      </c>
      <c r="H57" s="20">
        <f t="shared" si="4"/>
        <v>1.3042249254310523</v>
      </c>
      <c r="I57" s="20">
        <f t="shared" si="5"/>
        <v>1.0207049993514739</v>
      </c>
      <c r="J57" s="20">
        <f t="shared" si="6"/>
        <v>1.1694674648790482</v>
      </c>
      <c r="K57" s="15"/>
      <c r="L57" s="15"/>
      <c r="Q57" s="42"/>
      <c r="R57" s="42"/>
      <c r="S57" s="42"/>
      <c r="T57" s="15"/>
      <c r="U57" s="15"/>
      <c r="V57" s="15"/>
      <c r="W57" s="15"/>
      <c r="X57" s="15"/>
      <c r="Y57" s="15"/>
      <c r="Z57" s="15"/>
      <c r="AA57" s="15"/>
      <c r="AE57" s="15"/>
    </row>
    <row r="58" spans="1:31" x14ac:dyDescent="0.2">
      <c r="A58" s="21" t="s">
        <v>130</v>
      </c>
      <c r="C58" s="87">
        <v>31227</v>
      </c>
      <c r="D58" s="12">
        <v>35289</v>
      </c>
      <c r="E58" s="12">
        <v>37720</v>
      </c>
      <c r="F58" s="12">
        <v>40687</v>
      </c>
      <c r="G58" s="90">
        <f t="shared" si="0"/>
        <v>1.2297117852894113</v>
      </c>
      <c r="H58" s="20">
        <f t="shared" si="4"/>
        <v>1.275848918345357</v>
      </c>
      <c r="I58" s="20">
        <f t="shared" si="5"/>
        <v>1.6056729216691323</v>
      </c>
      <c r="J58" s="20">
        <f t="shared" si="6"/>
        <v>1.4323658108568393</v>
      </c>
      <c r="K58" s="15"/>
      <c r="L58" s="15"/>
      <c r="Q58" s="42"/>
      <c r="R58" s="42"/>
      <c r="S58" s="42"/>
      <c r="T58" s="15"/>
      <c r="U58" s="15"/>
      <c r="V58" s="15"/>
      <c r="W58" s="15"/>
      <c r="X58" s="15"/>
      <c r="Y58" s="15"/>
      <c r="Z58" s="15"/>
      <c r="AA58" s="15"/>
      <c r="AE58" s="15"/>
    </row>
    <row r="59" spans="1:31" x14ac:dyDescent="0.2">
      <c r="A59" s="21" t="s">
        <v>131</v>
      </c>
      <c r="C59" s="87">
        <v>22937</v>
      </c>
      <c r="D59" s="12">
        <v>28570</v>
      </c>
      <c r="E59" s="12">
        <v>31529</v>
      </c>
      <c r="F59" s="12">
        <v>34879</v>
      </c>
      <c r="G59" s="90">
        <f t="shared" si="0"/>
        <v>2.2191203947089733</v>
      </c>
      <c r="H59" s="20">
        <f t="shared" si="4"/>
        <v>1.8931372728055784</v>
      </c>
      <c r="I59" s="20">
        <f t="shared" si="5"/>
        <v>2.1470275641551684</v>
      </c>
      <c r="J59" s="20">
        <f t="shared" si="6"/>
        <v>2.0136442182937309</v>
      </c>
      <c r="K59" s="15"/>
      <c r="L59" s="15"/>
      <c r="Q59" s="42"/>
      <c r="R59" s="42"/>
      <c r="S59" s="42"/>
      <c r="T59" s="15"/>
      <c r="U59" s="15"/>
      <c r="V59" s="15"/>
      <c r="W59" s="15"/>
      <c r="X59" s="15"/>
      <c r="Y59" s="15"/>
      <c r="Z59" s="15"/>
      <c r="AA59" s="15"/>
      <c r="AE59" s="15"/>
    </row>
    <row r="60" spans="1:31" x14ac:dyDescent="0.2">
      <c r="A60" s="21" t="s">
        <v>132</v>
      </c>
      <c r="C60" s="87">
        <v>72683</v>
      </c>
      <c r="D60" s="12">
        <v>88144</v>
      </c>
      <c r="E60" s="12">
        <v>111454</v>
      </c>
      <c r="F60" s="12">
        <v>160987</v>
      </c>
      <c r="G60" s="90">
        <f t="shared" si="0"/>
        <v>1.9462849046328889</v>
      </c>
      <c r="H60" s="20">
        <f t="shared" si="4"/>
        <v>4.566450731014382</v>
      </c>
      <c r="I60" s="20">
        <f t="shared" si="5"/>
        <v>8.0427946502673375</v>
      </c>
      <c r="J60" s="20">
        <f t="shared" si="6"/>
        <v>6.203375837170011</v>
      </c>
      <c r="K60" s="15"/>
      <c r="L60" s="15"/>
      <c r="Q60" s="42"/>
      <c r="R60" s="42"/>
      <c r="S60" s="42"/>
      <c r="T60" s="15"/>
      <c r="U60" s="15"/>
      <c r="V60" s="15"/>
      <c r="W60" s="15"/>
      <c r="X60" s="15"/>
      <c r="Y60" s="15"/>
      <c r="Z60" s="15"/>
      <c r="AA60" s="15"/>
      <c r="AE60" s="15"/>
    </row>
    <row r="61" spans="1:31" x14ac:dyDescent="0.2">
      <c r="A61" s="21" t="s">
        <v>133</v>
      </c>
      <c r="C61" s="87">
        <v>31959</v>
      </c>
      <c r="D61" s="12">
        <v>41678</v>
      </c>
      <c r="E61" s="12">
        <v>45846</v>
      </c>
      <c r="F61" s="12">
        <v>49452</v>
      </c>
      <c r="G61" s="90">
        <f t="shared" si="0"/>
        <v>2.6892669770235855</v>
      </c>
      <c r="H61" s="20">
        <f t="shared" si="4"/>
        <v>1.8304089286699687</v>
      </c>
      <c r="I61" s="20">
        <f t="shared" si="5"/>
        <v>1.605595434461482</v>
      </c>
      <c r="J61" s="20">
        <f t="shared" si="6"/>
        <v>1.7235713341609227</v>
      </c>
      <c r="K61" s="15"/>
      <c r="L61" s="15"/>
      <c r="Q61" s="42"/>
      <c r="R61" s="42"/>
      <c r="S61" s="42"/>
      <c r="T61" s="15"/>
      <c r="U61" s="15"/>
      <c r="V61" s="15"/>
      <c r="W61" s="15"/>
      <c r="X61" s="15"/>
      <c r="Y61" s="15"/>
      <c r="Z61" s="15"/>
      <c r="AA61" s="15"/>
      <c r="AE61" s="15"/>
    </row>
    <row r="62" spans="1:31" x14ac:dyDescent="0.2">
      <c r="A62" s="21" t="s">
        <v>1364</v>
      </c>
      <c r="C62" s="87">
        <v>73665</v>
      </c>
      <c r="D62" s="12">
        <v>92253</v>
      </c>
      <c r="E62" s="12">
        <v>110706</v>
      </c>
      <c r="F62" s="12">
        <v>110807</v>
      </c>
      <c r="G62" s="90">
        <f t="shared" si="0"/>
        <v>2.2743148854826201</v>
      </c>
      <c r="H62" s="20">
        <f t="shared" si="4"/>
        <v>3.5309437168878022</v>
      </c>
      <c r="I62" s="20">
        <f t="shared" si="5"/>
        <v>1.9186123019743206E-2</v>
      </c>
      <c r="J62" s="20">
        <f t="shared" si="6"/>
        <v>1.8479129384429971</v>
      </c>
      <c r="K62" s="15"/>
      <c r="L62" s="15"/>
      <c r="Q62" s="42"/>
      <c r="R62" s="42"/>
      <c r="S62" s="42"/>
      <c r="T62" s="15"/>
      <c r="U62" s="15"/>
      <c r="V62" s="15"/>
      <c r="W62" s="15"/>
      <c r="X62" s="15"/>
      <c r="Y62" s="15"/>
      <c r="Z62" s="15"/>
      <c r="AA62" s="15"/>
      <c r="AE62" s="15"/>
    </row>
    <row r="63" spans="1:31" x14ac:dyDescent="0.2">
      <c r="A63" s="21" t="s">
        <v>134</v>
      </c>
      <c r="C63" s="87">
        <v>156137</v>
      </c>
      <c r="D63" s="12">
        <v>213490</v>
      </c>
      <c r="E63" s="12">
        <v>248085</v>
      </c>
      <c r="F63" s="12">
        <v>295644</v>
      </c>
      <c r="G63" s="90">
        <f t="shared" si="0"/>
        <v>3.1762477598025862</v>
      </c>
      <c r="H63" s="20">
        <f t="shared" si="4"/>
        <v>2.8992211162591985</v>
      </c>
      <c r="I63" s="20">
        <f t="shared" si="5"/>
        <v>3.758559581804688</v>
      </c>
      <c r="J63" s="20">
        <f t="shared" si="6"/>
        <v>3.306474680067284</v>
      </c>
      <c r="K63" s="15"/>
      <c r="L63" s="15"/>
      <c r="Q63" s="42"/>
      <c r="R63" s="42"/>
      <c r="S63" s="42"/>
      <c r="T63" s="15"/>
      <c r="U63" s="15"/>
      <c r="V63" s="15"/>
      <c r="W63" s="15"/>
      <c r="X63" s="15"/>
      <c r="Y63" s="15"/>
      <c r="Z63" s="15"/>
      <c r="AA63" s="15"/>
      <c r="AE63" s="15"/>
    </row>
    <row r="64" spans="1:31" x14ac:dyDescent="0.2">
      <c r="A64" s="21" t="s">
        <v>1479</v>
      </c>
      <c r="C64" s="87">
        <v>45287</v>
      </c>
      <c r="D64" s="12">
        <v>62030</v>
      </c>
      <c r="E64" s="12">
        <v>71181</v>
      </c>
      <c r="F64" s="12">
        <v>85330</v>
      </c>
      <c r="G64" s="90">
        <f t="shared" si="0"/>
        <v>3.1942123417567192</v>
      </c>
      <c r="H64" s="20">
        <f t="shared" si="4"/>
        <v>2.6532987074704861</v>
      </c>
      <c r="I64" s="20">
        <f t="shared" si="5"/>
        <v>3.8877659245209584</v>
      </c>
      <c r="J64" s="20">
        <f t="shared" si="6"/>
        <v>3.2377717339575618</v>
      </c>
      <c r="K64" s="15"/>
      <c r="L64" s="15"/>
      <c r="Q64" s="42"/>
      <c r="R64" s="42"/>
      <c r="S64" s="42"/>
      <c r="T64" s="15"/>
      <c r="U64" s="15"/>
      <c r="V64" s="15"/>
      <c r="W64" s="15"/>
      <c r="X64" s="15"/>
      <c r="Y64" s="15"/>
      <c r="Z64" s="15"/>
      <c r="AA64" s="15"/>
      <c r="AE64" s="15"/>
    </row>
    <row r="65" spans="1:31" x14ac:dyDescent="0.2">
      <c r="A65" s="21" t="s">
        <v>135</v>
      </c>
      <c r="C65" s="87">
        <v>110517</v>
      </c>
      <c r="D65" s="12">
        <v>188755</v>
      </c>
      <c r="E65" s="12">
        <v>226188</v>
      </c>
      <c r="F65" s="12">
        <v>312116</v>
      </c>
      <c r="G65" s="90">
        <f t="shared" si="0"/>
        <v>5.4955660285770369</v>
      </c>
      <c r="H65" s="20">
        <f t="shared" si="4"/>
        <v>3.5028403519147044</v>
      </c>
      <c r="I65" s="20">
        <f t="shared" si="5"/>
        <v>7.008961950331849</v>
      </c>
      <c r="J65" s="20">
        <f t="shared" si="6"/>
        <v>5.1535210125926101</v>
      </c>
      <c r="K65" s="15"/>
      <c r="L65" s="15"/>
      <c r="Q65" s="42"/>
      <c r="R65" s="42"/>
      <c r="S65" s="42"/>
      <c r="T65" s="15"/>
      <c r="U65" s="15"/>
      <c r="V65" s="15"/>
      <c r="W65" s="15"/>
      <c r="X65" s="15"/>
      <c r="Y65" s="15"/>
      <c r="Z65" s="15"/>
      <c r="AA65" s="15"/>
      <c r="AE65" s="15"/>
    </row>
    <row r="66" spans="1:31" x14ac:dyDescent="0.2">
      <c r="A66" s="21" t="s">
        <v>136</v>
      </c>
      <c r="C66" s="87">
        <v>17179</v>
      </c>
      <c r="D66" s="12">
        <v>19297</v>
      </c>
      <c r="E66" s="12">
        <v>23157</v>
      </c>
      <c r="F66" s="12">
        <v>24653</v>
      </c>
      <c r="G66" s="90">
        <f t="shared" si="0"/>
        <v>1.1687598980174352</v>
      </c>
      <c r="H66" s="20">
        <f t="shared" si="4"/>
        <v>3.531027079846627</v>
      </c>
      <c r="I66" s="20">
        <f t="shared" si="5"/>
        <v>1.3256868443207281</v>
      </c>
      <c r="J66" s="20">
        <f t="shared" si="6"/>
        <v>2.4776744984871479</v>
      </c>
      <c r="K66" s="15"/>
      <c r="L66" s="15"/>
      <c r="Q66" s="42"/>
      <c r="R66" s="42"/>
      <c r="S66" s="42"/>
      <c r="T66" s="15"/>
      <c r="U66" s="15"/>
      <c r="V66" s="15"/>
      <c r="W66" s="15"/>
      <c r="X66" s="15"/>
      <c r="Y66" s="15"/>
      <c r="Z66" s="15"/>
      <c r="AA66" s="15"/>
      <c r="AE66" s="15"/>
    </row>
    <row r="67" spans="1:31" x14ac:dyDescent="0.2">
      <c r="A67" s="21" t="s">
        <v>1480</v>
      </c>
      <c r="C67" s="87">
        <v>41653</v>
      </c>
      <c r="D67" s="12">
        <v>104559</v>
      </c>
      <c r="E67" s="12">
        <v>155713</v>
      </c>
      <c r="F67" s="12">
        <v>210503</v>
      </c>
      <c r="G67" s="90">
        <f t="shared" si="0"/>
        <v>9.6351015641900517</v>
      </c>
      <c r="H67" s="20">
        <f t="shared" si="4"/>
        <v>7.873646479913976</v>
      </c>
      <c r="I67" s="20">
        <f t="shared" si="5"/>
        <v>6.5479432111945401</v>
      </c>
      <c r="J67" s="20">
        <f t="shared" si="6"/>
        <v>7.2419567433153809</v>
      </c>
      <c r="K67" s="15"/>
      <c r="L67" s="15"/>
      <c r="Q67" s="42"/>
      <c r="R67" s="42"/>
      <c r="S67" s="42"/>
      <c r="T67" s="15"/>
      <c r="U67" s="15"/>
      <c r="V67" s="15"/>
      <c r="W67" s="15"/>
      <c r="X67" s="15"/>
      <c r="Y67" s="15"/>
      <c r="Z67" s="15"/>
      <c r="AA67" s="15"/>
      <c r="AE67" s="15"/>
    </row>
    <row r="68" spans="1:31" x14ac:dyDescent="0.2">
      <c r="A68" s="21" t="s">
        <v>137</v>
      </c>
      <c r="C68" s="87">
        <v>112446</v>
      </c>
      <c r="D68" s="12">
        <v>138540</v>
      </c>
      <c r="E68" s="12">
        <v>155143</v>
      </c>
      <c r="F68" s="12">
        <v>172433</v>
      </c>
      <c r="G68" s="90">
        <f t="shared" si="0"/>
        <v>2.1076200941120282</v>
      </c>
      <c r="H68" s="20">
        <f t="shared" si="4"/>
        <v>2.1773642126519333</v>
      </c>
      <c r="I68" s="20">
        <f t="shared" si="5"/>
        <v>2.2477390202297221</v>
      </c>
      <c r="J68" s="20">
        <f t="shared" si="6"/>
        <v>2.2107828333642665</v>
      </c>
      <c r="K68" s="15"/>
      <c r="L68" s="15"/>
      <c r="Q68" s="42"/>
      <c r="R68" s="42"/>
      <c r="S68" s="42"/>
      <c r="T68" s="15"/>
      <c r="U68" s="15"/>
      <c r="V68" s="15"/>
      <c r="W68" s="15"/>
      <c r="X68" s="15"/>
      <c r="Y68" s="15"/>
      <c r="Z68" s="15"/>
      <c r="AA68" s="15"/>
      <c r="AE68" s="15"/>
    </row>
    <row r="69" spans="1:31" x14ac:dyDescent="0.2">
      <c r="A69" s="21"/>
      <c r="C69" s="87"/>
      <c r="D69" s="12"/>
      <c r="E69" s="12"/>
      <c r="F69" s="12"/>
      <c r="G69" s="90"/>
      <c r="H69" s="20"/>
      <c r="I69" s="20"/>
      <c r="J69" s="20"/>
      <c r="K69" s="15"/>
      <c r="L69" s="15"/>
      <c r="T69" s="15"/>
      <c r="U69" s="15"/>
      <c r="V69" s="15"/>
      <c r="W69" s="15"/>
      <c r="X69" s="15"/>
      <c r="Y69" s="15"/>
      <c r="Z69" s="15"/>
      <c r="AA69" s="15"/>
      <c r="AE69" s="15"/>
    </row>
    <row r="70" spans="1:31" s="15" customFormat="1" x14ac:dyDescent="0.2">
      <c r="A70" s="14" t="s">
        <v>1183</v>
      </c>
      <c r="C70" s="16">
        <f>SUM(C71:C100)</f>
        <v>1965872</v>
      </c>
      <c r="D70" s="16">
        <f>SUM(D71:D100)</f>
        <v>2669847</v>
      </c>
      <c r="E70" s="16">
        <f>SUM(E71:E100)</f>
        <v>3035081</v>
      </c>
      <c r="F70" s="16">
        <f>SUM(F71:F100)</f>
        <v>3382193</v>
      </c>
      <c r="G70" s="91">
        <f t="shared" si="0"/>
        <v>3.1064499126135514</v>
      </c>
      <c r="H70" s="17">
        <f t="shared" ref="H70:H100" si="7">(((E70/D70)^(1/(($E$5-$D$5)/365))-1)*100)</f>
        <v>2.4700107993797404</v>
      </c>
      <c r="I70" s="17">
        <f t="shared" ref="I70:I100" si="8">(((F70/E70)^(1/(($F$5-$E$5)/365))-1)*100)</f>
        <v>2.3042132052877751</v>
      </c>
      <c r="J70" s="17">
        <f t="shared" ref="J70:J100" si="9">(((F70/D70)^(1/(($F$5-$D$5)/365))-1)*100)</f>
        <v>2.3912314086817377</v>
      </c>
      <c r="M70" s="8"/>
      <c r="N70" s="22"/>
      <c r="O70" s="22"/>
      <c r="P70" s="22"/>
      <c r="Q70" s="42"/>
      <c r="R70" s="42"/>
      <c r="S70" s="42"/>
      <c r="AB70" s="8"/>
      <c r="AC70" s="8"/>
      <c r="AD70" s="8"/>
    </row>
    <row r="71" spans="1:31" x14ac:dyDescent="0.2">
      <c r="A71" s="21" t="s">
        <v>138</v>
      </c>
      <c r="C71" s="87">
        <v>36120</v>
      </c>
      <c r="D71" s="12">
        <v>43526</v>
      </c>
      <c r="E71" s="12">
        <v>47859</v>
      </c>
      <c r="F71" s="12">
        <v>51619</v>
      </c>
      <c r="G71" s="90">
        <f t="shared" si="0"/>
        <v>1.8815786292843306</v>
      </c>
      <c r="H71" s="20">
        <f t="shared" si="7"/>
        <v>1.8223901020182787</v>
      </c>
      <c r="I71" s="20">
        <f t="shared" si="8"/>
        <v>1.6038017582777453</v>
      </c>
      <c r="J71" s="20">
        <f t="shared" si="9"/>
        <v>1.7185125365457798</v>
      </c>
      <c r="K71" s="15"/>
      <c r="L71" s="15"/>
      <c r="Q71" s="42"/>
      <c r="R71" s="42"/>
      <c r="S71" s="42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x14ac:dyDescent="0.2">
      <c r="A72" s="21" t="s">
        <v>139</v>
      </c>
      <c r="C72" s="87">
        <v>43762</v>
      </c>
      <c r="D72" s="12">
        <v>55698</v>
      </c>
      <c r="E72" s="12">
        <v>62143</v>
      </c>
      <c r="F72" s="12">
        <v>67182</v>
      </c>
      <c r="G72" s="90">
        <f t="shared" ref="G72:G135" si="10">(((D72/C72)^(1/(($D$5-$C$5)/365))-1)*100)</f>
        <v>2.4397494847353984</v>
      </c>
      <c r="H72" s="20">
        <f t="shared" si="7"/>
        <v>2.1055564778457381</v>
      </c>
      <c r="I72" s="20">
        <f t="shared" si="8"/>
        <v>1.653757254592314</v>
      </c>
      <c r="J72" s="20">
        <f t="shared" si="9"/>
        <v>1.8907236639226888</v>
      </c>
      <c r="K72" s="15"/>
      <c r="L72" s="15"/>
      <c r="Q72" s="42"/>
      <c r="R72" s="42"/>
      <c r="S72" s="42"/>
      <c r="T72" s="15"/>
      <c r="U72" s="15"/>
      <c r="V72" s="15"/>
      <c r="W72" s="15"/>
      <c r="X72" s="15"/>
      <c r="Y72" s="15"/>
      <c r="Z72" s="15"/>
      <c r="AA72" s="15"/>
      <c r="AE72" s="15"/>
    </row>
    <row r="73" spans="1:31" x14ac:dyDescent="0.2">
      <c r="A73" s="21" t="s">
        <v>1255</v>
      </c>
      <c r="C73" s="87">
        <v>201186</v>
      </c>
      <c r="D73" s="12">
        <v>283396</v>
      </c>
      <c r="E73" s="12">
        <v>333028</v>
      </c>
      <c r="F73" s="12">
        <v>407437</v>
      </c>
      <c r="G73" s="90">
        <f t="shared" si="10"/>
        <v>3.4835806210505194</v>
      </c>
      <c r="H73" s="20">
        <f t="shared" si="7"/>
        <v>3.1187715153737638</v>
      </c>
      <c r="I73" s="20">
        <f t="shared" si="8"/>
        <v>4.3336861018406614</v>
      </c>
      <c r="J73" s="20">
        <f t="shared" si="9"/>
        <v>3.6940236228300449</v>
      </c>
      <c r="K73" s="15"/>
      <c r="L73" s="15"/>
      <c r="M73" s="15"/>
      <c r="N73" s="18"/>
      <c r="O73" s="18"/>
      <c r="P73" s="18"/>
      <c r="Q73" s="41"/>
      <c r="R73" s="41"/>
      <c r="S73" s="41"/>
      <c r="T73" s="15"/>
      <c r="U73" s="15"/>
      <c r="V73" s="15"/>
      <c r="W73" s="15"/>
      <c r="X73" s="15"/>
      <c r="Y73" s="15"/>
      <c r="Z73" s="15"/>
      <c r="AA73" s="15"/>
      <c r="AE73" s="15"/>
    </row>
    <row r="74" spans="1:31" x14ac:dyDescent="0.2">
      <c r="A74" s="21" t="s">
        <v>1481</v>
      </c>
      <c r="C74" s="87">
        <v>106630</v>
      </c>
      <c r="D74" s="12">
        <v>248436</v>
      </c>
      <c r="E74" s="12">
        <v>308745</v>
      </c>
      <c r="F74" s="12">
        <v>355330</v>
      </c>
      <c r="G74" s="90">
        <f t="shared" si="10"/>
        <v>8.8211710070582363</v>
      </c>
      <c r="H74" s="20">
        <f t="shared" si="7"/>
        <v>4.2225677913213966</v>
      </c>
      <c r="I74" s="20">
        <f t="shared" si="8"/>
        <v>3.0005569329566217</v>
      </c>
      <c r="J74" s="20">
        <f t="shared" si="9"/>
        <v>3.6403739304215366</v>
      </c>
      <c r="K74" s="15"/>
      <c r="L74" s="15"/>
      <c r="Q74" s="42"/>
      <c r="R74" s="42"/>
      <c r="S74" s="42"/>
      <c r="T74" s="15"/>
      <c r="U74" s="15"/>
      <c r="V74" s="15"/>
      <c r="W74" s="15"/>
      <c r="X74" s="15"/>
      <c r="Y74" s="15"/>
      <c r="Z74" s="15"/>
      <c r="AA74" s="15"/>
      <c r="AE74" s="15"/>
    </row>
    <row r="75" spans="1:31" x14ac:dyDescent="0.2">
      <c r="A75" s="21" t="s">
        <v>140</v>
      </c>
      <c r="C75" s="87">
        <v>281146</v>
      </c>
      <c r="D75" s="12">
        <v>389377</v>
      </c>
      <c r="E75" s="12">
        <v>454486</v>
      </c>
      <c r="F75" s="12">
        <v>539671</v>
      </c>
      <c r="G75" s="90">
        <f t="shared" si="10"/>
        <v>3.3085087943666602</v>
      </c>
      <c r="H75" s="20">
        <f t="shared" si="7"/>
        <v>2.9861557003722838</v>
      </c>
      <c r="I75" s="20">
        <f t="shared" si="8"/>
        <v>3.6801821116443589</v>
      </c>
      <c r="J75" s="20">
        <f t="shared" si="9"/>
        <v>3.3152038215620738</v>
      </c>
      <c r="K75" s="15"/>
      <c r="L75" s="15"/>
      <c r="Q75" s="42"/>
      <c r="R75" s="42"/>
      <c r="S75" s="42"/>
      <c r="T75" s="15"/>
      <c r="U75" s="15"/>
      <c r="V75" s="15"/>
      <c r="W75" s="15"/>
      <c r="X75" s="15"/>
      <c r="Y75" s="15"/>
      <c r="Z75" s="15"/>
      <c r="AA75" s="15"/>
      <c r="AE75" s="15"/>
    </row>
    <row r="76" spans="1:31" x14ac:dyDescent="0.2">
      <c r="A76" s="21" t="s">
        <v>141</v>
      </c>
      <c r="C76" s="87">
        <v>43284</v>
      </c>
      <c r="D76" s="12">
        <v>74890</v>
      </c>
      <c r="E76" s="12">
        <v>80453</v>
      </c>
      <c r="F76" s="12">
        <v>87693</v>
      </c>
      <c r="G76" s="90">
        <f t="shared" si="10"/>
        <v>5.6322681179078682</v>
      </c>
      <c r="H76" s="20">
        <f t="shared" si="7"/>
        <v>1.3729088433785508</v>
      </c>
      <c r="I76" s="20">
        <f t="shared" si="8"/>
        <v>1.8293059691159907</v>
      </c>
      <c r="J76" s="20">
        <f t="shared" si="9"/>
        <v>1.5894199966509648</v>
      </c>
      <c r="K76" s="15"/>
      <c r="L76" s="15"/>
      <c r="Q76" s="42"/>
      <c r="R76" s="42"/>
      <c r="S76" s="42"/>
      <c r="T76" s="15"/>
      <c r="U76" s="15"/>
      <c r="V76" s="15"/>
      <c r="W76" s="15"/>
      <c r="X76" s="15"/>
      <c r="Y76" s="15"/>
      <c r="Z76" s="15"/>
      <c r="AA76" s="15"/>
      <c r="AE76" s="15"/>
    </row>
    <row r="77" spans="1:31" x14ac:dyDescent="0.2">
      <c r="A77" s="21" t="s">
        <v>142</v>
      </c>
      <c r="C77" s="87">
        <v>19494</v>
      </c>
      <c r="D77" s="12">
        <v>20809</v>
      </c>
      <c r="E77" s="12">
        <v>21702</v>
      </c>
      <c r="F77" s="12">
        <v>23980</v>
      </c>
      <c r="G77" s="90">
        <f t="shared" si="10"/>
        <v>0.65456406654849086</v>
      </c>
      <c r="H77" s="20">
        <f t="shared" si="7"/>
        <v>0.80283410872739047</v>
      </c>
      <c r="I77" s="20">
        <f t="shared" si="8"/>
        <v>2.1220721696204148</v>
      </c>
      <c r="J77" s="20">
        <f t="shared" si="9"/>
        <v>1.4272704494736832</v>
      </c>
      <c r="K77" s="15"/>
      <c r="L77" s="15"/>
      <c r="Q77" s="42"/>
      <c r="R77" s="42"/>
      <c r="S77" s="42"/>
      <c r="T77" s="15"/>
      <c r="U77" s="15"/>
      <c r="V77" s="15"/>
      <c r="W77" s="15"/>
      <c r="X77" s="15"/>
      <c r="Y77" s="15"/>
      <c r="Z77" s="15"/>
      <c r="AA77" s="15"/>
      <c r="AE77" s="15"/>
    </row>
    <row r="78" spans="1:31" x14ac:dyDescent="0.2">
      <c r="A78" s="21" t="s">
        <v>143</v>
      </c>
      <c r="C78" s="87">
        <v>10419</v>
      </c>
      <c r="D78" s="12">
        <v>15021</v>
      </c>
      <c r="E78" s="12">
        <v>16587</v>
      </c>
      <c r="F78" s="12">
        <v>16791</v>
      </c>
      <c r="G78" s="90">
        <f t="shared" si="10"/>
        <v>3.7238384809399339</v>
      </c>
      <c r="H78" s="20">
        <f t="shared" si="7"/>
        <v>1.9051502655648589</v>
      </c>
      <c r="I78" s="20">
        <f t="shared" si="8"/>
        <v>0.2574881074292934</v>
      </c>
      <c r="J78" s="20">
        <f t="shared" si="9"/>
        <v>1.11924040047231</v>
      </c>
      <c r="K78" s="15"/>
      <c r="L78" s="15"/>
      <c r="Q78" s="42"/>
      <c r="R78" s="42"/>
      <c r="S78" s="42"/>
      <c r="T78" s="15"/>
      <c r="U78" s="15"/>
      <c r="V78" s="15"/>
      <c r="W78" s="15"/>
      <c r="X78" s="15"/>
      <c r="Y78" s="15"/>
      <c r="Z78" s="15"/>
      <c r="AA78" s="15"/>
      <c r="AE78" s="15"/>
    </row>
    <row r="79" spans="1:31" x14ac:dyDescent="0.2">
      <c r="A79" s="21" t="s">
        <v>144</v>
      </c>
      <c r="C79" s="87">
        <v>19580</v>
      </c>
      <c r="D79" s="12">
        <v>20944</v>
      </c>
      <c r="E79" s="12">
        <v>23269</v>
      </c>
      <c r="F79" s="12">
        <v>24755</v>
      </c>
      <c r="G79" s="90">
        <f t="shared" si="10"/>
        <v>0.67533710266642899</v>
      </c>
      <c r="H79" s="20">
        <f t="shared" si="7"/>
        <v>2.0235103294858892</v>
      </c>
      <c r="I79" s="20">
        <f t="shared" si="8"/>
        <v>1.3108517454603952</v>
      </c>
      <c r="J79" s="20">
        <f t="shared" si="9"/>
        <v>1.6844087290611487</v>
      </c>
      <c r="K79" s="15"/>
      <c r="L79" s="15"/>
      <c r="Q79" s="42"/>
      <c r="R79" s="42"/>
      <c r="S79" s="42"/>
      <c r="T79" s="15"/>
      <c r="U79" s="15"/>
      <c r="V79" s="15"/>
      <c r="W79" s="15"/>
      <c r="X79" s="15"/>
      <c r="Y79" s="15"/>
      <c r="Z79" s="15"/>
      <c r="AA79" s="15"/>
      <c r="AE79" s="15"/>
    </row>
    <row r="80" spans="1:31" x14ac:dyDescent="0.2">
      <c r="A80" s="21" t="s">
        <v>145</v>
      </c>
      <c r="C80" s="87">
        <v>27537</v>
      </c>
      <c r="D80" s="12">
        <v>33851</v>
      </c>
      <c r="E80" s="12">
        <v>36582</v>
      </c>
      <c r="F80" s="12">
        <v>39491</v>
      </c>
      <c r="G80" s="90">
        <f t="shared" si="10"/>
        <v>2.0846814478961528</v>
      </c>
      <c r="H80" s="20">
        <f t="shared" si="7"/>
        <v>1.4874682840245734</v>
      </c>
      <c r="I80" s="20">
        <f t="shared" si="8"/>
        <v>1.62273840065148</v>
      </c>
      <c r="J80" s="20">
        <f t="shared" si="9"/>
        <v>1.5516926437028955</v>
      </c>
      <c r="K80" s="15"/>
      <c r="L80" s="15"/>
      <c r="Q80" s="42"/>
      <c r="R80" s="42"/>
      <c r="S80" s="42"/>
      <c r="T80" s="15"/>
      <c r="U80" s="15"/>
      <c r="V80" s="15"/>
      <c r="W80" s="15"/>
      <c r="X80" s="15"/>
      <c r="Y80" s="15"/>
      <c r="Z80" s="15"/>
      <c r="AA80" s="15"/>
      <c r="AE80" s="15"/>
    </row>
    <row r="81" spans="1:31" x14ac:dyDescent="0.2">
      <c r="A81" s="21" t="s">
        <v>146</v>
      </c>
      <c r="C81" s="87">
        <v>82027</v>
      </c>
      <c r="D81" s="12">
        <v>101884</v>
      </c>
      <c r="E81" s="12">
        <v>112008</v>
      </c>
      <c r="F81" s="12">
        <v>115353</v>
      </c>
      <c r="G81" s="90">
        <f t="shared" si="10"/>
        <v>2.1903201766332536</v>
      </c>
      <c r="H81" s="20">
        <f t="shared" si="7"/>
        <v>1.8191863286058263</v>
      </c>
      <c r="I81" s="20">
        <f t="shared" si="8"/>
        <v>0.62098318661023555</v>
      </c>
      <c r="J81" s="20">
        <f t="shared" si="9"/>
        <v>1.2483285146489553</v>
      </c>
      <c r="K81" s="15"/>
      <c r="L81" s="15"/>
      <c r="Q81" s="42"/>
      <c r="R81" s="42"/>
      <c r="S81" s="42"/>
      <c r="T81" s="15"/>
      <c r="U81" s="15"/>
      <c r="V81" s="15"/>
      <c r="W81" s="15"/>
      <c r="X81" s="15"/>
      <c r="Y81" s="15"/>
      <c r="Z81" s="15"/>
      <c r="AA81" s="15"/>
      <c r="AE81" s="15"/>
    </row>
    <row r="82" spans="1:31" x14ac:dyDescent="0.2">
      <c r="A82" s="21" t="s">
        <v>147</v>
      </c>
      <c r="C82" s="87">
        <v>17109</v>
      </c>
      <c r="D82" s="12">
        <v>20148</v>
      </c>
      <c r="E82" s="12">
        <v>19720</v>
      </c>
      <c r="F82" s="12">
        <v>20859</v>
      </c>
      <c r="G82" s="90">
        <f t="shared" si="10"/>
        <v>1.6475330453058712</v>
      </c>
      <c r="H82" s="20">
        <f t="shared" si="7"/>
        <v>-0.40777751579530452</v>
      </c>
      <c r="I82" s="20">
        <f t="shared" si="8"/>
        <v>1.1883039491077829</v>
      </c>
      <c r="J82" s="20">
        <f t="shared" si="9"/>
        <v>0.3471210827110216</v>
      </c>
      <c r="K82" s="15"/>
      <c r="L82" s="15"/>
      <c r="Q82" s="42"/>
      <c r="R82" s="42"/>
      <c r="S82" s="42"/>
      <c r="T82" s="15"/>
      <c r="U82" s="15"/>
      <c r="V82" s="15"/>
      <c r="W82" s="15"/>
      <c r="X82" s="15"/>
      <c r="Y82" s="15"/>
      <c r="Z82" s="15"/>
      <c r="AA82" s="15"/>
      <c r="AE82" s="15"/>
    </row>
    <row r="83" spans="1:31" x14ac:dyDescent="0.2">
      <c r="A83" s="21" t="s">
        <v>148</v>
      </c>
      <c r="C83" s="87">
        <v>25936</v>
      </c>
      <c r="D83" s="12">
        <v>29470</v>
      </c>
      <c r="E83" s="12">
        <v>30652</v>
      </c>
      <c r="F83" s="12">
        <v>32330</v>
      </c>
      <c r="G83" s="90">
        <f t="shared" si="10"/>
        <v>1.284893471892179</v>
      </c>
      <c r="H83" s="20">
        <f t="shared" si="7"/>
        <v>0.75117365557535454</v>
      </c>
      <c r="I83" s="20">
        <f t="shared" si="8"/>
        <v>1.1275575393710158</v>
      </c>
      <c r="J83" s="20">
        <f t="shared" si="9"/>
        <v>0.929762981879656</v>
      </c>
      <c r="K83" s="15"/>
      <c r="L83" s="15"/>
      <c r="Q83" s="42"/>
      <c r="R83" s="42"/>
      <c r="S83" s="42"/>
      <c r="T83" s="15"/>
      <c r="U83" s="15"/>
      <c r="V83" s="15"/>
      <c r="W83" s="15"/>
      <c r="X83" s="15"/>
      <c r="Y83" s="15"/>
      <c r="Z83" s="15"/>
      <c r="AA83" s="15"/>
      <c r="AE83" s="15"/>
    </row>
    <row r="84" spans="1:31" x14ac:dyDescent="0.2">
      <c r="A84" s="21" t="s">
        <v>149</v>
      </c>
      <c r="C84" s="87">
        <v>15097</v>
      </c>
      <c r="D84" s="12">
        <v>18618</v>
      </c>
      <c r="E84" s="12">
        <v>20530</v>
      </c>
      <c r="F84" s="12">
        <v>21275</v>
      </c>
      <c r="G84" s="90">
        <f t="shared" si="10"/>
        <v>2.1172830096962469</v>
      </c>
      <c r="H84" s="20">
        <f t="shared" si="7"/>
        <v>1.8777779552797025</v>
      </c>
      <c r="I84" s="20">
        <f t="shared" si="8"/>
        <v>0.75270844646744273</v>
      </c>
      <c r="J84" s="20">
        <f t="shared" si="9"/>
        <v>1.3418659119584841</v>
      </c>
      <c r="K84" s="15"/>
      <c r="L84" s="15"/>
      <c r="Q84" s="42"/>
      <c r="R84" s="42"/>
      <c r="S84" s="42"/>
      <c r="T84" s="15"/>
      <c r="U84" s="15"/>
      <c r="V84" s="15"/>
      <c r="W84" s="15"/>
      <c r="X84" s="15"/>
      <c r="Y84" s="15"/>
      <c r="Z84" s="15"/>
      <c r="AA84" s="15"/>
      <c r="AE84" s="15"/>
    </row>
    <row r="85" spans="1:31" x14ac:dyDescent="0.2">
      <c r="A85" s="21" t="s">
        <v>572</v>
      </c>
      <c r="C85" s="87">
        <v>18976</v>
      </c>
      <c r="D85" s="12">
        <v>22976</v>
      </c>
      <c r="E85" s="12">
        <v>25266</v>
      </c>
      <c r="F85" s="12">
        <v>27816</v>
      </c>
      <c r="G85" s="90">
        <f t="shared" si="10"/>
        <v>1.9300942568918344</v>
      </c>
      <c r="H85" s="20">
        <f t="shared" si="7"/>
        <v>1.8244963746295806</v>
      </c>
      <c r="I85" s="20">
        <f t="shared" si="8"/>
        <v>2.0433865613801228</v>
      </c>
      <c r="J85" s="20">
        <f t="shared" si="9"/>
        <v>1.9284001208465629</v>
      </c>
      <c r="K85" s="15"/>
      <c r="L85" s="15"/>
      <c r="Q85" s="42"/>
      <c r="R85" s="42"/>
      <c r="S85" s="42"/>
      <c r="T85" s="15"/>
      <c r="U85" s="15"/>
      <c r="V85" s="15"/>
      <c r="W85" s="15"/>
      <c r="X85" s="15"/>
      <c r="Y85" s="15"/>
      <c r="Z85" s="15"/>
      <c r="AA85" s="15"/>
      <c r="AE85" s="15"/>
    </row>
    <row r="86" spans="1:31" x14ac:dyDescent="0.2">
      <c r="A86" s="21" t="s">
        <v>573</v>
      </c>
      <c r="C86" s="87">
        <v>22159</v>
      </c>
      <c r="D86" s="12">
        <v>26547</v>
      </c>
      <c r="E86" s="12">
        <v>27792</v>
      </c>
      <c r="F86" s="12">
        <v>27893</v>
      </c>
      <c r="G86" s="90">
        <f t="shared" si="10"/>
        <v>1.8221427520584754</v>
      </c>
      <c r="H86" s="20">
        <f t="shared" si="7"/>
        <v>0.87599832844131864</v>
      </c>
      <c r="I86" s="20">
        <f t="shared" si="8"/>
        <v>7.6343617054974722E-2</v>
      </c>
      <c r="J86" s="20">
        <f t="shared" si="9"/>
        <v>0.49540706768649301</v>
      </c>
      <c r="K86" s="15"/>
      <c r="L86" s="15"/>
      <c r="Q86" s="42"/>
      <c r="R86" s="42"/>
      <c r="S86" s="42"/>
      <c r="T86" s="15"/>
      <c r="U86" s="15"/>
      <c r="V86" s="15"/>
      <c r="W86" s="15"/>
      <c r="X86" s="15"/>
      <c r="Y86" s="15"/>
      <c r="Z86" s="15"/>
      <c r="AA86" s="15"/>
      <c r="AE86" s="15"/>
    </row>
    <row r="87" spans="1:31" x14ac:dyDescent="0.2">
      <c r="A87" s="21" t="s">
        <v>574</v>
      </c>
      <c r="C87" s="87">
        <v>48727</v>
      </c>
      <c r="D87" s="12">
        <v>59726</v>
      </c>
      <c r="E87" s="12">
        <v>63057</v>
      </c>
      <c r="F87" s="12">
        <v>64866</v>
      </c>
      <c r="G87" s="90">
        <f t="shared" si="10"/>
        <v>2.0550582139785778</v>
      </c>
      <c r="H87" s="20">
        <f t="shared" si="7"/>
        <v>1.0381541904352476</v>
      </c>
      <c r="I87" s="20">
        <f t="shared" si="8"/>
        <v>0.59680850874308522</v>
      </c>
      <c r="J87" s="20">
        <f t="shared" si="9"/>
        <v>0.82829522342715567</v>
      </c>
      <c r="K87" s="15"/>
      <c r="L87" s="15"/>
      <c r="Q87" s="42"/>
      <c r="R87" s="42"/>
      <c r="S87" s="42"/>
      <c r="T87" s="15"/>
      <c r="U87" s="15"/>
      <c r="V87" s="15"/>
      <c r="W87" s="15"/>
      <c r="X87" s="15"/>
      <c r="Y87" s="15"/>
      <c r="Z87" s="15"/>
      <c r="AA87" s="15"/>
      <c r="AE87" s="15"/>
    </row>
    <row r="88" spans="1:31" x14ac:dyDescent="0.2">
      <c r="A88" s="21" t="s">
        <v>575</v>
      </c>
      <c r="C88" s="87">
        <v>23011</v>
      </c>
      <c r="D88" s="12">
        <v>23523</v>
      </c>
      <c r="E88" s="12">
        <v>25096</v>
      </c>
      <c r="F88" s="12">
        <v>24945</v>
      </c>
      <c r="G88" s="90">
        <f t="shared" si="10"/>
        <v>0.22018456901768957</v>
      </c>
      <c r="H88" s="20">
        <f t="shared" si="7"/>
        <v>1.2394419100425713</v>
      </c>
      <c r="I88" s="20">
        <f t="shared" si="8"/>
        <v>-0.12688199543237078</v>
      </c>
      <c r="J88" s="20">
        <f t="shared" si="9"/>
        <v>0.58818840233207936</v>
      </c>
      <c r="K88" s="15"/>
      <c r="L88" s="15"/>
      <c r="Q88" s="42"/>
      <c r="R88" s="42"/>
      <c r="S88" s="42"/>
      <c r="T88" s="15"/>
      <c r="U88" s="15"/>
      <c r="V88" s="15"/>
      <c r="W88" s="15"/>
      <c r="X88" s="15"/>
      <c r="Y88" s="15"/>
      <c r="Z88" s="15"/>
      <c r="AA88" s="15"/>
      <c r="AE88" s="15"/>
    </row>
    <row r="89" spans="1:31" x14ac:dyDescent="0.2">
      <c r="A89" s="21" t="s">
        <v>576</v>
      </c>
      <c r="C89" s="87">
        <v>32622</v>
      </c>
      <c r="D89" s="12">
        <v>39313</v>
      </c>
      <c r="E89" s="12">
        <v>42164</v>
      </c>
      <c r="F89" s="12">
        <v>44327</v>
      </c>
      <c r="G89" s="90">
        <f t="shared" si="10"/>
        <v>1.8821551017637939</v>
      </c>
      <c r="H89" s="20">
        <f t="shared" si="7"/>
        <v>1.341251228030016</v>
      </c>
      <c r="I89" s="20">
        <f t="shared" si="8"/>
        <v>1.0580030157303577</v>
      </c>
      <c r="J89" s="20">
        <f t="shared" si="9"/>
        <v>1.206623044636701</v>
      </c>
      <c r="K89" s="15"/>
      <c r="L89" s="15"/>
      <c r="Q89" s="42"/>
      <c r="R89" s="42"/>
      <c r="S89" s="42"/>
      <c r="T89" s="15"/>
      <c r="U89" s="15"/>
      <c r="V89" s="15"/>
      <c r="W89" s="15"/>
      <c r="X89" s="15"/>
      <c r="Y89" s="15"/>
      <c r="Z89" s="15"/>
      <c r="AA89" s="15"/>
      <c r="AE89" s="15"/>
    </row>
    <row r="90" spans="1:31" x14ac:dyDescent="0.2">
      <c r="A90" s="21" t="s">
        <v>577</v>
      </c>
      <c r="C90" s="87">
        <v>18021</v>
      </c>
      <c r="D90" s="12">
        <v>20822</v>
      </c>
      <c r="E90" s="12">
        <v>20659</v>
      </c>
      <c r="F90" s="12">
        <v>23495</v>
      </c>
      <c r="G90" s="90">
        <f t="shared" si="10"/>
        <v>1.4544076223103053</v>
      </c>
      <c r="H90" s="20">
        <f t="shared" si="7"/>
        <v>-0.1494480163534373</v>
      </c>
      <c r="I90" s="20">
        <f t="shared" si="8"/>
        <v>2.7431370701043623</v>
      </c>
      <c r="J90" s="20">
        <f t="shared" si="9"/>
        <v>1.2140942571662761</v>
      </c>
      <c r="K90" s="15"/>
      <c r="L90" s="15"/>
      <c r="Q90" s="42"/>
      <c r="R90" s="42"/>
      <c r="S90" s="42"/>
      <c r="T90" s="15"/>
      <c r="U90" s="15"/>
      <c r="V90" s="15"/>
      <c r="W90" s="15"/>
      <c r="X90" s="15"/>
      <c r="Y90" s="15"/>
      <c r="Z90" s="15"/>
      <c r="AA90" s="15"/>
      <c r="AE90" s="15"/>
    </row>
    <row r="91" spans="1:31" x14ac:dyDescent="0.2">
      <c r="A91" s="21" t="s">
        <v>578</v>
      </c>
      <c r="C91" s="87">
        <v>20698</v>
      </c>
      <c r="D91" s="12">
        <v>23201</v>
      </c>
      <c r="E91" s="12">
        <v>24274</v>
      </c>
      <c r="F91" s="12">
        <v>25026</v>
      </c>
      <c r="G91" s="90">
        <f t="shared" si="10"/>
        <v>1.1474916066923635</v>
      </c>
      <c r="H91" s="20">
        <f t="shared" si="7"/>
        <v>0.86407724946611086</v>
      </c>
      <c r="I91" s="20">
        <f t="shared" si="8"/>
        <v>0.64390600522663544</v>
      </c>
      <c r="J91" s="20">
        <f t="shared" si="9"/>
        <v>0.75944646499030988</v>
      </c>
      <c r="K91" s="15"/>
      <c r="L91" s="15"/>
      <c r="Q91" s="42"/>
      <c r="R91" s="42"/>
      <c r="S91" s="42"/>
      <c r="T91" s="15"/>
      <c r="U91" s="15"/>
      <c r="V91" s="15"/>
      <c r="W91" s="15"/>
      <c r="X91" s="15"/>
      <c r="Y91" s="15"/>
      <c r="Z91" s="15"/>
      <c r="AA91" s="15"/>
      <c r="AE91" s="15"/>
    </row>
    <row r="92" spans="1:31" x14ac:dyDescent="0.2">
      <c r="A92" s="21" t="s">
        <v>579</v>
      </c>
      <c r="C92" s="87">
        <v>37427</v>
      </c>
      <c r="D92" s="12">
        <v>46534</v>
      </c>
      <c r="E92" s="12">
        <v>50289</v>
      </c>
      <c r="F92" s="12">
        <v>54613</v>
      </c>
      <c r="G92" s="90">
        <f t="shared" si="10"/>
        <v>2.2005791608234126</v>
      </c>
      <c r="H92" s="20">
        <f t="shared" si="7"/>
        <v>1.4877649750769883</v>
      </c>
      <c r="I92" s="20">
        <f t="shared" si="8"/>
        <v>1.7504310907655585</v>
      </c>
      <c r="J92" s="20">
        <f t="shared" si="9"/>
        <v>1.6124341437974365</v>
      </c>
      <c r="K92" s="15"/>
      <c r="L92" s="15"/>
      <c r="Q92" s="42"/>
      <c r="R92" s="42"/>
      <c r="S92" s="42"/>
      <c r="T92" s="15"/>
      <c r="U92" s="15"/>
      <c r="V92" s="15"/>
      <c r="W92" s="15"/>
      <c r="X92" s="15"/>
      <c r="Y92" s="15"/>
      <c r="Z92" s="15"/>
      <c r="AA92" s="15"/>
      <c r="AE92" s="15"/>
    </row>
    <row r="93" spans="1:31" x14ac:dyDescent="0.2">
      <c r="A93" s="21" t="s">
        <v>1185</v>
      </c>
      <c r="C93" s="87">
        <v>13006</v>
      </c>
      <c r="D93" s="12">
        <v>15518</v>
      </c>
      <c r="E93" s="12">
        <v>17253</v>
      </c>
      <c r="F93" s="12">
        <v>18332</v>
      </c>
      <c r="G93" s="90">
        <f t="shared" si="10"/>
        <v>1.7805983737848363</v>
      </c>
      <c r="H93" s="20">
        <f t="shared" si="7"/>
        <v>2.0374050230642426</v>
      </c>
      <c r="I93" s="20">
        <f t="shared" si="8"/>
        <v>1.2843551679441845</v>
      </c>
      <c r="J93" s="20">
        <f t="shared" si="9"/>
        <v>1.679046847613308</v>
      </c>
      <c r="K93" s="15"/>
      <c r="L93" s="15"/>
      <c r="Q93" s="42"/>
      <c r="R93" s="42"/>
      <c r="S93" s="42"/>
      <c r="T93" s="15"/>
      <c r="U93" s="15"/>
      <c r="V93" s="15"/>
      <c r="W93" s="15"/>
      <c r="X93" s="15"/>
      <c r="Y93" s="15"/>
      <c r="Z93" s="15"/>
      <c r="AA93" s="15"/>
      <c r="AE93" s="15"/>
    </row>
    <row r="94" spans="1:31" x14ac:dyDescent="0.2">
      <c r="A94" s="21" t="s">
        <v>1482</v>
      </c>
      <c r="C94" s="87">
        <v>207927</v>
      </c>
      <c r="D94" s="12">
        <v>248890</v>
      </c>
      <c r="E94" s="12">
        <v>266068</v>
      </c>
      <c r="F94" s="12">
        <v>285348</v>
      </c>
      <c r="G94" s="90">
        <f t="shared" si="10"/>
        <v>1.8135027741889242</v>
      </c>
      <c r="H94" s="20">
        <f t="shared" si="7"/>
        <v>1.2781949810312554</v>
      </c>
      <c r="I94" s="20">
        <f t="shared" si="8"/>
        <v>1.4826131879482451</v>
      </c>
      <c r="J94" s="20">
        <f t="shared" si="9"/>
        <v>1.3752324443563779</v>
      </c>
      <c r="K94" s="15"/>
      <c r="L94" s="15"/>
      <c r="Q94" s="42"/>
      <c r="R94" s="42"/>
      <c r="S94" s="42"/>
      <c r="T94" s="15"/>
      <c r="U94" s="15"/>
      <c r="V94" s="15"/>
      <c r="W94" s="15"/>
      <c r="X94" s="15"/>
      <c r="Y94" s="15"/>
      <c r="Z94" s="15"/>
      <c r="AA94" s="15"/>
      <c r="AE94" s="15"/>
    </row>
    <row r="95" spans="1:31" x14ac:dyDescent="0.2">
      <c r="A95" s="21" t="s">
        <v>1471</v>
      </c>
      <c r="C95" s="87">
        <v>231403</v>
      </c>
      <c r="D95" s="12">
        <v>294310</v>
      </c>
      <c r="E95" s="12">
        <v>325809</v>
      </c>
      <c r="F95" s="12">
        <v>326001</v>
      </c>
      <c r="G95" s="90">
        <f t="shared" si="10"/>
        <v>2.4325263233539562</v>
      </c>
      <c r="H95" s="20">
        <f t="shared" si="7"/>
        <v>1.9537922603812818</v>
      </c>
      <c r="I95" s="20">
        <f t="shared" si="8"/>
        <v>1.2394542934268671E-2</v>
      </c>
      <c r="J95" s="20">
        <f t="shared" si="9"/>
        <v>1.0270667865484251</v>
      </c>
      <c r="K95" s="15"/>
      <c r="L95" s="15"/>
      <c r="Q95" s="42"/>
      <c r="R95" s="42"/>
      <c r="S95" s="42"/>
      <c r="T95" s="15"/>
      <c r="U95" s="15"/>
      <c r="V95" s="15"/>
      <c r="W95" s="15"/>
      <c r="X95" s="15"/>
      <c r="Y95" s="15"/>
      <c r="Z95" s="15"/>
      <c r="AA95" s="15"/>
      <c r="AE95" s="15"/>
    </row>
    <row r="96" spans="1:31" x14ac:dyDescent="0.2">
      <c r="A96" s="21" t="s">
        <v>580</v>
      </c>
      <c r="C96" s="87">
        <v>92694</v>
      </c>
      <c r="D96" s="12">
        <v>110943</v>
      </c>
      <c r="E96" s="12">
        <v>117605</v>
      </c>
      <c r="F96" s="12">
        <v>123574</v>
      </c>
      <c r="G96" s="90">
        <f t="shared" si="10"/>
        <v>1.8123715917252037</v>
      </c>
      <c r="H96" s="20">
        <f t="shared" si="7"/>
        <v>1.1159289020410856</v>
      </c>
      <c r="I96" s="20">
        <f t="shared" si="8"/>
        <v>1.0469785750238492</v>
      </c>
      <c r="J96" s="20">
        <f t="shared" si="9"/>
        <v>1.0831749354464737</v>
      </c>
      <c r="K96" s="15"/>
      <c r="L96" s="15"/>
      <c r="Q96" s="42"/>
      <c r="R96" s="42"/>
      <c r="S96" s="42"/>
      <c r="T96" s="15"/>
      <c r="U96" s="15"/>
      <c r="V96" s="15"/>
      <c r="W96" s="15"/>
      <c r="X96" s="15"/>
      <c r="Y96" s="15"/>
      <c r="Z96" s="15"/>
      <c r="AA96" s="15"/>
      <c r="AE96" s="15"/>
    </row>
    <row r="97" spans="1:31" x14ac:dyDescent="0.2">
      <c r="A97" s="21" t="s">
        <v>377</v>
      </c>
      <c r="C97" s="87">
        <v>24574</v>
      </c>
      <c r="D97" s="12">
        <v>26839</v>
      </c>
      <c r="E97" s="12">
        <v>30830</v>
      </c>
      <c r="F97" s="12">
        <v>34511</v>
      </c>
      <c r="G97" s="90">
        <f t="shared" si="10"/>
        <v>0.88508184886761931</v>
      </c>
      <c r="H97" s="20">
        <f t="shared" si="7"/>
        <v>2.6733124544838338</v>
      </c>
      <c r="I97" s="20">
        <f t="shared" si="8"/>
        <v>2.4011880571511046</v>
      </c>
      <c r="J97" s="20">
        <f t="shared" si="9"/>
        <v>2.5439763524832903</v>
      </c>
      <c r="K97" s="15"/>
      <c r="L97" s="15"/>
      <c r="Q97" s="42"/>
      <c r="R97" s="42"/>
      <c r="S97" s="42"/>
      <c r="T97" s="15"/>
      <c r="U97" s="15"/>
      <c r="V97" s="15"/>
      <c r="W97" s="15"/>
      <c r="X97" s="15"/>
      <c r="Y97" s="15"/>
      <c r="Z97" s="15"/>
      <c r="AA97" s="15"/>
      <c r="AE97" s="15"/>
    </row>
    <row r="98" spans="1:31" x14ac:dyDescent="0.2">
      <c r="A98" s="21" t="s">
        <v>581</v>
      </c>
      <c r="C98" s="87">
        <v>185633</v>
      </c>
      <c r="D98" s="12">
        <v>284670</v>
      </c>
      <c r="E98" s="12">
        <v>353767</v>
      </c>
      <c r="F98" s="12">
        <v>414812</v>
      </c>
      <c r="G98" s="90">
        <f t="shared" si="10"/>
        <v>4.3658663967155897</v>
      </c>
      <c r="H98" s="20">
        <f t="shared" si="7"/>
        <v>4.2221208038071723</v>
      </c>
      <c r="I98" s="20">
        <f t="shared" si="8"/>
        <v>3.4055952194822048</v>
      </c>
      <c r="J98" s="20">
        <f t="shared" si="9"/>
        <v>3.8335094507350398</v>
      </c>
      <c r="K98" s="15"/>
      <c r="L98" s="15"/>
      <c r="Q98" s="42"/>
      <c r="R98" s="42"/>
      <c r="S98" s="42"/>
      <c r="T98" s="15"/>
      <c r="U98" s="15"/>
      <c r="V98" s="15"/>
      <c r="W98" s="15"/>
      <c r="X98" s="15"/>
      <c r="Y98" s="15"/>
      <c r="Z98" s="15"/>
      <c r="AA98" s="15"/>
      <c r="AE98" s="15"/>
    </row>
    <row r="99" spans="1:31" x14ac:dyDescent="0.2">
      <c r="A99" s="21" t="s">
        <v>582</v>
      </c>
      <c r="C99" s="87">
        <v>29902</v>
      </c>
      <c r="D99" s="12">
        <v>35363</v>
      </c>
      <c r="E99" s="12">
        <v>38067</v>
      </c>
      <c r="F99" s="12">
        <v>39460</v>
      </c>
      <c r="G99" s="90">
        <f t="shared" si="10"/>
        <v>1.6906203869271108</v>
      </c>
      <c r="H99" s="20">
        <f t="shared" si="7"/>
        <v>1.4120568740446204</v>
      </c>
      <c r="I99" s="20">
        <f t="shared" si="8"/>
        <v>0.75894640003824065</v>
      </c>
      <c r="J99" s="20">
        <f t="shared" si="9"/>
        <v>1.1013345146959841</v>
      </c>
      <c r="K99" s="15"/>
      <c r="L99" s="15"/>
      <c r="Q99" s="42"/>
      <c r="R99" s="42"/>
      <c r="S99" s="42"/>
      <c r="T99" s="15"/>
      <c r="U99" s="15"/>
      <c r="V99" s="15"/>
      <c r="W99" s="15"/>
      <c r="X99" s="15"/>
      <c r="Y99" s="15"/>
      <c r="Z99" s="15"/>
      <c r="AA99" s="15"/>
      <c r="AE99" s="15"/>
    </row>
    <row r="100" spans="1:31" x14ac:dyDescent="0.2">
      <c r="A100" s="21" t="s">
        <v>1299</v>
      </c>
      <c r="C100" s="87">
        <v>29765</v>
      </c>
      <c r="D100" s="12">
        <v>34604</v>
      </c>
      <c r="E100" s="12">
        <v>39321</v>
      </c>
      <c r="F100" s="12">
        <v>43408</v>
      </c>
      <c r="G100" s="90">
        <f t="shared" si="10"/>
        <v>1.5169260861111811</v>
      </c>
      <c r="H100" s="20">
        <f t="shared" si="7"/>
        <v>2.4616747571825082</v>
      </c>
      <c r="I100" s="20">
        <f t="shared" si="8"/>
        <v>2.102079092669018</v>
      </c>
      <c r="J100" s="20">
        <f t="shared" si="9"/>
        <v>2.2907264048631193</v>
      </c>
      <c r="K100" s="15"/>
      <c r="L100" s="15"/>
      <c r="Q100" s="42"/>
      <c r="R100" s="42"/>
      <c r="S100" s="42"/>
      <c r="T100" s="15"/>
      <c r="U100" s="15"/>
      <c r="V100" s="15"/>
      <c r="W100" s="15"/>
      <c r="X100" s="15"/>
      <c r="Y100" s="15"/>
      <c r="Z100" s="15"/>
      <c r="AA100" s="15"/>
      <c r="AE100" s="15"/>
    </row>
    <row r="101" spans="1:31" x14ac:dyDescent="0.2">
      <c r="A101" s="21"/>
      <c r="C101" s="87"/>
      <c r="D101" s="12"/>
      <c r="E101" s="12"/>
      <c r="F101" s="12"/>
      <c r="G101" s="90"/>
      <c r="H101" s="20"/>
      <c r="I101" s="20"/>
      <c r="J101" s="20"/>
      <c r="K101" s="15"/>
      <c r="L101" s="15"/>
      <c r="T101" s="15"/>
      <c r="U101" s="15"/>
      <c r="V101" s="15"/>
      <c r="W101" s="15"/>
      <c r="X101" s="15"/>
      <c r="Y101" s="15"/>
      <c r="Z101" s="15"/>
      <c r="AA101" s="15"/>
      <c r="AE101" s="15"/>
    </row>
    <row r="102" spans="1:31" s="15" customFormat="1" ht="14.25" x14ac:dyDescent="0.2">
      <c r="A102" s="14" t="s">
        <v>1542</v>
      </c>
      <c r="C102" s="16">
        <f>SUM(C103:C142)</f>
        <v>1482955</v>
      </c>
      <c r="D102" s="16">
        <f>SUM(D103:D142)</f>
        <v>1740638</v>
      </c>
      <c r="E102" s="16">
        <f>SUM(E103:E142)</f>
        <v>1856582</v>
      </c>
      <c r="F102" s="16">
        <f>SUM(F103:F142)</f>
        <v>1950459</v>
      </c>
      <c r="G102" s="91">
        <f t="shared" si="10"/>
        <v>1.6141616023502836</v>
      </c>
      <c r="H102" s="17">
        <f t="shared" ref="H102:H142" si="11">(((E102/D102)^(1/(($E$5-$D$5)/365))-1)*100)</f>
        <v>1.2347342521572768</v>
      </c>
      <c r="I102" s="17">
        <f t="shared" ref="I102:I142" si="12">(((F102/E102)^(1/(($F$5-$E$5)/365))-1)*100)</f>
        <v>1.0431299666318505</v>
      </c>
      <c r="J102" s="17">
        <f t="shared" ref="J102:J142" si="13">(((F102/D102)^(1/(($F$5-$D$5)/365))-1)*100)</f>
        <v>1.1436861351583172</v>
      </c>
      <c r="M102" s="8"/>
      <c r="N102" s="22"/>
      <c r="O102" s="22"/>
      <c r="P102" s="22"/>
      <c r="Q102" s="42"/>
      <c r="R102" s="42"/>
      <c r="S102" s="42"/>
      <c r="AB102" s="8"/>
      <c r="AC102" s="8"/>
      <c r="AD102" s="8"/>
    </row>
    <row r="103" spans="1:31" x14ac:dyDescent="0.2">
      <c r="A103" s="21" t="s">
        <v>583</v>
      </c>
      <c r="C103" s="87">
        <v>9946</v>
      </c>
      <c r="D103" s="12">
        <v>11567</v>
      </c>
      <c r="E103" s="12">
        <v>12851</v>
      </c>
      <c r="F103" s="12">
        <v>12764</v>
      </c>
      <c r="G103" s="90">
        <f t="shared" si="10"/>
        <v>1.5204740510506465</v>
      </c>
      <c r="H103" s="20">
        <f t="shared" si="11"/>
        <v>2.0234252821637044</v>
      </c>
      <c r="I103" s="20">
        <f t="shared" si="12"/>
        <v>-0.14280376716496734</v>
      </c>
      <c r="J103" s="20">
        <f t="shared" si="13"/>
        <v>0.98877259289895658</v>
      </c>
      <c r="K103" s="15"/>
      <c r="L103" s="15"/>
      <c r="Q103" s="42"/>
      <c r="R103" s="42"/>
      <c r="S103" s="42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2">
      <c r="A104" s="21" t="s">
        <v>584</v>
      </c>
      <c r="C104" s="87">
        <v>14204</v>
      </c>
      <c r="D104" s="12">
        <v>16120</v>
      </c>
      <c r="E104" s="12">
        <v>15630</v>
      </c>
      <c r="F104" s="12">
        <v>15936</v>
      </c>
      <c r="G104" s="90">
        <f t="shared" si="10"/>
        <v>1.2727091201176544</v>
      </c>
      <c r="H104" s="20">
        <f t="shared" si="11"/>
        <v>-0.5857146854474693</v>
      </c>
      <c r="I104" s="20">
        <f t="shared" si="12"/>
        <v>0.40871904435517692</v>
      </c>
      <c r="J104" s="20">
        <f t="shared" si="13"/>
        <v>-0.11464032110876099</v>
      </c>
      <c r="K104" s="15"/>
      <c r="L104" s="15"/>
      <c r="Q104" s="42"/>
      <c r="R104" s="42"/>
      <c r="S104" s="42"/>
      <c r="T104" s="15"/>
      <c r="U104" s="15"/>
      <c r="V104" s="15"/>
      <c r="W104" s="15"/>
      <c r="X104" s="15"/>
      <c r="Y104" s="15"/>
      <c r="Z104" s="15"/>
      <c r="AA104" s="15"/>
      <c r="AE104" s="15"/>
    </row>
    <row r="105" spans="1:31" x14ac:dyDescent="0.2">
      <c r="A105" s="21" t="s">
        <v>585</v>
      </c>
      <c r="C105" s="87">
        <v>56716</v>
      </c>
      <c r="D105" s="12">
        <v>61587</v>
      </c>
      <c r="E105" s="12">
        <v>63432</v>
      </c>
      <c r="F105" s="12">
        <v>64260</v>
      </c>
      <c r="G105" s="90">
        <f t="shared" si="10"/>
        <v>0.82689331767353824</v>
      </c>
      <c r="H105" s="20">
        <f t="shared" si="11"/>
        <v>0.56330873609706789</v>
      </c>
      <c r="I105" s="20">
        <f t="shared" si="12"/>
        <v>0.27320503478214242</v>
      </c>
      <c r="J105" s="20">
        <f t="shared" si="13"/>
        <v>0.42541887394340616</v>
      </c>
      <c r="K105" s="15"/>
      <c r="L105" s="15"/>
      <c r="Q105" s="42"/>
      <c r="R105" s="42"/>
      <c r="S105" s="42"/>
      <c r="T105" s="15"/>
      <c r="U105" s="15"/>
      <c r="V105" s="15"/>
      <c r="W105" s="15"/>
      <c r="X105" s="15"/>
      <c r="Y105" s="15"/>
      <c r="Z105" s="15"/>
      <c r="AA105" s="15"/>
      <c r="AE105" s="15"/>
    </row>
    <row r="106" spans="1:31" x14ac:dyDescent="0.2">
      <c r="A106" s="21" t="s">
        <v>586</v>
      </c>
      <c r="C106" s="87">
        <v>22840</v>
      </c>
      <c r="D106" s="12">
        <v>29053</v>
      </c>
      <c r="E106" s="12">
        <v>30047</v>
      </c>
      <c r="F106" s="12">
        <v>31160</v>
      </c>
      <c r="G106" s="90">
        <f t="shared" si="10"/>
        <v>2.4339136259768468</v>
      </c>
      <c r="H106" s="20">
        <f t="shared" si="11"/>
        <v>0.64225135588364957</v>
      </c>
      <c r="I106" s="20">
        <f t="shared" si="12"/>
        <v>0.7681180322276715</v>
      </c>
      <c r="J106" s="20">
        <f t="shared" si="13"/>
        <v>0.7020123825963509</v>
      </c>
      <c r="K106" s="15"/>
      <c r="L106" s="15"/>
      <c r="M106" s="15"/>
      <c r="N106" s="18"/>
      <c r="O106" s="18"/>
      <c r="P106" s="18"/>
      <c r="Q106" s="41"/>
      <c r="R106" s="41"/>
      <c r="S106" s="41"/>
      <c r="T106" s="15"/>
      <c r="U106" s="15"/>
      <c r="V106" s="15"/>
      <c r="W106" s="15"/>
      <c r="X106" s="15"/>
      <c r="Y106" s="15"/>
      <c r="Z106" s="15"/>
      <c r="AA106" s="15"/>
      <c r="AE106" s="15"/>
    </row>
    <row r="107" spans="1:31" s="38" customFormat="1" x14ac:dyDescent="0.2">
      <c r="A107" s="44" t="s">
        <v>587</v>
      </c>
      <c r="C107" s="52">
        <v>19635</v>
      </c>
      <c r="D107" s="28">
        <v>21662</v>
      </c>
      <c r="E107" s="28">
        <v>23854</v>
      </c>
      <c r="F107" s="28">
        <v>24644</v>
      </c>
      <c r="G107" s="94">
        <f t="shared" si="10"/>
        <v>0.98675747523011559</v>
      </c>
      <c r="H107" s="33">
        <f t="shared" si="11"/>
        <v>1.8512973430750312</v>
      </c>
      <c r="I107" s="33">
        <f t="shared" si="12"/>
        <v>0.68778754805551845</v>
      </c>
      <c r="J107" s="33">
        <f t="shared" si="13"/>
        <v>1.2970189691600575</v>
      </c>
      <c r="K107" s="15"/>
      <c r="L107" s="15"/>
      <c r="N107" s="45"/>
      <c r="O107" s="45"/>
      <c r="P107" s="45"/>
      <c r="Q107" s="46"/>
      <c r="R107" s="46"/>
      <c r="S107" s="46"/>
      <c r="T107" s="47"/>
      <c r="U107" s="47"/>
      <c r="V107" s="47"/>
      <c r="W107" s="47"/>
      <c r="X107" s="47"/>
      <c r="Y107" s="47"/>
      <c r="Z107" s="47"/>
      <c r="AA107" s="15"/>
      <c r="AB107" s="8"/>
      <c r="AC107" s="8"/>
      <c r="AD107" s="8"/>
      <c r="AE107" s="15"/>
    </row>
    <row r="108" spans="1:31" x14ac:dyDescent="0.2">
      <c r="A108" s="21" t="s">
        <v>588</v>
      </c>
      <c r="C108" s="87">
        <v>65907</v>
      </c>
      <c r="D108" s="12">
        <v>69223</v>
      </c>
      <c r="E108" s="12">
        <v>73139</v>
      </c>
      <c r="F108" s="12">
        <v>71809</v>
      </c>
      <c r="G108" s="90">
        <f t="shared" si="10"/>
        <v>0.49182186114000714</v>
      </c>
      <c r="H108" s="20">
        <f t="shared" si="11"/>
        <v>1.0527091494688223</v>
      </c>
      <c r="I108" s="20">
        <f t="shared" si="12"/>
        <v>-0.38533361382366849</v>
      </c>
      <c r="J108" s="20">
        <f t="shared" si="13"/>
        <v>0.36713749085413028</v>
      </c>
      <c r="K108" s="15"/>
      <c r="L108" s="15"/>
      <c r="Q108" s="42"/>
      <c r="R108" s="42"/>
      <c r="S108" s="42"/>
      <c r="T108" s="15"/>
      <c r="U108" s="15"/>
      <c r="V108" s="15"/>
      <c r="W108" s="15"/>
      <c r="X108" s="15"/>
      <c r="Y108" s="15"/>
      <c r="Z108" s="15"/>
      <c r="AA108" s="15"/>
      <c r="AB108" s="38"/>
      <c r="AC108" s="38"/>
      <c r="AD108" s="38"/>
      <c r="AE108" s="15"/>
    </row>
    <row r="109" spans="1:31" x14ac:dyDescent="0.2">
      <c r="A109" s="21" t="s">
        <v>1303</v>
      </c>
      <c r="C109" s="87">
        <v>92429</v>
      </c>
      <c r="D109" s="12">
        <v>110570</v>
      </c>
      <c r="E109" s="12">
        <v>117434</v>
      </c>
      <c r="F109" s="12">
        <v>137881</v>
      </c>
      <c r="G109" s="90">
        <f t="shared" si="10"/>
        <v>1.8072351693657618</v>
      </c>
      <c r="H109" s="20">
        <f t="shared" si="11"/>
        <v>1.1527404179869416</v>
      </c>
      <c r="I109" s="20">
        <f t="shared" si="12"/>
        <v>3.4344801737500541</v>
      </c>
      <c r="J109" s="20">
        <f t="shared" si="13"/>
        <v>2.2301124429014552</v>
      </c>
      <c r="K109" s="15"/>
      <c r="L109" s="15"/>
      <c r="Q109" s="42"/>
      <c r="R109" s="42"/>
      <c r="S109" s="42"/>
      <c r="T109" s="15"/>
      <c r="U109" s="15"/>
      <c r="V109" s="15"/>
      <c r="W109" s="15"/>
      <c r="X109" s="15"/>
      <c r="Y109" s="15"/>
      <c r="Z109" s="15"/>
      <c r="AA109" s="15"/>
      <c r="AE109" s="15"/>
    </row>
    <row r="110" spans="1:31" x14ac:dyDescent="0.2">
      <c r="A110" s="21" t="s">
        <v>589</v>
      </c>
      <c r="C110" s="87">
        <v>57736</v>
      </c>
      <c r="D110" s="12">
        <v>65832</v>
      </c>
      <c r="E110" s="12">
        <v>71073</v>
      </c>
      <c r="F110" s="12">
        <v>72752</v>
      </c>
      <c r="G110" s="90">
        <f t="shared" si="10"/>
        <v>1.3201711323369336</v>
      </c>
      <c r="H110" s="20">
        <f t="shared" si="11"/>
        <v>1.4684213632954135</v>
      </c>
      <c r="I110" s="20">
        <f t="shared" si="12"/>
        <v>0.49240957654710371</v>
      </c>
      <c r="J110" s="20">
        <f t="shared" si="13"/>
        <v>1.0036861909086925</v>
      </c>
      <c r="K110" s="15"/>
      <c r="L110" s="15"/>
      <c r="Q110" s="42"/>
      <c r="R110" s="42"/>
      <c r="S110" s="42"/>
      <c r="T110" s="15"/>
      <c r="U110" s="15"/>
      <c r="V110" s="15"/>
      <c r="W110" s="15"/>
      <c r="X110" s="15"/>
      <c r="Y110" s="15"/>
      <c r="Z110" s="15"/>
      <c r="AA110" s="15"/>
      <c r="AE110" s="15"/>
    </row>
    <row r="111" spans="1:31" x14ac:dyDescent="0.2">
      <c r="A111" s="21" t="s">
        <v>590</v>
      </c>
      <c r="C111" s="87">
        <v>23649</v>
      </c>
      <c r="D111" s="12">
        <v>27702</v>
      </c>
      <c r="E111" s="12">
        <v>28891</v>
      </c>
      <c r="F111" s="12">
        <v>32514</v>
      </c>
      <c r="G111" s="90">
        <f t="shared" si="10"/>
        <v>1.5935350102658896</v>
      </c>
      <c r="H111" s="20">
        <f t="shared" si="11"/>
        <v>0.80296222092928193</v>
      </c>
      <c r="I111" s="20">
        <f t="shared" si="12"/>
        <v>2.5165224399536612</v>
      </c>
      <c r="J111" s="20">
        <f t="shared" si="13"/>
        <v>1.6132203021760327</v>
      </c>
      <c r="K111" s="15"/>
      <c r="L111" s="15"/>
      <c r="Q111" s="42"/>
      <c r="R111" s="42"/>
      <c r="S111" s="42"/>
      <c r="T111" s="15"/>
      <c r="U111" s="15"/>
      <c r="V111" s="15"/>
      <c r="W111" s="15"/>
      <c r="X111" s="15"/>
      <c r="Y111" s="15"/>
      <c r="Z111" s="15"/>
      <c r="AA111" s="15"/>
      <c r="AE111" s="15"/>
    </row>
    <row r="112" spans="1:31" x14ac:dyDescent="0.2">
      <c r="A112" s="21" t="s">
        <v>591</v>
      </c>
      <c r="C112" s="87">
        <v>21068</v>
      </c>
      <c r="D112" s="12">
        <v>25373</v>
      </c>
      <c r="E112" s="12">
        <v>26494</v>
      </c>
      <c r="F112" s="12">
        <v>24804</v>
      </c>
      <c r="G112" s="90">
        <f t="shared" si="10"/>
        <v>1.8756584746589811</v>
      </c>
      <c r="H112" s="20">
        <f t="shared" si="11"/>
        <v>0.82612189694089011</v>
      </c>
      <c r="I112" s="20">
        <f t="shared" si="12"/>
        <v>-1.3770802670230675</v>
      </c>
      <c r="J112" s="20">
        <f t="shared" si="13"/>
        <v>-0.22636400622734199</v>
      </c>
      <c r="K112" s="15"/>
      <c r="L112" s="15"/>
      <c r="Q112" s="42"/>
      <c r="R112" s="42"/>
      <c r="S112" s="42"/>
      <c r="T112" s="15"/>
      <c r="U112" s="15"/>
      <c r="V112" s="15"/>
      <c r="W112" s="15"/>
      <c r="X112" s="15"/>
      <c r="Y112" s="15"/>
      <c r="Z112" s="15"/>
      <c r="AA112" s="15"/>
      <c r="AE112" s="15"/>
    </row>
    <row r="113" spans="1:31" x14ac:dyDescent="0.2">
      <c r="A113" s="21" t="s">
        <v>592</v>
      </c>
      <c r="C113" s="87">
        <v>23678</v>
      </c>
      <c r="D113" s="12">
        <v>25973</v>
      </c>
      <c r="E113" s="12">
        <v>29705</v>
      </c>
      <c r="F113" s="12">
        <v>34225</v>
      </c>
      <c r="G113" s="90">
        <f t="shared" si="10"/>
        <v>0.92889294517033427</v>
      </c>
      <c r="H113" s="20">
        <f t="shared" si="11"/>
        <v>2.5878778213749731</v>
      </c>
      <c r="I113" s="20">
        <f t="shared" si="12"/>
        <v>3.0246065356909435</v>
      </c>
      <c r="J113" s="20">
        <f t="shared" si="13"/>
        <v>2.7950717216707277</v>
      </c>
      <c r="K113" s="15"/>
      <c r="L113" s="15"/>
      <c r="Q113" s="42"/>
      <c r="R113" s="42"/>
      <c r="S113" s="42"/>
      <c r="T113" s="15"/>
      <c r="U113" s="15"/>
      <c r="V113" s="15"/>
      <c r="W113" s="15"/>
      <c r="X113" s="15"/>
      <c r="Y113" s="15"/>
      <c r="Z113" s="15"/>
      <c r="AA113" s="15"/>
      <c r="AE113" s="15"/>
    </row>
    <row r="114" spans="1:31" x14ac:dyDescent="0.2">
      <c r="A114" s="21" t="s">
        <v>593</v>
      </c>
      <c r="C114" s="87">
        <v>37164</v>
      </c>
      <c r="D114" s="12">
        <v>41669</v>
      </c>
      <c r="E114" s="12">
        <v>45155</v>
      </c>
      <c r="F114" s="12">
        <v>44045</v>
      </c>
      <c r="G114" s="90">
        <f t="shared" si="10"/>
        <v>1.1501058047251878</v>
      </c>
      <c r="H114" s="20">
        <f t="shared" si="11"/>
        <v>1.5407057329587248</v>
      </c>
      <c r="I114" s="20">
        <f t="shared" si="12"/>
        <v>-0.52223674508103946</v>
      </c>
      <c r="J114" s="20">
        <f t="shared" si="13"/>
        <v>0.55562640922539597</v>
      </c>
      <c r="K114" s="15"/>
      <c r="L114" s="15"/>
      <c r="Q114" s="42"/>
      <c r="R114" s="42"/>
      <c r="S114" s="42"/>
      <c r="T114" s="15"/>
      <c r="U114" s="15"/>
      <c r="V114" s="15"/>
      <c r="W114" s="15"/>
      <c r="X114" s="15"/>
      <c r="Y114" s="15"/>
      <c r="Z114" s="15"/>
      <c r="AA114" s="15"/>
      <c r="AE114" s="15"/>
    </row>
    <row r="115" spans="1:31" x14ac:dyDescent="0.2">
      <c r="A115" s="21" t="s">
        <v>594</v>
      </c>
      <c r="C115" s="87">
        <v>60191</v>
      </c>
      <c r="D115" s="12">
        <v>69618</v>
      </c>
      <c r="E115" s="12">
        <v>73877</v>
      </c>
      <c r="F115" s="12">
        <v>71942</v>
      </c>
      <c r="G115" s="90">
        <f t="shared" si="10"/>
        <v>1.4648313467369833</v>
      </c>
      <c r="H115" s="20">
        <f t="shared" si="11"/>
        <v>1.1363935163817951</v>
      </c>
      <c r="I115" s="20">
        <f t="shared" si="12"/>
        <v>-0.55680589568753991</v>
      </c>
      <c r="J115" s="20">
        <f t="shared" si="13"/>
        <v>0.32864001117607344</v>
      </c>
      <c r="K115" s="15"/>
      <c r="L115" s="15"/>
      <c r="Q115" s="42"/>
      <c r="R115" s="42"/>
      <c r="S115" s="42"/>
      <c r="T115" s="15"/>
      <c r="U115" s="15"/>
      <c r="V115" s="15"/>
      <c r="W115" s="15"/>
      <c r="X115" s="15"/>
      <c r="Y115" s="15"/>
      <c r="Z115" s="15"/>
      <c r="AA115" s="15"/>
      <c r="AE115" s="15"/>
    </row>
    <row r="116" spans="1:31" x14ac:dyDescent="0.2">
      <c r="A116" s="21" t="s">
        <v>1145</v>
      </c>
      <c r="C116" s="87">
        <v>50992</v>
      </c>
      <c r="D116" s="12">
        <v>64818</v>
      </c>
      <c r="E116" s="12">
        <v>69079</v>
      </c>
      <c r="F116" s="12">
        <v>76186</v>
      </c>
      <c r="G116" s="90">
        <f t="shared" si="10"/>
        <v>2.4268111193052722</v>
      </c>
      <c r="H116" s="20">
        <f t="shared" si="11"/>
        <v>1.2189762367378787</v>
      </c>
      <c r="I116" s="20">
        <f t="shared" si="12"/>
        <v>2.0815017557739068</v>
      </c>
      <c r="J116" s="20">
        <f t="shared" si="13"/>
        <v>1.6277220539152371</v>
      </c>
      <c r="K116" s="15"/>
      <c r="L116" s="15"/>
      <c r="Q116" s="42"/>
      <c r="R116" s="42"/>
      <c r="S116" s="42"/>
      <c r="T116" s="15"/>
      <c r="U116" s="15"/>
      <c r="V116" s="15"/>
      <c r="W116" s="15"/>
      <c r="X116" s="15"/>
      <c r="Y116" s="15"/>
      <c r="Z116" s="15"/>
      <c r="AA116" s="15"/>
      <c r="AE116" s="15"/>
    </row>
    <row r="117" spans="1:31" x14ac:dyDescent="0.2">
      <c r="A117" s="21" t="s">
        <v>595</v>
      </c>
      <c r="C117" s="87">
        <v>5817</v>
      </c>
      <c r="D117" s="12">
        <v>6884</v>
      </c>
      <c r="E117" s="12">
        <v>7417</v>
      </c>
      <c r="F117" s="12">
        <v>7667</v>
      </c>
      <c r="G117" s="90">
        <f t="shared" si="10"/>
        <v>1.6974759490465008</v>
      </c>
      <c r="H117" s="20">
        <f t="shared" si="11"/>
        <v>1.4292941437368922</v>
      </c>
      <c r="I117" s="20">
        <f t="shared" si="12"/>
        <v>0.69984508651581567</v>
      </c>
      <c r="J117" s="20">
        <f t="shared" si="13"/>
        <v>1.082184282487697</v>
      </c>
      <c r="K117" s="15"/>
      <c r="L117" s="15"/>
      <c r="Q117" s="42"/>
      <c r="R117" s="42"/>
      <c r="S117" s="42"/>
      <c r="T117" s="15"/>
      <c r="U117" s="15"/>
      <c r="V117" s="15"/>
      <c r="W117" s="15"/>
      <c r="X117" s="15"/>
      <c r="Y117" s="15"/>
      <c r="Z117" s="15"/>
      <c r="AA117" s="15"/>
      <c r="AE117" s="15"/>
    </row>
    <row r="118" spans="1:31" x14ac:dyDescent="0.2">
      <c r="A118" s="21" t="s">
        <v>596</v>
      </c>
      <c r="C118" s="87">
        <v>78694</v>
      </c>
      <c r="D118" s="12">
        <v>91074</v>
      </c>
      <c r="E118" s="12">
        <v>95167</v>
      </c>
      <c r="F118" s="12">
        <v>94657</v>
      </c>
      <c r="G118" s="90">
        <f t="shared" si="10"/>
        <v>1.4709681529368579</v>
      </c>
      <c r="H118" s="20">
        <f t="shared" si="11"/>
        <v>0.840095253371409</v>
      </c>
      <c r="I118" s="20">
        <f t="shared" si="12"/>
        <v>-0.11297908024673342</v>
      </c>
      <c r="J118" s="20">
        <f t="shared" si="13"/>
        <v>0.38630202071083808</v>
      </c>
      <c r="K118" s="15"/>
      <c r="L118" s="15"/>
      <c r="Q118" s="42"/>
      <c r="R118" s="42"/>
      <c r="S118" s="42"/>
      <c r="T118" s="15"/>
      <c r="U118" s="15"/>
      <c r="V118" s="15"/>
      <c r="W118" s="15"/>
      <c r="X118" s="15"/>
      <c r="Y118" s="15"/>
      <c r="Z118" s="15"/>
      <c r="AA118" s="15"/>
      <c r="AE118" s="15"/>
    </row>
    <row r="119" spans="1:31" x14ac:dyDescent="0.2">
      <c r="A119" s="21" t="s">
        <v>597</v>
      </c>
      <c r="C119" s="87">
        <v>38834</v>
      </c>
      <c r="D119" s="12">
        <v>46698</v>
      </c>
      <c r="E119" s="12">
        <v>51475</v>
      </c>
      <c r="F119" s="12">
        <v>53091</v>
      </c>
      <c r="G119" s="90">
        <f t="shared" si="10"/>
        <v>1.8601308122433657</v>
      </c>
      <c r="H119" s="20">
        <f t="shared" si="11"/>
        <v>1.8707315749780351</v>
      </c>
      <c r="I119" s="20">
        <f t="shared" si="12"/>
        <v>0.65241160679403443</v>
      </c>
      <c r="J119" s="20">
        <f t="shared" si="13"/>
        <v>1.2902600886963933</v>
      </c>
      <c r="K119" s="15"/>
      <c r="L119" s="15"/>
      <c r="Q119" s="42"/>
      <c r="R119" s="42"/>
      <c r="S119" s="42"/>
      <c r="T119" s="15"/>
      <c r="U119" s="15"/>
      <c r="V119" s="15"/>
      <c r="W119" s="15"/>
      <c r="X119" s="15"/>
      <c r="Y119" s="15"/>
      <c r="Z119" s="15"/>
      <c r="AA119" s="15"/>
      <c r="AE119" s="15"/>
    </row>
    <row r="120" spans="1:31" x14ac:dyDescent="0.2">
      <c r="A120" s="21" t="s">
        <v>598</v>
      </c>
      <c r="C120" s="87">
        <v>22935</v>
      </c>
      <c r="D120" s="12">
        <v>26419</v>
      </c>
      <c r="E120" s="12">
        <v>28188</v>
      </c>
      <c r="F120" s="12">
        <v>27312</v>
      </c>
      <c r="G120" s="90">
        <f t="shared" si="10"/>
        <v>1.4234547163908706</v>
      </c>
      <c r="H120" s="20">
        <f t="shared" si="11"/>
        <v>1.2410429792715227</v>
      </c>
      <c r="I120" s="20">
        <f t="shared" si="12"/>
        <v>-0.66195607636287956</v>
      </c>
      <c r="J120" s="20">
        <f t="shared" si="13"/>
        <v>0.33270641768856635</v>
      </c>
      <c r="K120" s="15"/>
      <c r="L120" s="15"/>
      <c r="Q120" s="42"/>
      <c r="R120" s="42"/>
      <c r="S120" s="42"/>
      <c r="T120" s="15"/>
      <c r="U120" s="15"/>
      <c r="V120" s="15"/>
      <c r="W120" s="15"/>
      <c r="X120" s="15"/>
      <c r="Y120" s="15"/>
      <c r="Z120" s="15"/>
      <c r="AA120" s="15"/>
      <c r="AE120" s="15"/>
    </row>
    <row r="121" spans="1:31" x14ac:dyDescent="0.2">
      <c r="A121" s="21" t="s">
        <v>599</v>
      </c>
      <c r="C121" s="87">
        <v>50134</v>
      </c>
      <c r="D121" s="12">
        <v>61141</v>
      </c>
      <c r="E121" s="12">
        <v>63819</v>
      </c>
      <c r="F121" s="12">
        <v>71081</v>
      </c>
      <c r="G121" s="90">
        <f t="shared" si="10"/>
        <v>2.0035525204616045</v>
      </c>
      <c r="H121" s="20">
        <f t="shared" si="11"/>
        <v>0.81913030224884942</v>
      </c>
      <c r="I121" s="20">
        <f t="shared" si="12"/>
        <v>2.2930850470719744</v>
      </c>
      <c r="J121" s="20">
        <f t="shared" si="13"/>
        <v>1.5165211270385726</v>
      </c>
      <c r="K121" s="15"/>
      <c r="L121" s="15"/>
      <c r="Q121" s="42"/>
      <c r="R121" s="42"/>
      <c r="S121" s="42"/>
      <c r="T121" s="15"/>
      <c r="U121" s="15"/>
      <c r="V121" s="15"/>
      <c r="W121" s="15"/>
      <c r="X121" s="15"/>
      <c r="Y121" s="15"/>
      <c r="Z121" s="15"/>
      <c r="AA121" s="15"/>
      <c r="AE121" s="15"/>
    </row>
    <row r="122" spans="1:31" x14ac:dyDescent="0.2">
      <c r="A122" s="21" t="s">
        <v>600</v>
      </c>
      <c r="C122" s="87">
        <v>45903</v>
      </c>
      <c r="D122" s="12">
        <v>50826</v>
      </c>
      <c r="E122" s="12">
        <v>53123</v>
      </c>
      <c r="F122" s="12">
        <v>55576</v>
      </c>
      <c r="G122" s="90">
        <f t="shared" si="10"/>
        <v>1.0234191504977286</v>
      </c>
      <c r="H122" s="20">
        <f t="shared" si="11"/>
        <v>0.84472141660376643</v>
      </c>
      <c r="I122" s="20">
        <f t="shared" si="12"/>
        <v>0.95418573043601906</v>
      </c>
      <c r="J122" s="20">
        <f t="shared" si="13"/>
        <v>0.89669691455649403</v>
      </c>
      <c r="K122" s="15"/>
      <c r="L122" s="15"/>
      <c r="Q122" s="42"/>
      <c r="R122" s="42"/>
      <c r="S122" s="42"/>
      <c r="T122" s="15"/>
      <c r="U122" s="15"/>
      <c r="V122" s="15"/>
      <c r="W122" s="15"/>
      <c r="X122" s="15"/>
      <c r="Y122" s="15"/>
      <c r="Z122" s="15"/>
      <c r="AA122" s="15"/>
      <c r="AE122" s="15"/>
    </row>
    <row r="123" spans="1:31" x14ac:dyDescent="0.2">
      <c r="A123" s="21" t="s">
        <v>601</v>
      </c>
      <c r="C123" s="87">
        <v>18962</v>
      </c>
      <c r="D123" s="12">
        <v>20161</v>
      </c>
      <c r="E123" s="12">
        <v>22460</v>
      </c>
      <c r="F123" s="12">
        <v>23488</v>
      </c>
      <c r="G123" s="90">
        <f t="shared" si="10"/>
        <v>0.61467633762266605</v>
      </c>
      <c r="H123" s="20">
        <f t="shared" si="11"/>
        <v>2.0762581158767723</v>
      </c>
      <c r="I123" s="20">
        <f t="shared" si="12"/>
        <v>0.94595051253849594</v>
      </c>
      <c r="J123" s="20">
        <f t="shared" si="13"/>
        <v>1.5378467216051073</v>
      </c>
      <c r="K123" s="15"/>
      <c r="L123" s="15"/>
      <c r="Q123" s="42"/>
      <c r="R123" s="42"/>
      <c r="S123" s="42"/>
      <c r="T123" s="15"/>
      <c r="U123" s="15"/>
      <c r="V123" s="15"/>
      <c r="W123" s="15"/>
      <c r="X123" s="15"/>
      <c r="Y123" s="15"/>
      <c r="Z123" s="15"/>
      <c r="AA123" s="15"/>
      <c r="AE123" s="15"/>
    </row>
    <row r="124" spans="1:31" x14ac:dyDescent="0.2">
      <c r="A124" s="21" t="s">
        <v>602</v>
      </c>
      <c r="C124" s="87">
        <v>53442</v>
      </c>
      <c r="D124" s="12">
        <v>65996</v>
      </c>
      <c r="E124" s="12">
        <v>75023</v>
      </c>
      <c r="F124" s="12">
        <v>78700</v>
      </c>
      <c r="G124" s="90">
        <f t="shared" si="10"/>
        <v>2.1312089491212216</v>
      </c>
      <c r="H124" s="20">
        <f t="shared" si="11"/>
        <v>2.4696920417720314</v>
      </c>
      <c r="I124" s="20">
        <f t="shared" si="12"/>
        <v>1.011692814289944</v>
      </c>
      <c r="J124" s="20">
        <f t="shared" si="13"/>
        <v>1.7746067247662589</v>
      </c>
      <c r="K124" s="15"/>
      <c r="L124" s="15"/>
      <c r="Q124" s="42"/>
      <c r="R124" s="42"/>
      <c r="S124" s="42"/>
      <c r="T124" s="15"/>
      <c r="U124" s="15"/>
      <c r="V124" s="15"/>
      <c r="W124" s="15"/>
      <c r="X124" s="15"/>
      <c r="Y124" s="15"/>
      <c r="Z124" s="15"/>
      <c r="AA124" s="15"/>
      <c r="AE124" s="15"/>
    </row>
    <row r="125" spans="1:31" s="38" customFormat="1" x14ac:dyDescent="0.2">
      <c r="A125" s="44" t="s">
        <v>603</v>
      </c>
      <c r="C125" s="52">
        <v>11311</v>
      </c>
      <c r="D125" s="28">
        <v>15015</v>
      </c>
      <c r="E125" s="28">
        <v>16452</v>
      </c>
      <c r="F125" s="28">
        <v>16376</v>
      </c>
      <c r="G125" s="94">
        <f t="shared" si="10"/>
        <v>2.8716477098978288</v>
      </c>
      <c r="H125" s="33">
        <f t="shared" si="11"/>
        <v>1.7545276062215454</v>
      </c>
      <c r="I125" s="33">
        <f t="shared" si="12"/>
        <v>-9.7360282066516479E-2</v>
      </c>
      <c r="J125" s="33">
        <f t="shared" si="13"/>
        <v>0.87072787289268483</v>
      </c>
      <c r="K125" s="15"/>
      <c r="L125" s="15"/>
      <c r="N125" s="45"/>
      <c r="O125" s="45"/>
      <c r="P125" s="45"/>
      <c r="Q125" s="46"/>
      <c r="R125" s="46"/>
      <c r="S125" s="46"/>
      <c r="T125" s="47"/>
      <c r="U125" s="47"/>
      <c r="V125" s="47"/>
      <c r="W125" s="47"/>
      <c r="X125" s="47"/>
      <c r="Y125" s="47"/>
      <c r="Z125" s="47"/>
      <c r="AA125" s="15"/>
      <c r="AB125" s="8"/>
      <c r="AC125" s="8"/>
      <c r="AD125" s="8"/>
      <c r="AE125" s="15"/>
    </row>
    <row r="126" spans="1:31" x14ac:dyDescent="0.2">
      <c r="A126" s="21" t="s">
        <v>604</v>
      </c>
      <c r="C126" s="87">
        <v>11034</v>
      </c>
      <c r="D126" s="12">
        <v>13865</v>
      </c>
      <c r="E126" s="12">
        <v>14606</v>
      </c>
      <c r="F126" s="12">
        <v>15052</v>
      </c>
      <c r="G126" s="90">
        <f t="shared" si="10"/>
        <v>2.3088628364553498</v>
      </c>
      <c r="H126" s="20">
        <f t="shared" si="11"/>
        <v>0.99572890305583694</v>
      </c>
      <c r="I126" s="20">
        <f t="shared" si="12"/>
        <v>0.6347809679605021</v>
      </c>
      <c r="J126" s="20">
        <f t="shared" si="13"/>
        <v>0.82413478851905975</v>
      </c>
      <c r="K126" s="15"/>
      <c r="L126" s="15"/>
      <c r="Q126" s="42"/>
      <c r="R126" s="42"/>
      <c r="S126" s="42"/>
      <c r="T126" s="15"/>
      <c r="U126" s="15"/>
      <c r="V126" s="15"/>
      <c r="W126" s="15"/>
      <c r="X126" s="15"/>
      <c r="Y126" s="15"/>
      <c r="Z126" s="15"/>
      <c r="AA126" s="15"/>
      <c r="AB126" s="38"/>
      <c r="AC126" s="38"/>
      <c r="AD126" s="38"/>
      <c r="AE126" s="15"/>
    </row>
    <row r="127" spans="1:31" x14ac:dyDescent="0.2">
      <c r="A127" s="21" t="s">
        <v>605</v>
      </c>
      <c r="C127" s="87">
        <v>10454</v>
      </c>
      <c r="D127" s="12">
        <v>12039</v>
      </c>
      <c r="E127" s="12">
        <v>12173</v>
      </c>
      <c r="F127" s="12">
        <v>12767</v>
      </c>
      <c r="G127" s="90">
        <f t="shared" si="10"/>
        <v>1.4208939869532866</v>
      </c>
      <c r="H127" s="20">
        <f t="shared" si="11"/>
        <v>0.21086782401191773</v>
      </c>
      <c r="I127" s="20">
        <f t="shared" si="12"/>
        <v>1.0073346883683554</v>
      </c>
      <c r="J127" s="20">
        <f t="shared" si="13"/>
        <v>0.58836530727781611</v>
      </c>
      <c r="K127" s="15"/>
      <c r="L127" s="15"/>
      <c r="Q127" s="42"/>
      <c r="R127" s="42"/>
      <c r="S127" s="42"/>
      <c r="T127" s="15"/>
      <c r="U127" s="15"/>
      <c r="V127" s="15"/>
      <c r="W127" s="15"/>
      <c r="X127" s="15"/>
      <c r="Y127" s="15"/>
      <c r="Z127" s="15"/>
      <c r="AA127" s="15"/>
      <c r="AE127" s="15"/>
    </row>
    <row r="128" spans="1:31" x14ac:dyDescent="0.2">
      <c r="A128" s="21" t="s">
        <v>606</v>
      </c>
      <c r="C128" s="87">
        <v>20558</v>
      </c>
      <c r="D128" s="12">
        <v>21380</v>
      </c>
      <c r="E128" s="12">
        <v>23019</v>
      </c>
      <c r="F128" s="12">
        <v>22798</v>
      </c>
      <c r="G128" s="90">
        <f t="shared" si="10"/>
        <v>0.39261145912841133</v>
      </c>
      <c r="H128" s="20">
        <f t="shared" si="11"/>
        <v>1.4155764278053207</v>
      </c>
      <c r="I128" s="20">
        <f t="shared" si="12"/>
        <v>-0.20274574319349981</v>
      </c>
      <c r="J128" s="20">
        <f t="shared" si="13"/>
        <v>0.64370462561402775</v>
      </c>
      <c r="K128" s="15"/>
      <c r="L128" s="15"/>
      <c r="Q128" s="42"/>
      <c r="R128" s="42"/>
      <c r="S128" s="42"/>
      <c r="T128" s="15"/>
      <c r="U128" s="15"/>
      <c r="V128" s="15"/>
      <c r="W128" s="15"/>
      <c r="X128" s="15"/>
      <c r="Y128" s="15"/>
      <c r="Z128" s="15"/>
      <c r="AA128" s="15"/>
      <c r="AE128" s="15"/>
    </row>
    <row r="129" spans="1:31" x14ac:dyDescent="0.2">
      <c r="A129" s="21" t="s">
        <v>1057</v>
      </c>
      <c r="C129" s="87">
        <v>9501</v>
      </c>
      <c r="D129" s="12">
        <v>10238</v>
      </c>
      <c r="E129" s="12">
        <v>10935</v>
      </c>
      <c r="F129" s="12">
        <v>10129</v>
      </c>
      <c r="G129" s="90">
        <f t="shared" si="10"/>
        <v>0.74947780682010912</v>
      </c>
      <c r="H129" s="20">
        <f t="shared" si="11"/>
        <v>1.2612643072101193</v>
      </c>
      <c r="I129" s="20">
        <f t="shared" si="12"/>
        <v>-1.5978523787803955</v>
      </c>
      <c r="J129" s="20">
        <f t="shared" si="13"/>
        <v>-0.10689183994045948</v>
      </c>
      <c r="K129" s="15"/>
      <c r="L129" s="15"/>
      <c r="Q129" s="42"/>
      <c r="R129" s="42"/>
      <c r="S129" s="42"/>
      <c r="T129" s="15"/>
      <c r="U129" s="15"/>
      <c r="V129" s="15"/>
      <c r="W129" s="15"/>
      <c r="X129" s="15"/>
      <c r="Y129" s="15"/>
      <c r="Z129" s="15"/>
      <c r="AA129" s="15"/>
      <c r="AE129" s="15"/>
    </row>
    <row r="130" spans="1:31" x14ac:dyDescent="0.2">
      <c r="A130" s="21" t="s">
        <v>607</v>
      </c>
      <c r="C130" s="87">
        <v>24105</v>
      </c>
      <c r="D130" s="12">
        <v>28125</v>
      </c>
      <c r="E130" s="12">
        <v>30582</v>
      </c>
      <c r="F130" s="12">
        <v>31908</v>
      </c>
      <c r="G130" s="90">
        <f t="shared" si="10"/>
        <v>1.553494230431518</v>
      </c>
      <c r="H130" s="20">
        <f t="shared" si="11"/>
        <v>1.606604026076397</v>
      </c>
      <c r="I130" s="20">
        <f t="shared" si="12"/>
        <v>0.89693714437579786</v>
      </c>
      <c r="J130" s="20">
        <f t="shared" si="13"/>
        <v>1.2689260256328661</v>
      </c>
      <c r="K130" s="15"/>
      <c r="L130" s="15"/>
      <c r="Q130" s="42"/>
      <c r="R130" s="42"/>
      <c r="S130" s="42"/>
      <c r="T130" s="15"/>
      <c r="U130" s="15"/>
      <c r="V130" s="15"/>
      <c r="W130" s="15"/>
      <c r="X130" s="15"/>
      <c r="Y130" s="15"/>
      <c r="Z130" s="15"/>
      <c r="AA130" s="15"/>
      <c r="AE130" s="15"/>
    </row>
    <row r="131" spans="1:31" x14ac:dyDescent="0.2">
      <c r="A131" s="21" t="s">
        <v>1184</v>
      </c>
      <c r="C131" s="87">
        <v>14594</v>
      </c>
      <c r="D131" s="12">
        <v>15142</v>
      </c>
      <c r="E131" s="12">
        <v>15228</v>
      </c>
      <c r="F131" s="12">
        <v>15886</v>
      </c>
      <c r="G131" s="90">
        <f t="shared" si="10"/>
        <v>0.36909615963971465</v>
      </c>
      <c r="H131" s="20">
        <f t="shared" si="11"/>
        <v>0.10783584228255538</v>
      </c>
      <c r="I131" s="20">
        <f t="shared" si="12"/>
        <v>0.89390648160661001</v>
      </c>
      <c r="J131" s="20">
        <f t="shared" si="13"/>
        <v>0.48041517998540506</v>
      </c>
      <c r="K131" s="15"/>
      <c r="L131" s="15"/>
      <c r="Q131" s="42"/>
      <c r="R131" s="42"/>
      <c r="S131" s="42"/>
      <c r="T131" s="15"/>
      <c r="U131" s="15"/>
      <c r="V131" s="15"/>
      <c r="W131" s="15"/>
      <c r="X131" s="15"/>
      <c r="Y131" s="15"/>
      <c r="Z131" s="15"/>
      <c r="AA131" s="15"/>
      <c r="AE131" s="15"/>
    </row>
    <row r="132" spans="1:31" x14ac:dyDescent="0.2">
      <c r="A132" s="21" t="s">
        <v>608</v>
      </c>
      <c r="C132" s="87">
        <v>30684</v>
      </c>
      <c r="D132" s="12">
        <v>35189</v>
      </c>
      <c r="E132" s="12">
        <v>35979</v>
      </c>
      <c r="F132" s="12">
        <v>38678</v>
      </c>
      <c r="G132" s="90">
        <f t="shared" si="10"/>
        <v>1.3785877256465628</v>
      </c>
      <c r="H132" s="20">
        <f t="shared" si="11"/>
        <v>0.42340132500424676</v>
      </c>
      <c r="I132" s="20">
        <f t="shared" si="12"/>
        <v>1.5333937299863543</v>
      </c>
      <c r="J132" s="20">
        <f t="shared" si="13"/>
        <v>0.94907331638944825</v>
      </c>
      <c r="K132" s="15"/>
      <c r="L132" s="15"/>
      <c r="Q132" s="42"/>
      <c r="R132" s="42"/>
      <c r="S132" s="42"/>
      <c r="T132" s="15"/>
      <c r="U132" s="15"/>
      <c r="V132" s="15"/>
      <c r="W132" s="15"/>
      <c r="X132" s="15"/>
      <c r="Y132" s="15"/>
      <c r="Z132" s="15"/>
      <c r="AA132" s="15"/>
      <c r="AE132" s="15"/>
    </row>
    <row r="133" spans="1:31" x14ac:dyDescent="0.2">
      <c r="A133" s="21" t="s">
        <v>609</v>
      </c>
      <c r="C133" s="87">
        <v>12858</v>
      </c>
      <c r="D133" s="12">
        <v>13107</v>
      </c>
      <c r="E133" s="12">
        <v>13907</v>
      </c>
      <c r="F133" s="12">
        <v>13629</v>
      </c>
      <c r="G133" s="90">
        <f t="shared" si="10"/>
        <v>0.19188134656058509</v>
      </c>
      <c r="H133" s="20">
        <f t="shared" si="11"/>
        <v>1.1338429705445074</v>
      </c>
      <c r="I133" s="20">
        <f t="shared" si="12"/>
        <v>-0.42389663612787398</v>
      </c>
      <c r="J133" s="20">
        <f t="shared" si="13"/>
        <v>0.39097596922059719</v>
      </c>
      <c r="K133" s="15"/>
      <c r="L133" s="15"/>
      <c r="Q133" s="42"/>
      <c r="R133" s="42"/>
      <c r="S133" s="42"/>
      <c r="T133" s="15"/>
      <c r="U133" s="15"/>
      <c r="V133" s="15"/>
      <c r="W133" s="15"/>
      <c r="X133" s="15"/>
      <c r="Y133" s="15"/>
      <c r="Z133" s="15"/>
      <c r="AA133" s="15"/>
      <c r="AE133" s="15"/>
    </row>
    <row r="134" spans="1:31" x14ac:dyDescent="0.2">
      <c r="A134" s="21" t="s">
        <v>610</v>
      </c>
      <c r="C134" s="87">
        <v>27184</v>
      </c>
      <c r="D134" s="12">
        <v>33586</v>
      </c>
      <c r="E134" s="12">
        <v>35780</v>
      </c>
      <c r="F134" s="12">
        <v>37454</v>
      </c>
      <c r="G134" s="90">
        <f t="shared" si="10"/>
        <v>2.1361451031094658</v>
      </c>
      <c r="H134" s="20">
        <f t="shared" si="11"/>
        <v>1.2115091290679336</v>
      </c>
      <c r="I134" s="20">
        <f t="shared" si="12"/>
        <v>0.96656753956225749</v>
      </c>
      <c r="J134" s="20">
        <f t="shared" si="13"/>
        <v>1.0950996052921491</v>
      </c>
      <c r="K134" s="15"/>
      <c r="L134" s="15"/>
      <c r="Q134" s="42"/>
      <c r="R134" s="42"/>
      <c r="S134" s="42"/>
      <c r="T134" s="15"/>
      <c r="U134" s="15"/>
      <c r="V134" s="15"/>
      <c r="W134" s="15"/>
      <c r="X134" s="15"/>
      <c r="Y134" s="15"/>
      <c r="Z134" s="15"/>
      <c r="AA134" s="15"/>
      <c r="AE134" s="15"/>
    </row>
    <row r="135" spans="1:31" x14ac:dyDescent="0.2">
      <c r="A135" s="21" t="s">
        <v>78</v>
      </c>
      <c r="C135" s="87">
        <v>26419</v>
      </c>
      <c r="D135" s="12">
        <v>31681</v>
      </c>
      <c r="E135" s="12">
        <v>33467</v>
      </c>
      <c r="F135" s="12">
        <v>35891</v>
      </c>
      <c r="G135" s="90">
        <f t="shared" si="10"/>
        <v>1.8319196264600102</v>
      </c>
      <c r="H135" s="20">
        <f t="shared" si="11"/>
        <v>1.049135859110728</v>
      </c>
      <c r="I135" s="20">
        <f t="shared" si="12"/>
        <v>1.4819538399200916</v>
      </c>
      <c r="J135" s="20">
        <f t="shared" si="13"/>
        <v>1.2544730159329776</v>
      </c>
      <c r="K135" s="15"/>
      <c r="L135" s="15"/>
      <c r="Q135" s="42"/>
      <c r="R135" s="42"/>
      <c r="S135" s="42"/>
      <c r="T135" s="15"/>
      <c r="U135" s="15"/>
      <c r="V135" s="15"/>
      <c r="W135" s="15"/>
      <c r="X135" s="15"/>
      <c r="Y135" s="15"/>
      <c r="Z135" s="15"/>
      <c r="AA135" s="15"/>
      <c r="AE135" s="15"/>
    </row>
    <row r="136" spans="1:31" x14ac:dyDescent="0.2">
      <c r="A136" s="21" t="s">
        <v>611</v>
      </c>
      <c r="C136" s="87">
        <v>48310</v>
      </c>
      <c r="D136" s="12">
        <v>57979</v>
      </c>
      <c r="E136" s="12">
        <v>61473</v>
      </c>
      <c r="F136" s="12">
        <v>62097</v>
      </c>
      <c r="G136" s="90">
        <f t="shared" ref="G136:G160" si="14">(((D136/C136)^(1/(($D$5-$C$5)/365))-1)*100)</f>
        <v>1.8401497171942838</v>
      </c>
      <c r="H136" s="20">
        <f t="shared" si="11"/>
        <v>1.1198194916009152</v>
      </c>
      <c r="I136" s="20">
        <f t="shared" si="12"/>
        <v>0.21269636658045599</v>
      </c>
      <c r="J136" s="20">
        <f t="shared" si="13"/>
        <v>0.68796016335193055</v>
      </c>
      <c r="K136" s="15"/>
      <c r="L136" s="15"/>
      <c r="Q136" s="42"/>
      <c r="R136" s="42"/>
      <c r="S136" s="42"/>
      <c r="T136" s="15"/>
      <c r="U136" s="15"/>
      <c r="V136" s="15"/>
      <c r="W136" s="15"/>
      <c r="X136" s="15"/>
      <c r="Y136" s="15"/>
      <c r="Z136" s="15"/>
      <c r="AA136" s="15"/>
      <c r="AE136" s="15"/>
    </row>
    <row r="137" spans="1:31" x14ac:dyDescent="0.2">
      <c r="A137" s="21" t="s">
        <v>1310</v>
      </c>
      <c r="C137" s="87">
        <v>38474</v>
      </c>
      <c r="D137" s="12">
        <v>45386</v>
      </c>
      <c r="E137" s="12">
        <v>48461</v>
      </c>
      <c r="F137" s="12">
        <v>51058</v>
      </c>
      <c r="G137" s="90">
        <f t="shared" si="14"/>
        <v>1.6650145660185078</v>
      </c>
      <c r="H137" s="20">
        <f t="shared" si="11"/>
        <v>1.2553542367420123</v>
      </c>
      <c r="I137" s="20">
        <f t="shared" si="12"/>
        <v>1.1042689654030324</v>
      </c>
      <c r="J137" s="20">
        <f t="shared" si="13"/>
        <v>1.1835678404056083</v>
      </c>
      <c r="K137" s="15"/>
      <c r="L137" s="15"/>
      <c r="Q137" s="42"/>
      <c r="R137" s="42"/>
      <c r="S137" s="42"/>
      <c r="T137" s="15"/>
      <c r="U137" s="15"/>
      <c r="V137" s="15"/>
      <c r="W137" s="15"/>
      <c r="X137" s="15"/>
      <c r="Y137" s="15"/>
      <c r="Z137" s="15"/>
      <c r="AA137" s="15"/>
      <c r="AE137" s="15"/>
    </row>
    <row r="138" spans="1:31" x14ac:dyDescent="0.2">
      <c r="A138" s="21" t="s">
        <v>612</v>
      </c>
      <c r="C138" s="87">
        <v>114568</v>
      </c>
      <c r="D138" s="12">
        <v>138894</v>
      </c>
      <c r="E138" s="12">
        <v>148980</v>
      </c>
      <c r="F138" s="12">
        <v>161868</v>
      </c>
      <c r="G138" s="90">
        <f t="shared" si="14"/>
        <v>1.9430061009569011</v>
      </c>
      <c r="H138" s="20">
        <f t="shared" si="11"/>
        <v>1.3429771594913653</v>
      </c>
      <c r="I138" s="20">
        <f t="shared" si="12"/>
        <v>1.7607820315404865</v>
      </c>
      <c r="J138" s="20">
        <f t="shared" si="13"/>
        <v>1.5412001381209572</v>
      </c>
      <c r="K138" s="15"/>
      <c r="L138" s="15"/>
      <c r="Q138" s="42"/>
      <c r="R138" s="42"/>
      <c r="S138" s="42"/>
      <c r="T138" s="15"/>
      <c r="U138" s="15"/>
      <c r="V138" s="15"/>
      <c r="W138" s="15"/>
      <c r="X138" s="15"/>
      <c r="Y138" s="15"/>
      <c r="Z138" s="15"/>
      <c r="AA138" s="15"/>
      <c r="AE138" s="15"/>
    </row>
    <row r="139" spans="1:31" x14ac:dyDescent="0.2">
      <c r="A139" s="21" t="s">
        <v>613</v>
      </c>
      <c r="C139" s="87">
        <v>44290</v>
      </c>
      <c r="D139" s="12">
        <v>50833</v>
      </c>
      <c r="E139" s="12">
        <v>51832</v>
      </c>
      <c r="F139" s="12">
        <v>54003</v>
      </c>
      <c r="G139" s="90">
        <f t="shared" si="14"/>
        <v>1.3866396260304059</v>
      </c>
      <c r="H139" s="20">
        <f t="shared" si="11"/>
        <v>0.37105264303005647</v>
      </c>
      <c r="I139" s="20">
        <f t="shared" si="12"/>
        <v>0.86694309987576101</v>
      </c>
      <c r="J139" s="20">
        <f t="shared" si="13"/>
        <v>0.6062721395411419</v>
      </c>
      <c r="K139" s="15"/>
      <c r="L139" s="15"/>
      <c r="Q139" s="42"/>
      <c r="R139" s="42"/>
      <c r="S139" s="42"/>
      <c r="T139" s="15"/>
      <c r="U139" s="15"/>
      <c r="V139" s="15"/>
      <c r="W139" s="15"/>
      <c r="X139" s="15"/>
      <c r="Y139" s="15"/>
      <c r="Z139" s="15"/>
      <c r="AA139" s="15"/>
      <c r="AE139" s="15"/>
    </row>
    <row r="140" spans="1:31" x14ac:dyDescent="0.2">
      <c r="A140" s="21" t="s">
        <v>1084</v>
      </c>
      <c r="C140" s="87">
        <v>70985</v>
      </c>
      <c r="D140" s="12">
        <v>91428</v>
      </c>
      <c r="E140" s="12">
        <v>99779</v>
      </c>
      <c r="F140" s="12">
        <v>112658</v>
      </c>
      <c r="G140" s="90">
        <f t="shared" si="14"/>
        <v>2.5617078284177142</v>
      </c>
      <c r="H140" s="20">
        <f t="shared" si="11"/>
        <v>1.6772672346915485</v>
      </c>
      <c r="I140" s="20">
        <f t="shared" si="12"/>
        <v>2.586817938685626</v>
      </c>
      <c r="J140" s="20">
        <f t="shared" si="13"/>
        <v>2.1082503415591924</v>
      </c>
      <c r="K140" s="15"/>
      <c r="L140" s="15"/>
      <c r="Q140" s="42"/>
      <c r="R140" s="42"/>
      <c r="S140" s="42"/>
      <c r="T140" s="15"/>
      <c r="U140" s="15"/>
      <c r="V140" s="15"/>
      <c r="W140" s="15"/>
      <c r="X140" s="15"/>
      <c r="Y140" s="15"/>
      <c r="Z140" s="15"/>
      <c r="AA140" s="15"/>
      <c r="AE140" s="15"/>
    </row>
    <row r="141" spans="1:31" x14ac:dyDescent="0.2">
      <c r="A141" s="21" t="s">
        <v>614</v>
      </c>
      <c r="C141" s="87">
        <v>75498</v>
      </c>
      <c r="D141" s="12">
        <v>91599</v>
      </c>
      <c r="E141" s="12">
        <v>99712</v>
      </c>
      <c r="F141" s="12">
        <v>106265</v>
      </c>
      <c r="G141" s="90">
        <f t="shared" si="14"/>
        <v>1.9508687283686266</v>
      </c>
      <c r="H141" s="20">
        <f t="shared" si="11"/>
        <v>1.6281260168676814</v>
      </c>
      <c r="I141" s="20">
        <f t="shared" si="12"/>
        <v>1.3480385950394469</v>
      </c>
      <c r="J141" s="20">
        <f t="shared" si="13"/>
        <v>1.49500152616866</v>
      </c>
      <c r="K141" s="15"/>
      <c r="L141" s="15"/>
      <c r="Q141" s="42"/>
      <c r="R141" s="42"/>
      <c r="S141" s="42"/>
      <c r="T141" s="15"/>
      <c r="U141" s="15"/>
      <c r="V141" s="15"/>
      <c r="W141" s="15"/>
      <c r="X141" s="15"/>
      <c r="Y141" s="15"/>
      <c r="Z141" s="15"/>
      <c r="AA141" s="15"/>
      <c r="AE141" s="15"/>
    </row>
    <row r="142" spans="1:31" x14ac:dyDescent="0.2">
      <c r="A142" s="21" t="s">
        <v>615</v>
      </c>
      <c r="C142" s="87">
        <v>21252</v>
      </c>
      <c r="D142" s="12">
        <v>25186</v>
      </c>
      <c r="E142" s="12">
        <v>26884</v>
      </c>
      <c r="F142" s="12">
        <v>25448</v>
      </c>
      <c r="G142" s="90">
        <f t="shared" si="14"/>
        <v>1.7119310736551929</v>
      </c>
      <c r="H142" s="20">
        <f t="shared" si="11"/>
        <v>1.2493302328872691</v>
      </c>
      <c r="I142" s="20">
        <f t="shared" si="12"/>
        <v>-1.1481912946201267</v>
      </c>
      <c r="J142" s="20">
        <f t="shared" si="13"/>
        <v>0.10345718934912096</v>
      </c>
      <c r="K142" s="15"/>
      <c r="L142" s="15"/>
      <c r="Q142" s="42"/>
      <c r="R142" s="42"/>
      <c r="S142" s="42"/>
      <c r="T142" s="15"/>
      <c r="U142" s="15"/>
      <c r="V142" s="15"/>
      <c r="W142" s="15"/>
      <c r="X142" s="15"/>
      <c r="Y142" s="15"/>
      <c r="Z142" s="15"/>
      <c r="AA142" s="15"/>
      <c r="AE142" s="15"/>
    </row>
    <row r="143" spans="1:31" x14ac:dyDescent="0.2">
      <c r="A143" s="21"/>
      <c r="C143" s="87"/>
      <c r="D143" s="12"/>
      <c r="E143" s="12"/>
      <c r="F143" s="12"/>
      <c r="G143" s="90"/>
      <c r="H143" s="20"/>
      <c r="I143" s="20"/>
      <c r="J143" s="20"/>
      <c r="K143" s="15"/>
      <c r="L143" s="15"/>
      <c r="T143" s="15"/>
      <c r="U143" s="15"/>
      <c r="V143" s="15"/>
      <c r="W143" s="15"/>
      <c r="X143" s="15"/>
      <c r="Y143" s="15"/>
      <c r="Z143" s="15"/>
      <c r="AA143" s="15"/>
      <c r="AE143" s="15"/>
    </row>
    <row r="144" spans="1:31" s="15" customFormat="1" x14ac:dyDescent="0.2">
      <c r="A144" s="14" t="s">
        <v>1452</v>
      </c>
      <c r="C144" s="89">
        <v>196075</v>
      </c>
      <c r="D144" s="16">
        <v>246392</v>
      </c>
      <c r="E144" s="16">
        <v>266248</v>
      </c>
      <c r="F144" s="16">
        <v>278924</v>
      </c>
      <c r="G144" s="91">
        <f t="shared" si="14"/>
        <v>2.3092745100925516</v>
      </c>
      <c r="H144" s="17">
        <f>(((E144/D144)^(1/(($E$5-$D$5)/365))-1)*100)</f>
        <v>1.4858588516500904</v>
      </c>
      <c r="I144" s="17">
        <f>(((F144/E144)^(1/(($F$5-$E$5)/365))-1)*100)</f>
        <v>0.98327912263753703</v>
      </c>
      <c r="J144" s="17">
        <f>(((F144/D144)^(1/(($F$5-$D$5)/365))-1)*100)</f>
        <v>1.2468464436168114</v>
      </c>
      <c r="M144" s="8"/>
      <c r="N144" s="22"/>
      <c r="O144" s="22"/>
      <c r="P144" s="22"/>
      <c r="Q144" s="42"/>
      <c r="R144" s="42"/>
      <c r="S144" s="42"/>
      <c r="AB144" s="8"/>
      <c r="AC144" s="8"/>
      <c r="AD144" s="8"/>
    </row>
    <row r="145" spans="1:31" x14ac:dyDescent="0.2">
      <c r="A145" s="21"/>
      <c r="C145" s="87"/>
      <c r="D145" s="12"/>
      <c r="E145" s="12"/>
      <c r="F145" s="12"/>
      <c r="G145" s="90"/>
      <c r="H145" s="20"/>
      <c r="I145" s="20"/>
      <c r="J145" s="20"/>
      <c r="K145" s="15"/>
      <c r="L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s="15" customFormat="1" x14ac:dyDescent="0.2">
      <c r="A146" s="14" t="s">
        <v>1185</v>
      </c>
      <c r="C146" s="16">
        <f>SUM(C147:C160)</f>
        <v>1707218</v>
      </c>
      <c r="D146" s="16">
        <f>SUM(D147:D160)</f>
        <v>2484840</v>
      </c>
      <c r="E146" s="16">
        <f>SUM(E147:E160)</f>
        <v>2884227</v>
      </c>
      <c r="F146" s="16">
        <f>SUM(F147:F160)</f>
        <v>3330143</v>
      </c>
      <c r="G146" s="91">
        <f t="shared" si="14"/>
        <v>3.8226279990665635</v>
      </c>
      <c r="H146" s="17">
        <f t="shared" ref="H146:H160" si="15">(((E146/D146)^(1/(($E$5-$D$5)/365))-1)*100)</f>
        <v>2.8770414265998578</v>
      </c>
      <c r="I146" s="17">
        <f t="shared" ref="I146:I160" si="16">(((F146/E146)^(1/(($F$5-$E$5)/365))-1)*100)</f>
        <v>3.0705072737930994</v>
      </c>
      <c r="J146" s="17">
        <f t="shared" ref="J146:J160" si="17">(((F146/D146)^(1/(($F$5-$D$5)/365))-1)*100)</f>
        <v>2.9688831154454531</v>
      </c>
      <c r="M146" s="8"/>
      <c r="N146" s="22"/>
      <c r="O146" s="22"/>
      <c r="P146" s="22"/>
      <c r="Q146" s="42"/>
      <c r="R146" s="42"/>
      <c r="S146" s="42"/>
      <c r="AB146" s="8"/>
      <c r="AC146" s="8"/>
      <c r="AD146" s="8"/>
    </row>
    <row r="147" spans="1:31" x14ac:dyDescent="0.2">
      <c r="A147" s="21" t="s">
        <v>616</v>
      </c>
      <c r="C147" s="87">
        <v>74668</v>
      </c>
      <c r="D147" s="12">
        <v>102407</v>
      </c>
      <c r="E147" s="12">
        <v>113283</v>
      </c>
      <c r="F147" s="12">
        <v>130494</v>
      </c>
      <c r="G147" s="90">
        <f t="shared" si="14"/>
        <v>3.2076760527019355</v>
      </c>
      <c r="H147" s="20">
        <f t="shared" si="15"/>
        <v>1.9393650720207489</v>
      </c>
      <c r="I147" s="20">
        <f t="shared" si="16"/>
        <v>3.0202100344600691</v>
      </c>
      <c r="J147" s="20">
        <f t="shared" si="17"/>
        <v>2.4512933950708637</v>
      </c>
      <c r="K147" s="15"/>
      <c r="L147" s="15"/>
      <c r="Q147" s="42"/>
      <c r="R147" s="42"/>
      <c r="S147" s="42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31" x14ac:dyDescent="0.2">
      <c r="A148" s="21" t="s">
        <v>1483</v>
      </c>
      <c r="C148" s="87">
        <v>470866</v>
      </c>
      <c r="D148" s="12">
        <v>677741</v>
      </c>
      <c r="E148" s="12">
        <v>776386</v>
      </c>
      <c r="F148" s="12">
        <v>887399</v>
      </c>
      <c r="G148" s="90">
        <f t="shared" si="14"/>
        <v>3.706978377045167</v>
      </c>
      <c r="H148" s="20">
        <f t="shared" si="15"/>
        <v>2.619641618621249</v>
      </c>
      <c r="I148" s="20">
        <f t="shared" si="16"/>
        <v>2.8514467068087468</v>
      </c>
      <c r="J148" s="20">
        <f t="shared" si="17"/>
        <v>2.7296727174363156</v>
      </c>
      <c r="K148" s="15"/>
      <c r="L148" s="15"/>
      <c r="Q148" s="42"/>
      <c r="R148" s="42"/>
      <c r="S148" s="42"/>
      <c r="T148" s="15"/>
      <c r="U148" s="15"/>
      <c r="V148" s="15"/>
      <c r="W148" s="15"/>
      <c r="X148" s="15"/>
      <c r="Y148" s="15"/>
      <c r="Z148" s="15"/>
      <c r="AA148" s="15"/>
      <c r="AE148" s="15"/>
    </row>
    <row r="149" spans="1:31" x14ac:dyDescent="0.2">
      <c r="A149" s="21" t="s">
        <v>617</v>
      </c>
      <c r="C149" s="87">
        <v>24514</v>
      </c>
      <c r="D149" s="12">
        <v>32609</v>
      </c>
      <c r="E149" s="12">
        <v>69300</v>
      </c>
      <c r="F149" s="12">
        <v>87637</v>
      </c>
      <c r="G149" s="90">
        <f t="shared" si="14"/>
        <v>2.8929320956099902</v>
      </c>
      <c r="H149" s="20">
        <f t="shared" si="15"/>
        <v>15.426146545964169</v>
      </c>
      <c r="I149" s="20">
        <f t="shared" si="16"/>
        <v>5.0627084246282816</v>
      </c>
      <c r="J149" s="20">
        <f t="shared" si="17"/>
        <v>10.382377016306176</v>
      </c>
      <c r="K149" s="15"/>
      <c r="L149" s="15"/>
      <c r="Q149" s="42"/>
      <c r="R149" s="42"/>
      <c r="S149" s="42"/>
      <c r="T149" s="15"/>
      <c r="U149" s="15"/>
      <c r="V149" s="15"/>
      <c r="W149" s="15"/>
      <c r="X149" s="15"/>
      <c r="Y149" s="15"/>
      <c r="Z149" s="15"/>
      <c r="AA149" s="15"/>
      <c r="AE149" s="15"/>
    </row>
    <row r="150" spans="1:31" x14ac:dyDescent="0.2">
      <c r="A150" s="21" t="s">
        <v>883</v>
      </c>
      <c r="C150" s="87">
        <v>187691</v>
      </c>
      <c r="D150" s="12">
        <v>249872</v>
      </c>
      <c r="E150" s="12">
        <v>282474</v>
      </c>
      <c r="F150" s="12">
        <v>313631</v>
      </c>
      <c r="G150" s="90">
        <f t="shared" si="14"/>
        <v>2.901240106855818</v>
      </c>
      <c r="H150" s="20">
        <f t="shared" si="15"/>
        <v>2.361272111276258</v>
      </c>
      <c r="I150" s="20">
        <f t="shared" si="16"/>
        <v>2.2255673209893745</v>
      </c>
      <c r="J150" s="20">
        <f t="shared" si="17"/>
        <v>2.2967963895296872</v>
      </c>
      <c r="K150" s="15"/>
      <c r="L150" s="15"/>
      <c r="M150" s="15"/>
      <c r="N150" s="18"/>
      <c r="O150" s="18"/>
      <c r="P150" s="18"/>
      <c r="Q150" s="41"/>
      <c r="R150" s="41"/>
      <c r="S150" s="41"/>
      <c r="T150" s="15"/>
      <c r="U150" s="15"/>
      <c r="V150" s="15"/>
      <c r="W150" s="15"/>
      <c r="X150" s="15"/>
      <c r="Y150" s="15"/>
      <c r="Z150" s="15"/>
      <c r="AA150" s="15"/>
      <c r="AE150" s="15"/>
    </row>
    <row r="151" spans="1:31" x14ac:dyDescent="0.2">
      <c r="A151" s="21" t="s">
        <v>884</v>
      </c>
      <c r="C151" s="87">
        <v>242511</v>
      </c>
      <c r="D151" s="12">
        <v>311845</v>
      </c>
      <c r="E151" s="12">
        <v>322128</v>
      </c>
      <c r="F151" s="12">
        <v>376933</v>
      </c>
      <c r="G151" s="90">
        <f t="shared" si="14"/>
        <v>2.5450623734232236</v>
      </c>
      <c r="H151" s="20">
        <f t="shared" si="15"/>
        <v>0.61930239783387631</v>
      </c>
      <c r="I151" s="20">
        <f t="shared" si="16"/>
        <v>3.3606085478772085</v>
      </c>
      <c r="J151" s="20">
        <f t="shared" si="17"/>
        <v>1.9121060840618043</v>
      </c>
      <c r="K151" s="15"/>
      <c r="L151" s="15"/>
      <c r="Q151" s="42"/>
      <c r="R151" s="42"/>
      <c r="S151" s="42"/>
      <c r="T151" s="15"/>
      <c r="U151" s="15"/>
      <c r="V151" s="15"/>
      <c r="W151" s="15"/>
      <c r="X151" s="15"/>
      <c r="Y151" s="15"/>
      <c r="Z151" s="15"/>
      <c r="AA151" s="15"/>
      <c r="AE151" s="15"/>
    </row>
    <row r="152" spans="1:31" x14ac:dyDescent="0.2">
      <c r="A152" s="21" t="s">
        <v>885</v>
      </c>
      <c r="C152" s="87">
        <v>39003</v>
      </c>
      <c r="D152" s="12">
        <v>47414</v>
      </c>
      <c r="E152" s="12">
        <v>49034</v>
      </c>
      <c r="F152" s="12">
        <v>50143</v>
      </c>
      <c r="G152" s="90">
        <f t="shared" si="14"/>
        <v>1.9708909161107568</v>
      </c>
      <c r="H152" s="20">
        <f t="shared" si="15"/>
        <v>0.64139557201883246</v>
      </c>
      <c r="I152" s="20">
        <f t="shared" si="16"/>
        <v>0.47161123880916644</v>
      </c>
      <c r="J152" s="20">
        <f t="shared" si="17"/>
        <v>0.56072040283969837</v>
      </c>
      <c r="K152" s="15"/>
      <c r="L152" s="15"/>
      <c r="M152" s="15"/>
      <c r="N152" s="18"/>
      <c r="O152" s="18"/>
      <c r="P152" s="18"/>
      <c r="Q152" s="41"/>
      <c r="R152" s="41"/>
      <c r="S152" s="41"/>
      <c r="T152" s="15"/>
      <c r="U152" s="15"/>
      <c r="V152" s="15"/>
      <c r="W152" s="15"/>
      <c r="X152" s="15"/>
      <c r="Y152" s="15"/>
      <c r="Z152" s="15"/>
      <c r="AA152" s="15"/>
      <c r="AE152" s="15"/>
    </row>
    <row r="153" spans="1:31" x14ac:dyDescent="0.2">
      <c r="A153" s="21" t="s">
        <v>886</v>
      </c>
      <c r="C153" s="87">
        <v>23280</v>
      </c>
      <c r="D153" s="12">
        <v>30074</v>
      </c>
      <c r="E153" s="12">
        <v>32254</v>
      </c>
      <c r="F153" s="12">
        <v>34017</v>
      </c>
      <c r="G153" s="90">
        <f t="shared" si="14"/>
        <v>2.5922918206658707</v>
      </c>
      <c r="H153" s="20">
        <f t="shared" si="15"/>
        <v>1.340663640519435</v>
      </c>
      <c r="I153" s="20">
        <f t="shared" si="16"/>
        <v>1.1258695032226429</v>
      </c>
      <c r="J153" s="20">
        <f t="shared" si="17"/>
        <v>1.2385898890554969</v>
      </c>
      <c r="K153" s="15"/>
      <c r="L153" s="15"/>
      <c r="Q153" s="42"/>
      <c r="R153" s="42"/>
      <c r="S153" s="42"/>
      <c r="T153" s="15"/>
      <c r="U153" s="15"/>
      <c r="V153" s="15"/>
      <c r="W153" s="15"/>
      <c r="X153" s="15"/>
      <c r="Y153" s="15"/>
      <c r="Z153" s="15"/>
      <c r="AA153" s="15"/>
      <c r="AE153" s="15"/>
    </row>
    <row r="154" spans="1:31" x14ac:dyDescent="0.2">
      <c r="A154" s="21" t="s">
        <v>473</v>
      </c>
      <c r="C154" s="87">
        <v>115167</v>
      </c>
      <c r="D154" s="12">
        <v>280904</v>
      </c>
      <c r="E154" s="12">
        <v>369222</v>
      </c>
      <c r="F154" s="12">
        <v>443954</v>
      </c>
      <c r="G154" s="90">
        <f t="shared" si="14"/>
        <v>9.3205430776327027</v>
      </c>
      <c r="H154" s="20">
        <f t="shared" si="15"/>
        <v>5.3402965350111797</v>
      </c>
      <c r="I154" s="20">
        <f t="shared" si="16"/>
        <v>3.9538491177606661</v>
      </c>
      <c r="J154" s="20">
        <f t="shared" si="17"/>
        <v>4.6795098201090735</v>
      </c>
      <c r="K154" s="15"/>
      <c r="L154" s="15"/>
      <c r="Q154" s="42"/>
      <c r="R154" s="42"/>
      <c r="S154" s="42"/>
      <c r="T154" s="15"/>
      <c r="U154" s="15"/>
      <c r="V154" s="15"/>
      <c r="W154" s="15"/>
      <c r="X154" s="15"/>
      <c r="Y154" s="15"/>
      <c r="Z154" s="15"/>
      <c r="AA154" s="15"/>
      <c r="AE154" s="15"/>
    </row>
    <row r="155" spans="1:31" x14ac:dyDescent="0.2">
      <c r="A155" s="21" t="s">
        <v>1037</v>
      </c>
      <c r="C155" s="87">
        <v>42489</v>
      </c>
      <c r="D155" s="12">
        <v>52194</v>
      </c>
      <c r="E155" s="12">
        <v>58118</v>
      </c>
      <c r="F155" s="12">
        <v>71151</v>
      </c>
      <c r="G155" s="90">
        <f t="shared" si="14"/>
        <v>2.0773799252326253</v>
      </c>
      <c r="H155" s="20">
        <f t="shared" si="15"/>
        <v>2.0669727637637747</v>
      </c>
      <c r="I155" s="20">
        <f t="shared" si="16"/>
        <v>4.3483755966881699</v>
      </c>
      <c r="J155" s="20">
        <f t="shared" si="17"/>
        <v>3.1442428117814281</v>
      </c>
      <c r="K155" s="15"/>
      <c r="L155" s="15"/>
      <c r="Q155" s="42"/>
      <c r="R155" s="42"/>
      <c r="S155" s="42"/>
      <c r="T155" s="15"/>
      <c r="U155" s="15"/>
      <c r="V155" s="15"/>
      <c r="W155" s="15"/>
      <c r="X155" s="15"/>
      <c r="Y155" s="15"/>
      <c r="Z155" s="15"/>
      <c r="AA155" s="15"/>
      <c r="AE155" s="15"/>
    </row>
    <row r="156" spans="1:31" x14ac:dyDescent="0.2">
      <c r="A156" s="21" t="s">
        <v>150</v>
      </c>
      <c r="C156" s="87">
        <v>45275</v>
      </c>
      <c r="D156" s="12">
        <v>59527</v>
      </c>
      <c r="E156" s="12">
        <v>64812</v>
      </c>
      <c r="F156" s="12">
        <v>71535</v>
      </c>
      <c r="G156" s="90">
        <f t="shared" si="14"/>
        <v>2.773002511598599</v>
      </c>
      <c r="H156" s="20">
        <f t="shared" si="15"/>
        <v>1.6318994139792764</v>
      </c>
      <c r="I156" s="20">
        <f t="shared" si="16"/>
        <v>2.0980203802502428</v>
      </c>
      <c r="J156" s="20">
        <f t="shared" si="17"/>
        <v>1.8530186082438949</v>
      </c>
      <c r="K156" s="15"/>
      <c r="L156" s="15"/>
      <c r="Q156" s="42"/>
      <c r="R156" s="42"/>
      <c r="S156" s="42"/>
      <c r="T156" s="15"/>
      <c r="U156" s="15"/>
      <c r="V156" s="15"/>
      <c r="W156" s="15"/>
      <c r="X156" s="15"/>
      <c r="Y156" s="15"/>
      <c r="Z156" s="15"/>
      <c r="AA156" s="15"/>
      <c r="AE156" s="15"/>
    </row>
    <row r="157" spans="1:31" x14ac:dyDescent="0.2">
      <c r="A157" s="21" t="s">
        <v>461</v>
      </c>
      <c r="C157" s="87">
        <v>135603</v>
      </c>
      <c r="D157" s="12">
        <v>205255</v>
      </c>
      <c r="E157" s="12">
        <v>252527</v>
      </c>
      <c r="F157" s="12">
        <v>273306</v>
      </c>
      <c r="G157" s="90">
        <f t="shared" si="14"/>
        <v>4.2299635304087202</v>
      </c>
      <c r="H157" s="20">
        <f t="shared" si="15"/>
        <v>4.0231244567462632</v>
      </c>
      <c r="I157" s="20">
        <f t="shared" si="16"/>
        <v>1.6774271861935697</v>
      </c>
      <c r="J157" s="20">
        <f t="shared" si="17"/>
        <v>2.9023586566232495</v>
      </c>
      <c r="K157" s="15"/>
      <c r="L157" s="15"/>
      <c r="Q157" s="42"/>
      <c r="R157" s="42"/>
      <c r="S157" s="42"/>
      <c r="T157" s="15"/>
      <c r="U157" s="15"/>
      <c r="V157" s="15"/>
      <c r="W157" s="15"/>
      <c r="X157" s="15"/>
      <c r="Y157" s="15"/>
      <c r="Z157" s="15"/>
      <c r="AA157" s="15"/>
      <c r="AE157" s="15"/>
    </row>
    <row r="158" spans="1:31" x14ac:dyDescent="0.2">
      <c r="A158" s="21" t="s">
        <v>151</v>
      </c>
      <c r="C158" s="87">
        <v>78223</v>
      </c>
      <c r="D158" s="12">
        <v>98879</v>
      </c>
      <c r="E158" s="12">
        <v>117830</v>
      </c>
      <c r="F158" s="12">
        <v>139420</v>
      </c>
      <c r="G158" s="90">
        <f t="shared" si="14"/>
        <v>2.3696895899336212</v>
      </c>
      <c r="H158" s="20">
        <f t="shared" si="15"/>
        <v>3.3931751483521122</v>
      </c>
      <c r="I158" s="20">
        <f t="shared" si="16"/>
        <v>3.6028987234009824</v>
      </c>
      <c r="J158" s="20">
        <f t="shared" si="17"/>
        <v>3.4927308119611089</v>
      </c>
      <c r="K158" s="15"/>
      <c r="L158" s="15"/>
      <c r="Q158" s="42"/>
      <c r="R158" s="42"/>
      <c r="S158" s="42"/>
      <c r="T158" s="15"/>
      <c r="U158" s="15"/>
      <c r="V158" s="15"/>
      <c r="W158" s="15"/>
      <c r="X158" s="15"/>
      <c r="Y158" s="15"/>
      <c r="Z158" s="15"/>
      <c r="AA158" s="15"/>
      <c r="AE158" s="15"/>
    </row>
    <row r="159" spans="1:31" x14ac:dyDescent="0.2">
      <c r="A159" s="21" t="s">
        <v>152</v>
      </c>
      <c r="C159" s="87">
        <v>198183</v>
      </c>
      <c r="D159" s="12">
        <v>288956</v>
      </c>
      <c r="E159" s="12">
        <v>319104</v>
      </c>
      <c r="F159" s="12">
        <v>386451</v>
      </c>
      <c r="G159" s="90">
        <f t="shared" si="14"/>
        <v>3.8406895357609994</v>
      </c>
      <c r="H159" s="20">
        <f t="shared" si="15"/>
        <v>1.9065583292151134</v>
      </c>
      <c r="I159" s="20">
        <f t="shared" si="16"/>
        <v>4.1106637244901822</v>
      </c>
      <c r="J159" s="20">
        <f t="shared" si="17"/>
        <v>2.9475232432778276</v>
      </c>
      <c r="K159" s="15"/>
      <c r="L159" s="15"/>
      <c r="Q159" s="42"/>
      <c r="R159" s="42"/>
      <c r="S159" s="42"/>
      <c r="T159" s="15"/>
      <c r="U159" s="15"/>
      <c r="V159" s="15"/>
      <c r="W159" s="15"/>
      <c r="X159" s="15"/>
      <c r="Y159" s="15"/>
      <c r="Z159" s="15"/>
      <c r="AA159" s="15"/>
      <c r="AE159" s="15"/>
    </row>
    <row r="160" spans="1:31" x14ac:dyDescent="0.2">
      <c r="A160" s="21" t="s">
        <v>153</v>
      </c>
      <c r="C160" s="87">
        <v>29745</v>
      </c>
      <c r="D160" s="12">
        <v>47163</v>
      </c>
      <c r="E160" s="12">
        <v>57755</v>
      </c>
      <c r="F160" s="12">
        <v>64072</v>
      </c>
      <c r="G160" s="90">
        <f t="shared" si="14"/>
        <v>4.7147310811237686</v>
      </c>
      <c r="H160" s="20">
        <f t="shared" si="15"/>
        <v>3.9308212317036517</v>
      </c>
      <c r="I160" s="20">
        <f t="shared" si="16"/>
        <v>2.2076525327856755</v>
      </c>
      <c r="J160" s="20">
        <f t="shared" si="17"/>
        <v>3.1088060113039662</v>
      </c>
      <c r="K160" s="15"/>
      <c r="L160" s="15"/>
      <c r="Q160" s="42"/>
      <c r="R160" s="42"/>
      <c r="S160" s="42"/>
      <c r="T160" s="15"/>
      <c r="U160" s="15"/>
      <c r="V160" s="15"/>
      <c r="W160" s="15"/>
      <c r="X160" s="15"/>
      <c r="Y160" s="15"/>
      <c r="Z160" s="15"/>
      <c r="AA160" s="15"/>
      <c r="AE160" s="15"/>
    </row>
    <row r="161" spans="1:30" x14ac:dyDescent="0.2">
      <c r="C161" s="24"/>
      <c r="D161" s="24"/>
      <c r="E161" s="24"/>
      <c r="F161" s="24"/>
      <c r="G161" s="24"/>
      <c r="H161" s="24"/>
      <c r="I161" s="24"/>
      <c r="J161" s="24"/>
    </row>
    <row r="162" spans="1:30" x14ac:dyDescent="0.2">
      <c r="A162" s="25"/>
      <c r="B162" s="25"/>
      <c r="C162" s="21"/>
    </row>
    <row r="163" spans="1:30" x14ac:dyDescent="0.2">
      <c r="A163" s="2" t="s">
        <v>1518</v>
      </c>
      <c r="B163" s="2"/>
      <c r="C163" s="2"/>
      <c r="F163" s="38"/>
      <c r="G163" s="38"/>
      <c r="I163" s="38"/>
      <c r="J163" s="38"/>
      <c r="Q163" s="27"/>
      <c r="R163" s="27"/>
      <c r="S163" s="27"/>
      <c r="T163" s="27"/>
    </row>
    <row r="164" spans="1:30" x14ac:dyDescent="0.2">
      <c r="A164" s="4" t="s">
        <v>1475</v>
      </c>
      <c r="B164" s="3"/>
      <c r="C164" s="3"/>
      <c r="F164" s="38"/>
      <c r="G164" s="38"/>
      <c r="I164" s="38"/>
      <c r="J164" s="38"/>
      <c r="Q164" s="27"/>
      <c r="R164" s="27"/>
      <c r="S164" s="27"/>
      <c r="T164" s="27"/>
    </row>
    <row r="165" spans="1:30" ht="13.5" x14ac:dyDescent="0.2">
      <c r="A165" s="4" t="s">
        <v>1550</v>
      </c>
      <c r="B165" s="21"/>
      <c r="C165" s="21"/>
    </row>
    <row r="166" spans="1:30" x14ac:dyDescent="0.2">
      <c r="A166" s="4"/>
      <c r="B166" s="21"/>
      <c r="C166" s="21"/>
    </row>
    <row r="167" spans="1:30" x14ac:dyDescent="0.2">
      <c r="A167" s="64" t="s">
        <v>1439</v>
      </c>
    </row>
    <row r="168" spans="1:30" x14ac:dyDescent="0.2">
      <c r="A168" s="26" t="s">
        <v>1566</v>
      </c>
    </row>
    <row r="169" spans="1:30" x14ac:dyDescent="0.2">
      <c r="A169" s="26" t="s">
        <v>1524</v>
      </c>
    </row>
    <row r="170" spans="1:30" x14ac:dyDescent="0.2">
      <c r="A170" s="26" t="s">
        <v>1525</v>
      </c>
    </row>
    <row r="171" spans="1:30" x14ac:dyDescent="0.2">
      <c r="A171" s="26" t="s">
        <v>1526</v>
      </c>
    </row>
    <row r="172" spans="1:30" s="51" customFormat="1" ht="15.6" customHeight="1" x14ac:dyDescent="0.2">
      <c r="A172" s="43"/>
      <c r="B172" s="48"/>
      <c r="C172" s="48"/>
      <c r="D172" s="49"/>
      <c r="E172" s="50"/>
      <c r="N172" s="50"/>
      <c r="O172" s="50"/>
      <c r="P172" s="50"/>
      <c r="AB172" s="8"/>
      <c r="AC172" s="8"/>
      <c r="AD172" s="8"/>
    </row>
    <row r="173" spans="1:30" s="51" customFormat="1" ht="15.6" customHeight="1" x14ac:dyDescent="0.2">
      <c r="A173" s="43"/>
      <c r="B173" s="38"/>
      <c r="C173" s="38"/>
      <c r="E173" s="50"/>
      <c r="N173" s="50"/>
      <c r="O173" s="50"/>
      <c r="P173" s="50"/>
    </row>
    <row r="174" spans="1:30" s="51" customFormat="1" ht="15.6" customHeight="1" x14ac:dyDescent="0.2">
      <c r="A174" s="43"/>
      <c r="D174" s="52"/>
      <c r="E174" s="50"/>
      <c r="N174" s="50"/>
      <c r="O174" s="50"/>
      <c r="P174" s="50"/>
    </row>
    <row r="175" spans="1:30" x14ac:dyDescent="0.2">
      <c r="AB175" s="51"/>
      <c r="AC175" s="51"/>
      <c r="AD175" s="51"/>
    </row>
  </sheetData>
  <mergeCells count="5">
    <mergeCell ref="A1:J1"/>
    <mergeCell ref="A2:J2"/>
    <mergeCell ref="A4:B5"/>
    <mergeCell ref="C4:F4"/>
    <mergeCell ref="G4:J4"/>
  </mergeCells>
  <conditionalFormatting sqref="T7:Z160">
    <cfRule type="containsText" dxfId="41" priority="8" operator="containsText" text="false">
      <formula>NOT(ISERROR(SEARCH("false",T7)))</formula>
    </cfRule>
  </conditionalFormatting>
  <conditionalFormatting sqref="K163:O164">
    <cfRule type="containsText" dxfId="40" priority="7" operator="containsText" text="FALSE">
      <formula>NOT(ISERROR(SEARCH("FALSE",K163)))</formula>
    </cfRule>
  </conditionalFormatting>
  <conditionalFormatting sqref="U163:Z164">
    <cfRule type="containsText" dxfId="39" priority="6" operator="containsText" text="false">
      <formula>NOT(ISERROR(SEARCH("false",U163)))</formula>
    </cfRule>
  </conditionalFormatting>
  <conditionalFormatting sqref="T163:T164">
    <cfRule type="containsText" dxfId="38" priority="5" operator="containsText" text="false">
      <formula>NOT(ISERROR(SEARCH("false",T163)))</formula>
    </cfRule>
  </conditionalFormatting>
  <conditionalFormatting sqref="AA7">
    <cfRule type="containsText" dxfId="37" priority="4" operator="containsText" text="false">
      <formula>NOT(ISERROR(SEARCH("false",AA7)))</formula>
    </cfRule>
  </conditionalFormatting>
  <conditionalFormatting sqref="AA8:AA160">
    <cfRule type="containsText" dxfId="36" priority="3" operator="containsText" text="false">
      <formula>NOT(ISERROR(SEARCH("false",AA8)))</formula>
    </cfRule>
  </conditionalFormatting>
  <conditionalFormatting sqref="AE7">
    <cfRule type="containsText" dxfId="35" priority="2" operator="containsText" text="false">
      <formula>NOT(ISERROR(SEARCH("false",AE7)))</formula>
    </cfRule>
  </conditionalFormatting>
  <conditionalFormatting sqref="AE8:AE160">
    <cfRule type="containsText" dxfId="34" priority="1" operator="containsText" text="false">
      <formula>NOT(ISERROR(SEARCH("false",AE8)))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1"/>
  <sheetViews>
    <sheetView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9.140625" style="22"/>
    <col min="17" max="16384" width="9.140625" style="8"/>
  </cols>
  <sheetData>
    <row r="1" spans="1:31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31" ht="12.75" customHeight="1" x14ac:dyDescent="0.2">
      <c r="A2" s="99" t="s">
        <v>1576</v>
      </c>
      <c r="B2" s="99"/>
      <c r="C2" s="99"/>
      <c r="D2" s="99"/>
      <c r="E2" s="99"/>
      <c r="F2" s="99"/>
      <c r="G2" s="99"/>
      <c r="H2" s="99"/>
      <c r="I2" s="99"/>
      <c r="J2" s="99"/>
    </row>
    <row r="4" spans="1:31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31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31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31" s="15" customFormat="1" x14ac:dyDescent="0.2">
      <c r="A7" s="14" t="s">
        <v>1485</v>
      </c>
      <c r="C7" s="16">
        <f>SUM(C9,C17,C30,C47,C72,C74)</f>
        <v>2299229</v>
      </c>
      <c r="D7" s="16">
        <f>SUM(D9,D17,D30,D47,D72,D74)</f>
        <v>2744671</v>
      </c>
      <c r="E7" s="16">
        <f>SUM(E9,E17,E30,E47,E72,E74)</f>
        <v>2963360</v>
      </c>
      <c r="F7" s="16">
        <f>SUM(F9,F17,F30,F47,F72,F74)</f>
        <v>3228558</v>
      </c>
      <c r="G7" s="17">
        <f>(((D7/C7)^(1/(($D$5-$C$5)/365))-1)*100)</f>
        <v>1.7856594448701246</v>
      </c>
      <c r="H7" s="17">
        <f>(((E7/D7)^(1/(($E$5-$D$5)/365))-1)*100)</f>
        <v>1.4696006250245253</v>
      </c>
      <c r="I7" s="17">
        <f>(((F7/E7)^(1/(($F$5-$E$5)/365))-1)*100)</f>
        <v>1.8195147886872487</v>
      </c>
      <c r="J7" s="17">
        <f>(((F7/D7)^(1/(($F$5-$D$5)/365))-1)*100)</f>
        <v>1.6356428982872817</v>
      </c>
      <c r="N7" s="18"/>
      <c r="O7" s="18"/>
      <c r="P7" s="18"/>
      <c r="Q7" s="41"/>
      <c r="R7" s="41"/>
      <c r="S7" s="41"/>
    </row>
    <row r="8" spans="1:31" x14ac:dyDescent="0.2">
      <c r="A8" s="21"/>
      <c r="C8" s="87"/>
      <c r="D8" s="12"/>
      <c r="E8" s="12"/>
      <c r="F8" s="12"/>
      <c r="G8" s="13"/>
      <c r="H8" s="20"/>
      <c r="I8" s="20"/>
      <c r="J8" s="20"/>
      <c r="K8" s="15"/>
      <c r="L8" s="15"/>
      <c r="T8" s="15"/>
      <c r="U8" s="15"/>
      <c r="V8" s="15"/>
      <c r="W8" s="15"/>
      <c r="X8" s="15"/>
      <c r="Y8" s="15"/>
      <c r="Z8" s="15"/>
      <c r="AA8" s="15"/>
      <c r="AE8" s="15"/>
    </row>
    <row r="9" spans="1:31" s="15" customFormat="1" x14ac:dyDescent="0.2">
      <c r="A9" s="14" t="s">
        <v>945</v>
      </c>
      <c r="C9" s="16">
        <f>SUM(C10:C15)</f>
        <v>217392</v>
      </c>
      <c r="D9" s="16">
        <f>SUM(D10:D15)</f>
        <v>227828</v>
      </c>
      <c r="E9" s="16">
        <f>SUM(E10:E15)</f>
        <v>234521</v>
      </c>
      <c r="F9" s="16">
        <f>SUM(F10:F15)</f>
        <v>239207</v>
      </c>
      <c r="G9" s="88">
        <f t="shared" ref="G9:G70" si="0">(((D9/C9)^(1/(($D$5-$C$5)/365))-1)*100)</f>
        <v>0.46973083661490111</v>
      </c>
      <c r="H9" s="17">
        <f t="shared" ref="H9:H15" si="1">(((E9/D9)^(1/(($E$5-$D$5)/365))-1)*100)</f>
        <v>0.55252577230788802</v>
      </c>
      <c r="I9" s="17">
        <f t="shared" ref="I9:I15" si="2">(((F9/E9)^(1/(($F$5-$E$5)/365))-1)*100)</f>
        <v>0.41707568742330725</v>
      </c>
      <c r="J9" s="17">
        <f t="shared" ref="J9:J15" si="3">(((F9/D9)^(1/(($F$5-$D$5)/365))-1)*100)</f>
        <v>0.4881707050915951</v>
      </c>
      <c r="M9" s="8"/>
      <c r="N9" s="22"/>
      <c r="O9" s="22"/>
      <c r="P9" s="22"/>
      <c r="Q9" s="42"/>
      <c r="R9" s="42"/>
      <c r="S9" s="42"/>
    </row>
    <row r="10" spans="1:31" x14ac:dyDescent="0.2">
      <c r="A10" s="21" t="s">
        <v>1280</v>
      </c>
      <c r="C10" s="87">
        <v>48504</v>
      </c>
      <c r="D10" s="12">
        <v>52892</v>
      </c>
      <c r="E10" s="12">
        <v>54730</v>
      </c>
      <c r="F10" s="12">
        <v>57283</v>
      </c>
      <c r="G10" s="13">
        <f t="shared" si="0"/>
        <v>0.8693410172117888</v>
      </c>
      <c r="H10" s="20">
        <f t="shared" si="1"/>
        <v>0.65218876158195105</v>
      </c>
      <c r="I10" s="20">
        <f t="shared" si="2"/>
        <v>0.96375221986848558</v>
      </c>
      <c r="J10" s="20">
        <f t="shared" si="3"/>
        <v>0.80004641645645691</v>
      </c>
      <c r="K10" s="15"/>
      <c r="L10" s="15"/>
      <c r="M10" s="15"/>
      <c r="N10" s="18"/>
      <c r="O10" s="18"/>
      <c r="P10" s="18"/>
      <c r="Q10" s="41"/>
      <c r="R10" s="41"/>
      <c r="S10" s="41"/>
      <c r="T10" s="15"/>
      <c r="U10" s="15"/>
      <c r="V10" s="15"/>
      <c r="W10" s="15"/>
      <c r="X10" s="15"/>
      <c r="Y10" s="15"/>
      <c r="Z10" s="15"/>
      <c r="AA10" s="15"/>
      <c r="AE10" s="15"/>
    </row>
    <row r="11" spans="1:31" x14ac:dyDescent="0.2">
      <c r="A11" s="21" t="s">
        <v>586</v>
      </c>
      <c r="C11" s="87">
        <v>19271</v>
      </c>
      <c r="D11" s="12">
        <v>23111</v>
      </c>
      <c r="E11" s="12">
        <v>23988</v>
      </c>
      <c r="F11" s="12">
        <v>26043</v>
      </c>
      <c r="G11" s="13">
        <f t="shared" si="0"/>
        <v>1.8326690640709575</v>
      </c>
      <c r="H11" s="20">
        <f t="shared" si="1"/>
        <v>0.7112992861860068</v>
      </c>
      <c r="I11" s="20">
        <f t="shared" si="2"/>
        <v>1.7442178115586016</v>
      </c>
      <c r="J11" s="20">
        <f t="shared" si="3"/>
        <v>1.2005720372123552</v>
      </c>
      <c r="K11" s="15"/>
      <c r="L11" s="15"/>
      <c r="Q11" s="42"/>
      <c r="R11" s="42"/>
      <c r="S11" s="42"/>
      <c r="T11" s="15"/>
      <c r="U11" s="15"/>
      <c r="V11" s="15"/>
      <c r="W11" s="15"/>
      <c r="X11" s="15"/>
      <c r="Y11" s="15"/>
      <c r="Z11" s="15"/>
      <c r="AA11" s="15"/>
      <c r="AE11" s="15"/>
    </row>
    <row r="12" spans="1:31" x14ac:dyDescent="0.2">
      <c r="A12" s="21" t="s">
        <v>1281</v>
      </c>
      <c r="C12" s="87">
        <v>30232</v>
      </c>
      <c r="D12" s="12">
        <v>33402</v>
      </c>
      <c r="E12" s="12">
        <v>34828</v>
      </c>
      <c r="F12" s="12">
        <v>36197</v>
      </c>
      <c r="G12" s="13">
        <f t="shared" si="0"/>
        <v>1.0015846571789</v>
      </c>
      <c r="H12" s="20">
        <f t="shared" si="1"/>
        <v>0.79874908600872097</v>
      </c>
      <c r="I12" s="20">
        <f t="shared" si="2"/>
        <v>0.81438887071969557</v>
      </c>
      <c r="J12" s="20">
        <f t="shared" si="3"/>
        <v>0.80617693196392004</v>
      </c>
      <c r="K12" s="15"/>
      <c r="L12" s="15"/>
      <c r="Q12" s="42"/>
      <c r="R12" s="42"/>
      <c r="S12" s="42"/>
      <c r="T12" s="15"/>
      <c r="U12" s="15"/>
      <c r="V12" s="15"/>
      <c r="W12" s="15"/>
      <c r="X12" s="15"/>
      <c r="Y12" s="15"/>
      <c r="Z12" s="15"/>
      <c r="AA12" s="15"/>
      <c r="AE12" s="15"/>
    </row>
    <row r="13" spans="1:31" x14ac:dyDescent="0.2">
      <c r="A13" s="21" t="s">
        <v>1282</v>
      </c>
      <c r="C13" s="87">
        <v>31330</v>
      </c>
      <c r="D13" s="12">
        <v>33384</v>
      </c>
      <c r="E13" s="12">
        <v>34043</v>
      </c>
      <c r="F13" s="12">
        <v>34516</v>
      </c>
      <c r="G13" s="13">
        <f t="shared" si="0"/>
        <v>0.63667685030721621</v>
      </c>
      <c r="H13" s="20">
        <f t="shared" si="1"/>
        <v>0.3726899618541335</v>
      </c>
      <c r="I13" s="20">
        <f t="shared" si="2"/>
        <v>0.29070830561956917</v>
      </c>
      <c r="J13" s="20">
        <f t="shared" si="3"/>
        <v>0.33374425003345198</v>
      </c>
      <c r="K13" s="15"/>
      <c r="L13" s="15"/>
      <c r="Q13" s="42"/>
      <c r="R13" s="42"/>
      <c r="S13" s="42"/>
      <c r="T13" s="15"/>
      <c r="U13" s="15"/>
      <c r="V13" s="15"/>
      <c r="W13" s="15"/>
      <c r="X13" s="15"/>
      <c r="Y13" s="15"/>
      <c r="Z13" s="15"/>
      <c r="AA13" s="15"/>
      <c r="AE13" s="15"/>
    </row>
    <row r="14" spans="1:31" x14ac:dyDescent="0.2">
      <c r="A14" s="21" t="s">
        <v>375</v>
      </c>
      <c r="C14" s="87">
        <v>60055</v>
      </c>
      <c r="D14" s="12">
        <v>55673</v>
      </c>
      <c r="E14" s="12">
        <v>56408</v>
      </c>
      <c r="F14" s="12">
        <v>54692</v>
      </c>
      <c r="G14" s="13">
        <f t="shared" si="0"/>
        <v>-0.75438042563835683</v>
      </c>
      <c r="H14" s="20">
        <f t="shared" si="1"/>
        <v>0.24990671522253649</v>
      </c>
      <c r="I14" s="20">
        <f t="shared" si="2"/>
        <v>-0.64781443634672753</v>
      </c>
      <c r="J14" s="20">
        <f t="shared" si="3"/>
        <v>-0.17747476055854916</v>
      </c>
      <c r="K14" s="15"/>
      <c r="L14" s="15"/>
      <c r="Q14" s="42"/>
      <c r="R14" s="42"/>
      <c r="S14" s="42"/>
      <c r="T14" s="15"/>
      <c r="U14" s="15"/>
      <c r="V14" s="15"/>
      <c r="W14" s="15"/>
      <c r="X14" s="15"/>
      <c r="Y14" s="15"/>
      <c r="Z14" s="15"/>
      <c r="AA14" s="15"/>
      <c r="AE14" s="15"/>
    </row>
    <row r="15" spans="1:31" x14ac:dyDescent="0.2">
      <c r="A15" s="21" t="s">
        <v>1283</v>
      </c>
      <c r="C15" s="87">
        <v>28000</v>
      </c>
      <c r="D15" s="12">
        <v>29366</v>
      </c>
      <c r="E15" s="12">
        <v>30524</v>
      </c>
      <c r="F15" s="12">
        <v>30476</v>
      </c>
      <c r="G15" s="13">
        <f t="shared" si="0"/>
        <v>0.47720447477885841</v>
      </c>
      <c r="H15" s="20">
        <f t="shared" si="1"/>
        <v>0.73872336545999229</v>
      </c>
      <c r="I15" s="20">
        <f t="shared" si="2"/>
        <v>-3.3102666720552509E-2</v>
      </c>
      <c r="J15" s="20">
        <f t="shared" si="3"/>
        <v>0.37140276072027412</v>
      </c>
      <c r="K15" s="15"/>
      <c r="L15" s="15"/>
      <c r="Q15" s="42"/>
      <c r="R15" s="42"/>
      <c r="S15" s="42"/>
      <c r="T15" s="15"/>
      <c r="U15" s="15"/>
      <c r="V15" s="15"/>
      <c r="W15" s="15"/>
      <c r="X15" s="15"/>
      <c r="Y15" s="15"/>
      <c r="Z15" s="15"/>
      <c r="AA15" s="15"/>
      <c r="AE15" s="15"/>
    </row>
    <row r="16" spans="1:31" x14ac:dyDescent="0.2">
      <c r="A16" s="21"/>
      <c r="C16" s="87"/>
      <c r="D16" s="12"/>
      <c r="E16" s="12"/>
      <c r="F16" s="12"/>
      <c r="G16" s="13"/>
      <c r="H16" s="20"/>
      <c r="I16" s="20"/>
      <c r="J16" s="20"/>
      <c r="K16" s="15"/>
      <c r="L16" s="15"/>
      <c r="T16" s="15"/>
      <c r="U16" s="15"/>
      <c r="V16" s="15"/>
      <c r="W16" s="15"/>
      <c r="X16" s="15"/>
      <c r="Y16" s="15"/>
      <c r="Z16" s="15"/>
      <c r="AA16" s="15"/>
      <c r="AE16" s="15"/>
    </row>
    <row r="17" spans="1:31" s="15" customFormat="1" x14ac:dyDescent="0.2">
      <c r="A17" s="14" t="s">
        <v>946</v>
      </c>
      <c r="C17" s="16">
        <f>SUM(C18:C28)</f>
        <v>380250</v>
      </c>
      <c r="D17" s="16">
        <f>SUM(D18:D28)</f>
        <v>452971</v>
      </c>
      <c r="E17" s="16">
        <f>SUM(E18:E28)</f>
        <v>487414</v>
      </c>
      <c r="F17" s="16">
        <f>SUM(F18:F28)</f>
        <v>525354</v>
      </c>
      <c r="G17" s="88">
        <f t="shared" si="0"/>
        <v>1.7644185268498314</v>
      </c>
      <c r="H17" s="17">
        <f t="shared" ref="H17:H28" si="4">(((E17/D17)^(1/(($E$5-$D$5)/365))-1)*100)</f>
        <v>1.4044161171531178</v>
      </c>
      <c r="I17" s="17">
        <f t="shared" ref="I17:I28" si="5">(((F17/E17)^(1/(($F$5-$E$5)/365))-1)*100)</f>
        <v>1.5894350758023368</v>
      </c>
      <c r="J17" s="17">
        <f t="shared" ref="J17:J28" si="6">(((F17/D17)^(1/(($F$5-$D$5)/365))-1)*100)</f>
        <v>1.4922492065265081</v>
      </c>
      <c r="M17" s="8"/>
      <c r="N17" s="22"/>
      <c r="O17" s="22"/>
      <c r="P17" s="22"/>
      <c r="Q17" s="42"/>
      <c r="R17" s="42"/>
      <c r="S17" s="42"/>
    </row>
    <row r="18" spans="1:31" x14ac:dyDescent="0.2">
      <c r="A18" s="21" t="s">
        <v>1284</v>
      </c>
      <c r="C18" s="87">
        <v>22212</v>
      </c>
      <c r="D18" s="12">
        <v>29225</v>
      </c>
      <c r="E18" s="12">
        <v>31306</v>
      </c>
      <c r="F18" s="12">
        <v>35176</v>
      </c>
      <c r="G18" s="13">
        <f t="shared" si="0"/>
        <v>2.7803658858766234</v>
      </c>
      <c r="H18" s="20">
        <f t="shared" si="4"/>
        <v>1.3176050033016917</v>
      </c>
      <c r="I18" s="20">
        <f t="shared" si="5"/>
        <v>2.4823149199242778</v>
      </c>
      <c r="J18" s="20">
        <f t="shared" si="6"/>
        <v>1.8691266684527141</v>
      </c>
      <c r="K18" s="15"/>
      <c r="L18" s="15"/>
      <c r="Q18" s="42"/>
      <c r="R18" s="42"/>
      <c r="S18" s="42"/>
      <c r="T18" s="15"/>
      <c r="U18" s="15"/>
      <c r="V18" s="15"/>
      <c r="W18" s="15"/>
      <c r="X18" s="15"/>
      <c r="Y18" s="15"/>
      <c r="Z18" s="15"/>
      <c r="AA18" s="15"/>
      <c r="AE18" s="15"/>
    </row>
    <row r="19" spans="1:31" x14ac:dyDescent="0.2">
      <c r="A19" s="21" t="s">
        <v>1285</v>
      </c>
      <c r="C19" s="87">
        <v>23503</v>
      </c>
      <c r="D19" s="12">
        <v>28148</v>
      </c>
      <c r="E19" s="12">
        <v>29826</v>
      </c>
      <c r="F19" s="12">
        <v>30190</v>
      </c>
      <c r="G19" s="13">
        <f t="shared" si="0"/>
        <v>1.8188376278506446</v>
      </c>
      <c r="H19" s="20">
        <f t="shared" si="4"/>
        <v>1.1080242834738518</v>
      </c>
      <c r="I19" s="20">
        <f t="shared" si="5"/>
        <v>0.25551552816704959</v>
      </c>
      <c r="J19" s="20">
        <f t="shared" si="6"/>
        <v>0.70222334933132124</v>
      </c>
      <c r="K19" s="15"/>
      <c r="L19" s="15"/>
      <c r="M19" s="15"/>
      <c r="N19" s="18"/>
      <c r="O19" s="18"/>
      <c r="P19" s="18"/>
      <c r="Q19" s="41"/>
      <c r="R19" s="41"/>
      <c r="S19" s="41"/>
      <c r="T19" s="15"/>
      <c r="U19" s="15"/>
      <c r="V19" s="15"/>
      <c r="W19" s="15"/>
      <c r="X19" s="15"/>
      <c r="Y19" s="15"/>
      <c r="Z19" s="15"/>
      <c r="AA19" s="15"/>
      <c r="AE19" s="15"/>
    </row>
    <row r="20" spans="1:31" x14ac:dyDescent="0.2">
      <c r="A20" s="21" t="s">
        <v>1286</v>
      </c>
      <c r="C20" s="87">
        <v>9132</v>
      </c>
      <c r="D20" s="12">
        <v>9758</v>
      </c>
      <c r="E20" s="12">
        <v>10117</v>
      </c>
      <c r="F20" s="12">
        <v>7802</v>
      </c>
      <c r="G20" s="13">
        <f t="shared" si="0"/>
        <v>0.66486470084943239</v>
      </c>
      <c r="H20" s="20">
        <f t="shared" si="4"/>
        <v>0.68992625810215813</v>
      </c>
      <c r="I20" s="20">
        <f t="shared" si="5"/>
        <v>-5.319595511547548</v>
      </c>
      <c r="J20" s="20">
        <f t="shared" si="6"/>
        <v>-2.2104400111408573</v>
      </c>
      <c r="K20" s="15"/>
      <c r="L20" s="15"/>
      <c r="Q20" s="42"/>
      <c r="R20" s="42"/>
      <c r="S20" s="42"/>
      <c r="T20" s="15"/>
      <c r="U20" s="15"/>
      <c r="V20" s="15"/>
      <c r="W20" s="15"/>
      <c r="X20" s="15"/>
      <c r="Y20" s="15"/>
      <c r="Z20" s="15"/>
      <c r="AA20" s="15"/>
      <c r="AE20" s="15"/>
    </row>
    <row r="21" spans="1:31" x14ac:dyDescent="0.2">
      <c r="A21" s="21" t="s">
        <v>1287</v>
      </c>
      <c r="C21" s="87">
        <v>22896</v>
      </c>
      <c r="D21" s="12">
        <v>23068</v>
      </c>
      <c r="E21" s="12">
        <v>18803</v>
      </c>
      <c r="F21" s="12">
        <v>17437</v>
      </c>
      <c r="G21" s="13">
        <f t="shared" si="0"/>
        <v>7.4828525374526222E-2</v>
      </c>
      <c r="H21" s="20">
        <f t="shared" si="4"/>
        <v>-3.8156485769492043</v>
      </c>
      <c r="I21" s="20">
        <f t="shared" si="5"/>
        <v>-1.5741669912217149</v>
      </c>
      <c r="J21" s="20">
        <f t="shared" si="6"/>
        <v>-2.7574892169774046</v>
      </c>
      <c r="K21" s="15"/>
      <c r="L21" s="15"/>
      <c r="Q21" s="42"/>
      <c r="R21" s="42"/>
      <c r="S21" s="42"/>
      <c r="T21" s="15"/>
      <c r="U21" s="15"/>
      <c r="V21" s="15"/>
      <c r="W21" s="15"/>
      <c r="X21" s="15"/>
      <c r="Y21" s="15"/>
      <c r="Z21" s="15"/>
      <c r="AA21" s="15"/>
      <c r="AE21" s="15"/>
    </row>
    <row r="22" spans="1:31" x14ac:dyDescent="0.2">
      <c r="A22" s="21" t="s">
        <v>861</v>
      </c>
      <c r="C22" s="87">
        <v>28740</v>
      </c>
      <c r="D22" s="12">
        <v>31969</v>
      </c>
      <c r="E22" s="12">
        <v>36016</v>
      </c>
      <c r="F22" s="12">
        <v>39767</v>
      </c>
      <c r="G22" s="13">
        <f t="shared" si="0"/>
        <v>1.069867498534971</v>
      </c>
      <c r="H22" s="20">
        <f t="shared" si="4"/>
        <v>2.2942623642297155</v>
      </c>
      <c r="I22" s="20">
        <f t="shared" si="5"/>
        <v>2.1061411941725394</v>
      </c>
      <c r="J22" s="20">
        <f t="shared" si="6"/>
        <v>2.204870643888146</v>
      </c>
      <c r="K22" s="15"/>
      <c r="L22" s="15"/>
      <c r="Q22" s="42"/>
      <c r="R22" s="42"/>
      <c r="S22" s="42"/>
      <c r="T22" s="15"/>
      <c r="U22" s="15"/>
      <c r="V22" s="15"/>
      <c r="W22" s="15"/>
      <c r="X22" s="15"/>
      <c r="Y22" s="15"/>
      <c r="Z22" s="15"/>
      <c r="AA22" s="15"/>
      <c r="AE22" s="15"/>
    </row>
    <row r="23" spans="1:31" x14ac:dyDescent="0.2">
      <c r="A23" s="21" t="s">
        <v>1288</v>
      </c>
      <c r="C23" s="87">
        <v>30378</v>
      </c>
      <c r="D23" s="12">
        <v>39237</v>
      </c>
      <c r="E23" s="12">
        <v>42975</v>
      </c>
      <c r="F23" s="12">
        <v>47705</v>
      </c>
      <c r="G23" s="13">
        <f t="shared" si="0"/>
        <v>2.5906013086873125</v>
      </c>
      <c r="H23" s="20">
        <f t="shared" si="4"/>
        <v>1.7468020598747191</v>
      </c>
      <c r="I23" s="20">
        <f t="shared" si="5"/>
        <v>2.2209875392547929</v>
      </c>
      <c r="J23" s="20">
        <f t="shared" si="6"/>
        <v>1.9717425509915065</v>
      </c>
      <c r="K23" s="15"/>
      <c r="L23" s="15"/>
      <c r="Q23" s="42"/>
      <c r="R23" s="42"/>
      <c r="S23" s="42"/>
      <c r="T23" s="15"/>
      <c r="U23" s="15"/>
      <c r="V23" s="15"/>
      <c r="W23" s="15"/>
      <c r="X23" s="15"/>
      <c r="Y23" s="15"/>
      <c r="Z23" s="15"/>
      <c r="AA23" s="15"/>
      <c r="AE23" s="15"/>
    </row>
    <row r="24" spans="1:31" x14ac:dyDescent="0.2">
      <c r="A24" s="21" t="s">
        <v>1289</v>
      </c>
      <c r="C24" s="87">
        <v>12023</v>
      </c>
      <c r="D24" s="12">
        <v>15223</v>
      </c>
      <c r="E24" s="12">
        <v>16025</v>
      </c>
      <c r="F24" s="12">
        <v>18566</v>
      </c>
      <c r="G24" s="13">
        <f t="shared" si="0"/>
        <v>2.3866013999186864</v>
      </c>
      <c r="H24" s="20">
        <f t="shared" si="4"/>
        <v>0.98185007159350413</v>
      </c>
      <c r="I24" s="20">
        <f t="shared" si="5"/>
        <v>3.1447699941433038</v>
      </c>
      <c r="J24" s="20">
        <f t="shared" si="6"/>
        <v>2.0034190882505909</v>
      </c>
      <c r="K24" s="15"/>
      <c r="L24" s="15"/>
      <c r="Q24" s="42"/>
      <c r="R24" s="42"/>
      <c r="S24" s="42"/>
      <c r="T24" s="15"/>
      <c r="U24" s="15"/>
      <c r="V24" s="15"/>
      <c r="W24" s="15"/>
      <c r="X24" s="15"/>
      <c r="Y24" s="15"/>
      <c r="Z24" s="15"/>
      <c r="AA24" s="15"/>
      <c r="AE24" s="15"/>
    </row>
    <row r="25" spans="1:31" x14ac:dyDescent="0.2">
      <c r="A25" s="21" t="s">
        <v>1185</v>
      </c>
      <c r="C25" s="87">
        <v>29785</v>
      </c>
      <c r="D25" s="12">
        <v>34458</v>
      </c>
      <c r="E25" s="12">
        <v>38263</v>
      </c>
      <c r="F25" s="12">
        <v>40429</v>
      </c>
      <c r="G25" s="13">
        <f t="shared" si="0"/>
        <v>1.467224277786916</v>
      </c>
      <c r="H25" s="20">
        <f t="shared" si="4"/>
        <v>2.0132670743086445</v>
      </c>
      <c r="I25" s="20">
        <f t="shared" si="5"/>
        <v>1.1651419520439132</v>
      </c>
      <c r="J25" s="20">
        <f t="shared" si="6"/>
        <v>1.6095653476149163</v>
      </c>
      <c r="K25" s="15"/>
      <c r="L25" s="15"/>
      <c r="Q25" s="42"/>
      <c r="R25" s="42"/>
      <c r="S25" s="42"/>
      <c r="T25" s="15"/>
      <c r="U25" s="15"/>
      <c r="V25" s="15"/>
      <c r="W25" s="15"/>
      <c r="X25" s="15"/>
      <c r="Y25" s="15"/>
      <c r="Z25" s="15"/>
      <c r="AA25" s="15"/>
      <c r="AE25" s="15"/>
    </row>
    <row r="26" spans="1:31" x14ac:dyDescent="0.2">
      <c r="A26" s="21" t="s">
        <v>1290</v>
      </c>
      <c r="C26" s="87">
        <v>63685</v>
      </c>
      <c r="D26" s="12">
        <v>76153</v>
      </c>
      <c r="E26" s="12">
        <v>83169</v>
      </c>
      <c r="F26" s="12">
        <v>92598</v>
      </c>
      <c r="G26" s="13">
        <f t="shared" si="0"/>
        <v>1.803036950328063</v>
      </c>
      <c r="H26" s="20">
        <f t="shared" si="4"/>
        <v>1.6912819208560581</v>
      </c>
      <c r="I26" s="20">
        <f t="shared" si="5"/>
        <v>2.2849883163929441</v>
      </c>
      <c r="J26" s="20">
        <f t="shared" si="6"/>
        <v>1.9728331009984057</v>
      </c>
      <c r="K26" s="15"/>
      <c r="L26" s="15"/>
      <c r="Q26" s="42"/>
      <c r="R26" s="42"/>
      <c r="S26" s="42"/>
      <c r="T26" s="15"/>
      <c r="U26" s="15"/>
      <c r="V26" s="15"/>
      <c r="W26" s="15"/>
      <c r="X26" s="15"/>
      <c r="Y26" s="15"/>
      <c r="Z26" s="15"/>
      <c r="AA26" s="15"/>
      <c r="AE26" s="15"/>
    </row>
    <row r="27" spans="1:31" x14ac:dyDescent="0.2">
      <c r="A27" s="21" t="s">
        <v>1300</v>
      </c>
      <c r="C27" s="87">
        <v>111009</v>
      </c>
      <c r="D27" s="12">
        <v>131188</v>
      </c>
      <c r="E27" s="12">
        <v>143430</v>
      </c>
      <c r="F27" s="12">
        <v>153267</v>
      </c>
      <c r="G27" s="13">
        <f t="shared" si="0"/>
        <v>1.6832970591240892</v>
      </c>
      <c r="H27" s="20">
        <f t="shared" si="4"/>
        <v>1.712290686030471</v>
      </c>
      <c r="I27" s="20">
        <f t="shared" si="5"/>
        <v>1.4052899371709282</v>
      </c>
      <c r="J27" s="20">
        <f t="shared" si="6"/>
        <v>1.5663643220106493</v>
      </c>
      <c r="K27" s="15"/>
      <c r="L27" s="15"/>
      <c r="Q27" s="42"/>
      <c r="R27" s="42"/>
      <c r="S27" s="42"/>
      <c r="T27" s="15"/>
      <c r="U27" s="15"/>
      <c r="V27" s="15"/>
      <c r="W27" s="15"/>
      <c r="X27" s="15"/>
      <c r="Y27" s="15"/>
      <c r="Z27" s="15"/>
      <c r="AA27" s="15"/>
      <c r="AE27" s="15"/>
    </row>
    <row r="28" spans="1:31" x14ac:dyDescent="0.2">
      <c r="A28" s="21" t="s">
        <v>375</v>
      </c>
      <c r="C28" s="87">
        <v>26887</v>
      </c>
      <c r="D28" s="12">
        <v>34544</v>
      </c>
      <c r="E28" s="12">
        <v>37484</v>
      </c>
      <c r="F28" s="12">
        <v>42417</v>
      </c>
      <c r="G28" s="13">
        <f t="shared" si="0"/>
        <v>2.5361644271976846</v>
      </c>
      <c r="H28" s="20">
        <f t="shared" si="4"/>
        <v>1.5665392954803181</v>
      </c>
      <c r="I28" s="20">
        <f t="shared" si="5"/>
        <v>2.635088258850149</v>
      </c>
      <c r="J28" s="20">
        <f t="shared" si="6"/>
        <v>2.0726546044803396</v>
      </c>
      <c r="K28" s="15"/>
      <c r="L28" s="15"/>
      <c r="Q28" s="42"/>
      <c r="R28" s="42"/>
      <c r="S28" s="42"/>
      <c r="T28" s="15"/>
      <c r="U28" s="15"/>
      <c r="V28" s="15"/>
      <c r="W28" s="15"/>
      <c r="X28" s="15"/>
      <c r="Y28" s="15"/>
      <c r="Z28" s="15"/>
      <c r="AA28" s="15"/>
      <c r="AE28" s="15"/>
    </row>
    <row r="29" spans="1:31" x14ac:dyDescent="0.2">
      <c r="A29" s="21"/>
      <c r="C29" s="87"/>
      <c r="D29" s="12"/>
      <c r="E29" s="12"/>
      <c r="F29" s="12"/>
      <c r="G29" s="13"/>
      <c r="H29" s="20"/>
      <c r="I29" s="20"/>
      <c r="J29" s="20"/>
      <c r="K29" s="15"/>
      <c r="L29" s="15"/>
      <c r="T29" s="15"/>
      <c r="U29" s="15"/>
      <c r="V29" s="15"/>
      <c r="W29" s="15"/>
      <c r="X29" s="15"/>
      <c r="Y29" s="15"/>
      <c r="Z29" s="15"/>
      <c r="AA29" s="15"/>
      <c r="AE29" s="15"/>
    </row>
    <row r="30" spans="1:31" s="15" customFormat="1" x14ac:dyDescent="0.2">
      <c r="A30" s="14" t="s">
        <v>947</v>
      </c>
      <c r="C30" s="16">
        <f>SUM(C31:C45)</f>
        <v>681818</v>
      </c>
      <c r="D30" s="16">
        <f>SUM(D31:D45)</f>
        <v>785602</v>
      </c>
      <c r="E30" s="16">
        <f>SUM(E31:E45)</f>
        <v>844059</v>
      </c>
      <c r="F30" s="16">
        <f>SUM(F31:F45)</f>
        <v>908339</v>
      </c>
      <c r="G30" s="88">
        <f t="shared" si="0"/>
        <v>1.4261736691622229</v>
      </c>
      <c r="H30" s="17">
        <f t="shared" ref="H30:H45" si="7">(((E30/D30)^(1/(($E$5-$D$5)/365))-1)*100)</f>
        <v>1.3752103807072702</v>
      </c>
      <c r="I30" s="17">
        <f t="shared" ref="I30:I45" si="8">(((F30/E30)^(1/(($F$5-$E$5)/365))-1)*100)</f>
        <v>1.5560321735745619</v>
      </c>
      <c r="J30" s="17">
        <f t="shared" ref="J30:J45" si="9">(((F30/D30)^(1/(($F$5-$D$5)/365))-1)*100)</f>
        <v>1.4610518912835158</v>
      </c>
      <c r="M30" s="8"/>
      <c r="N30" s="22"/>
      <c r="O30" s="22"/>
      <c r="P30" s="22"/>
      <c r="Q30" s="42"/>
      <c r="R30" s="42"/>
      <c r="S30" s="42"/>
    </row>
    <row r="31" spans="1:31" x14ac:dyDescent="0.2">
      <c r="A31" s="21" t="s">
        <v>1291</v>
      </c>
      <c r="C31" s="87">
        <v>30167</v>
      </c>
      <c r="D31" s="12">
        <v>35060</v>
      </c>
      <c r="E31" s="12">
        <v>37215</v>
      </c>
      <c r="F31" s="12">
        <v>39817</v>
      </c>
      <c r="G31" s="13">
        <f t="shared" si="0"/>
        <v>1.5136407410218489</v>
      </c>
      <c r="H31" s="20">
        <f t="shared" si="7"/>
        <v>1.1416408791033117</v>
      </c>
      <c r="I31" s="20">
        <f t="shared" si="8"/>
        <v>1.4319099677924108</v>
      </c>
      <c r="J31" s="20">
        <f t="shared" si="9"/>
        <v>1.2794010718670368</v>
      </c>
      <c r="K31" s="15"/>
      <c r="L31" s="15"/>
      <c r="Q31" s="42"/>
      <c r="R31" s="42"/>
      <c r="S31" s="42"/>
      <c r="T31" s="15"/>
      <c r="U31" s="15"/>
      <c r="V31" s="15"/>
      <c r="W31" s="15"/>
      <c r="X31" s="15"/>
      <c r="Y31" s="15"/>
      <c r="Z31" s="15"/>
      <c r="AA31" s="15"/>
      <c r="AE31" s="15"/>
    </row>
    <row r="32" spans="1:31" x14ac:dyDescent="0.2">
      <c r="A32" s="21" t="s">
        <v>1292</v>
      </c>
      <c r="C32" s="87">
        <v>35032</v>
      </c>
      <c r="D32" s="12">
        <v>38341</v>
      </c>
      <c r="E32" s="12">
        <v>40992</v>
      </c>
      <c r="F32" s="12">
        <v>42671</v>
      </c>
      <c r="G32" s="13">
        <f t="shared" si="0"/>
        <v>0.90616565452394937</v>
      </c>
      <c r="H32" s="20">
        <f t="shared" si="7"/>
        <v>1.2804350200743109</v>
      </c>
      <c r="I32" s="20">
        <f t="shared" si="8"/>
        <v>0.84807459518918549</v>
      </c>
      <c r="J32" s="20">
        <f t="shared" si="9"/>
        <v>1.0748538938058827</v>
      </c>
      <c r="K32" s="15"/>
      <c r="L32" s="15"/>
      <c r="Q32" s="42"/>
      <c r="R32" s="42"/>
      <c r="S32" s="42"/>
      <c r="T32" s="15"/>
      <c r="U32" s="15"/>
      <c r="V32" s="15"/>
      <c r="W32" s="15"/>
      <c r="X32" s="15"/>
      <c r="Y32" s="15"/>
      <c r="Z32" s="15"/>
      <c r="AA32" s="15"/>
      <c r="AE32" s="15"/>
    </row>
    <row r="33" spans="1:31" x14ac:dyDescent="0.2">
      <c r="A33" s="21" t="s">
        <v>1293</v>
      </c>
      <c r="C33" s="87">
        <v>59477</v>
      </c>
      <c r="D33" s="12">
        <v>66569</v>
      </c>
      <c r="E33" s="12">
        <v>72073</v>
      </c>
      <c r="F33" s="12">
        <v>76973</v>
      </c>
      <c r="G33" s="13">
        <f t="shared" si="0"/>
        <v>1.1322381268166204</v>
      </c>
      <c r="H33" s="20">
        <f t="shared" si="7"/>
        <v>1.5232566572889183</v>
      </c>
      <c r="I33" s="20">
        <f t="shared" si="8"/>
        <v>1.3933617985365299</v>
      </c>
      <c r="J33" s="20">
        <f t="shared" si="9"/>
        <v>1.461542086353429</v>
      </c>
      <c r="K33" s="15"/>
      <c r="L33" s="15"/>
      <c r="M33" s="15"/>
      <c r="N33" s="18"/>
      <c r="O33" s="18"/>
      <c r="P33" s="18"/>
      <c r="Q33" s="41"/>
      <c r="R33" s="41"/>
      <c r="S33" s="41"/>
      <c r="T33" s="15"/>
      <c r="U33" s="15"/>
      <c r="V33" s="15"/>
      <c r="W33" s="15"/>
      <c r="X33" s="15"/>
      <c r="Y33" s="15"/>
      <c r="Z33" s="15"/>
      <c r="AA33" s="15"/>
      <c r="AE33" s="15"/>
    </row>
    <row r="34" spans="1:31" x14ac:dyDescent="0.2">
      <c r="A34" s="21" t="s">
        <v>1294</v>
      </c>
      <c r="C34" s="87">
        <v>27698</v>
      </c>
      <c r="D34" s="12">
        <v>33754</v>
      </c>
      <c r="E34" s="12">
        <v>39107</v>
      </c>
      <c r="F34" s="12">
        <v>44366</v>
      </c>
      <c r="G34" s="13">
        <f t="shared" si="0"/>
        <v>1.9959624791242137</v>
      </c>
      <c r="H34" s="20">
        <f t="shared" si="7"/>
        <v>2.8409051965660792</v>
      </c>
      <c r="I34" s="20">
        <f t="shared" si="8"/>
        <v>2.6898787599463292</v>
      </c>
      <c r="J34" s="20">
        <f t="shared" si="9"/>
        <v>2.7691471995010319</v>
      </c>
      <c r="K34" s="15"/>
      <c r="L34" s="15"/>
      <c r="Q34" s="42"/>
      <c r="R34" s="42"/>
      <c r="S34" s="42"/>
      <c r="T34" s="15"/>
      <c r="U34" s="15"/>
      <c r="V34" s="15"/>
      <c r="W34" s="15"/>
      <c r="X34" s="15"/>
      <c r="Y34" s="15"/>
      <c r="Z34" s="15"/>
      <c r="AA34" s="15"/>
      <c r="AE34" s="15"/>
    </row>
    <row r="35" spans="1:31" x14ac:dyDescent="0.2">
      <c r="A35" s="21" t="s">
        <v>887</v>
      </c>
      <c r="C35" s="87">
        <v>105910</v>
      </c>
      <c r="D35" s="12">
        <v>124173</v>
      </c>
      <c r="E35" s="12">
        <v>133893</v>
      </c>
      <c r="F35" s="12">
        <v>145786</v>
      </c>
      <c r="G35" s="13">
        <f t="shared" si="0"/>
        <v>1.6026971442338001</v>
      </c>
      <c r="H35" s="20">
        <f t="shared" si="7"/>
        <v>1.4445524469404392</v>
      </c>
      <c r="I35" s="20">
        <f t="shared" si="8"/>
        <v>1.8063846248536297</v>
      </c>
      <c r="J35" s="20">
        <f t="shared" si="9"/>
        <v>1.6162447707855465</v>
      </c>
      <c r="K35" s="15"/>
      <c r="L35" s="15"/>
      <c r="Q35" s="42"/>
      <c r="R35" s="42"/>
      <c r="S35" s="42"/>
      <c r="T35" s="15"/>
      <c r="U35" s="15"/>
      <c r="V35" s="15"/>
      <c r="W35" s="15"/>
      <c r="X35" s="15"/>
      <c r="Y35" s="15"/>
      <c r="Z35" s="15"/>
      <c r="AA35" s="15"/>
      <c r="AE35" s="15"/>
    </row>
    <row r="36" spans="1:31" x14ac:dyDescent="0.2">
      <c r="A36" s="21" t="s">
        <v>777</v>
      </c>
      <c r="C36" s="87">
        <v>38667</v>
      </c>
      <c r="D36" s="12">
        <v>42012</v>
      </c>
      <c r="E36" s="12">
        <v>45073</v>
      </c>
      <c r="F36" s="12">
        <v>50496</v>
      </c>
      <c r="G36" s="13">
        <f t="shared" si="0"/>
        <v>0.83268097484427983</v>
      </c>
      <c r="H36" s="20">
        <f t="shared" si="7"/>
        <v>1.3473568572375916</v>
      </c>
      <c r="I36" s="20">
        <f t="shared" si="8"/>
        <v>2.4188729610574278</v>
      </c>
      <c r="J36" s="20">
        <f t="shared" si="9"/>
        <v>1.8548706666744907</v>
      </c>
      <c r="K36" s="15"/>
      <c r="L36" s="15"/>
      <c r="Q36" s="42"/>
      <c r="R36" s="42"/>
      <c r="S36" s="42"/>
      <c r="T36" s="15"/>
      <c r="U36" s="15"/>
      <c r="V36" s="15"/>
      <c r="W36" s="15"/>
      <c r="X36" s="15"/>
      <c r="Y36" s="15"/>
      <c r="Z36" s="15"/>
      <c r="AA36" s="15"/>
      <c r="AE36" s="15"/>
    </row>
    <row r="37" spans="1:31" x14ac:dyDescent="0.2">
      <c r="A37" s="21" t="s">
        <v>778</v>
      </c>
      <c r="C37" s="87">
        <v>39041</v>
      </c>
      <c r="D37" s="12">
        <v>51705</v>
      </c>
      <c r="E37" s="12">
        <v>54533</v>
      </c>
      <c r="F37" s="12">
        <v>59114</v>
      </c>
      <c r="G37" s="13">
        <f t="shared" si="0"/>
        <v>2.8476751532307443</v>
      </c>
      <c r="H37" s="20">
        <f t="shared" si="7"/>
        <v>1.0185416509220113</v>
      </c>
      <c r="I37" s="20">
        <f t="shared" si="8"/>
        <v>1.7113983237157182</v>
      </c>
      <c r="J37" s="20">
        <f t="shared" si="9"/>
        <v>1.3470249136554147</v>
      </c>
      <c r="K37" s="15"/>
      <c r="L37" s="15"/>
      <c r="Q37" s="42"/>
      <c r="R37" s="42"/>
      <c r="S37" s="42"/>
      <c r="T37" s="15"/>
      <c r="U37" s="15"/>
      <c r="V37" s="15"/>
      <c r="W37" s="15"/>
      <c r="X37" s="15"/>
      <c r="Y37" s="15"/>
      <c r="Z37" s="15"/>
      <c r="AA37" s="15"/>
      <c r="AE37" s="15"/>
    </row>
    <row r="38" spans="1:31" x14ac:dyDescent="0.2">
      <c r="A38" s="21" t="s">
        <v>779</v>
      </c>
      <c r="C38" s="87">
        <v>83892</v>
      </c>
      <c r="D38" s="12">
        <v>94497</v>
      </c>
      <c r="E38" s="12">
        <v>102998</v>
      </c>
      <c r="F38" s="12">
        <v>109587</v>
      </c>
      <c r="G38" s="13">
        <f t="shared" si="0"/>
        <v>1.1968317964310859</v>
      </c>
      <c r="H38" s="20">
        <f t="shared" si="7"/>
        <v>1.6528032049827557</v>
      </c>
      <c r="I38" s="20">
        <f t="shared" si="8"/>
        <v>1.3130619000548682</v>
      </c>
      <c r="J38" s="20">
        <f t="shared" si="9"/>
        <v>1.4913005415815306</v>
      </c>
      <c r="K38" s="15"/>
      <c r="L38" s="15"/>
      <c r="Q38" s="42"/>
      <c r="R38" s="42"/>
      <c r="S38" s="42"/>
      <c r="T38" s="15"/>
      <c r="U38" s="15"/>
      <c r="V38" s="15"/>
      <c r="W38" s="15"/>
      <c r="X38" s="15"/>
      <c r="Y38" s="15"/>
      <c r="Z38" s="15"/>
      <c r="AA38" s="15"/>
      <c r="AE38" s="15"/>
    </row>
    <row r="39" spans="1:31" x14ac:dyDescent="0.2">
      <c r="A39" s="21" t="s">
        <v>780</v>
      </c>
      <c r="C39" s="87">
        <v>72951</v>
      </c>
      <c r="D39" s="12">
        <v>81666</v>
      </c>
      <c r="E39" s="12">
        <v>86172</v>
      </c>
      <c r="F39" s="12">
        <v>90383</v>
      </c>
      <c r="G39" s="13">
        <f t="shared" si="0"/>
        <v>1.134264284838582</v>
      </c>
      <c r="H39" s="20">
        <f t="shared" si="7"/>
        <v>1.027308322188647</v>
      </c>
      <c r="I39" s="20">
        <f t="shared" si="8"/>
        <v>1.0087704191980906</v>
      </c>
      <c r="J39" s="20">
        <f t="shared" si="9"/>
        <v>1.0185032821700801</v>
      </c>
      <c r="K39" s="15"/>
      <c r="L39" s="15"/>
      <c r="Q39" s="42"/>
      <c r="R39" s="42"/>
      <c r="S39" s="42"/>
      <c r="T39" s="15"/>
      <c r="U39" s="15"/>
      <c r="V39" s="15"/>
      <c r="W39" s="15"/>
      <c r="X39" s="15"/>
      <c r="Y39" s="15"/>
      <c r="Z39" s="15"/>
      <c r="AA39" s="15"/>
      <c r="AE39" s="15"/>
    </row>
    <row r="40" spans="1:31" x14ac:dyDescent="0.2">
      <c r="A40" s="21" t="s">
        <v>781</v>
      </c>
      <c r="C40" s="87">
        <v>31938</v>
      </c>
      <c r="D40" s="12">
        <v>32984</v>
      </c>
      <c r="E40" s="12">
        <v>34701</v>
      </c>
      <c r="F40" s="12">
        <v>35455</v>
      </c>
      <c r="G40" s="13">
        <f t="shared" si="0"/>
        <v>0.32260348394297367</v>
      </c>
      <c r="H40" s="20">
        <f t="shared" si="7"/>
        <v>0.97038482464910647</v>
      </c>
      <c r="I40" s="20">
        <f t="shared" si="8"/>
        <v>0.45324077766428772</v>
      </c>
      <c r="J40" s="20">
        <f t="shared" si="9"/>
        <v>0.72443506012231929</v>
      </c>
      <c r="K40" s="15"/>
      <c r="L40" s="15"/>
      <c r="Q40" s="42"/>
      <c r="R40" s="42"/>
      <c r="S40" s="42"/>
      <c r="T40" s="15"/>
      <c r="U40" s="15"/>
      <c r="V40" s="15"/>
      <c r="W40" s="15"/>
      <c r="X40" s="15"/>
      <c r="Y40" s="15"/>
      <c r="Z40" s="15"/>
      <c r="AA40" s="15"/>
      <c r="AE40" s="15"/>
    </row>
    <row r="41" spans="1:31" x14ac:dyDescent="0.2">
      <c r="A41" s="21" t="s">
        <v>782</v>
      </c>
      <c r="C41" s="87">
        <v>21925</v>
      </c>
      <c r="D41" s="12">
        <v>32521</v>
      </c>
      <c r="E41" s="12">
        <v>36606</v>
      </c>
      <c r="F41" s="12">
        <v>41961</v>
      </c>
      <c r="G41" s="13">
        <f t="shared" si="0"/>
        <v>4.0190904421110174</v>
      </c>
      <c r="H41" s="20">
        <f t="shared" si="7"/>
        <v>2.2773183861412249</v>
      </c>
      <c r="I41" s="20">
        <f t="shared" si="8"/>
        <v>2.9138582179100814</v>
      </c>
      <c r="J41" s="20">
        <f t="shared" si="9"/>
        <v>2.5791519103013361</v>
      </c>
      <c r="K41" s="15"/>
      <c r="L41" s="15"/>
      <c r="Q41" s="42"/>
      <c r="R41" s="42"/>
      <c r="S41" s="42"/>
      <c r="T41" s="15"/>
      <c r="U41" s="15"/>
      <c r="V41" s="15"/>
      <c r="W41" s="15"/>
      <c r="X41" s="15"/>
      <c r="Y41" s="15"/>
      <c r="Z41" s="15"/>
      <c r="AA41" s="15"/>
      <c r="AE41" s="15"/>
    </row>
    <row r="42" spans="1:31" x14ac:dyDescent="0.2">
      <c r="A42" s="21" t="s">
        <v>456</v>
      </c>
      <c r="C42" s="87">
        <v>41265</v>
      </c>
      <c r="D42" s="12">
        <v>49854</v>
      </c>
      <c r="E42" s="12">
        <v>53201</v>
      </c>
      <c r="F42" s="12">
        <v>58849</v>
      </c>
      <c r="G42" s="13">
        <f t="shared" si="0"/>
        <v>1.907774833530107</v>
      </c>
      <c r="H42" s="20">
        <f t="shared" si="7"/>
        <v>1.2442326237714019</v>
      </c>
      <c r="I42" s="20">
        <f t="shared" si="8"/>
        <v>2.1453186836568827</v>
      </c>
      <c r="J42" s="20">
        <f t="shared" si="9"/>
        <v>1.6712098776228146</v>
      </c>
      <c r="K42" s="15"/>
      <c r="L42" s="15"/>
      <c r="Q42" s="42"/>
      <c r="R42" s="42"/>
      <c r="S42" s="42"/>
      <c r="T42" s="15"/>
      <c r="U42" s="15"/>
      <c r="V42" s="15"/>
      <c r="W42" s="15"/>
      <c r="X42" s="15"/>
      <c r="Y42" s="15"/>
      <c r="Z42" s="15"/>
      <c r="AA42" s="15"/>
      <c r="AE42" s="15"/>
    </row>
    <row r="43" spans="1:31" x14ac:dyDescent="0.2">
      <c r="A43" s="21" t="s">
        <v>783</v>
      </c>
      <c r="C43" s="87">
        <v>13806</v>
      </c>
      <c r="D43" s="12">
        <v>15810</v>
      </c>
      <c r="E43" s="12">
        <v>17904</v>
      </c>
      <c r="F43" s="12">
        <v>19121</v>
      </c>
      <c r="G43" s="13">
        <f t="shared" si="0"/>
        <v>1.3638684094575915</v>
      </c>
      <c r="H43" s="20">
        <f t="shared" si="7"/>
        <v>2.3952458019661949</v>
      </c>
      <c r="I43" s="20">
        <f t="shared" si="8"/>
        <v>1.3931024017380444</v>
      </c>
      <c r="J43" s="20">
        <f t="shared" si="9"/>
        <v>1.9180466514035599</v>
      </c>
      <c r="K43" s="15"/>
      <c r="L43" s="15"/>
      <c r="Q43" s="42"/>
      <c r="R43" s="42"/>
      <c r="S43" s="42"/>
      <c r="T43" s="15"/>
      <c r="U43" s="15"/>
      <c r="V43" s="15"/>
      <c r="W43" s="15"/>
      <c r="X43" s="15"/>
      <c r="Y43" s="15"/>
      <c r="Z43" s="15"/>
      <c r="AA43" s="15"/>
      <c r="AE43" s="15"/>
    </row>
    <row r="44" spans="1:31" x14ac:dyDescent="0.2">
      <c r="A44" s="21" t="s">
        <v>1100</v>
      </c>
      <c r="C44" s="87">
        <v>37176</v>
      </c>
      <c r="D44" s="12">
        <v>38348</v>
      </c>
      <c r="E44" s="12">
        <v>39099</v>
      </c>
      <c r="F44" s="12">
        <v>41585</v>
      </c>
      <c r="G44" s="13">
        <f t="shared" si="0"/>
        <v>0.31070153058003758</v>
      </c>
      <c r="H44" s="20">
        <f t="shared" si="7"/>
        <v>0.36976423837680183</v>
      </c>
      <c r="I44" s="20">
        <f t="shared" si="8"/>
        <v>1.3052496719544004</v>
      </c>
      <c r="J44" s="20">
        <f t="shared" si="9"/>
        <v>0.81299297388004454</v>
      </c>
      <c r="K44" s="15"/>
      <c r="L44" s="15"/>
      <c r="Q44" s="42"/>
      <c r="R44" s="42"/>
      <c r="S44" s="42"/>
      <c r="T44" s="15"/>
      <c r="U44" s="15"/>
      <c r="V44" s="15"/>
      <c r="W44" s="15"/>
      <c r="X44" s="15"/>
      <c r="Y44" s="15"/>
      <c r="Z44" s="15"/>
      <c r="AA44" s="15"/>
      <c r="AE44" s="15"/>
    </row>
    <row r="45" spans="1:31" x14ac:dyDescent="0.2">
      <c r="A45" s="21" t="s">
        <v>1299</v>
      </c>
      <c r="C45" s="87">
        <v>42873</v>
      </c>
      <c r="D45" s="12">
        <v>48308</v>
      </c>
      <c r="E45" s="12">
        <v>50492</v>
      </c>
      <c r="F45" s="12">
        <v>52175</v>
      </c>
      <c r="G45" s="13">
        <f t="shared" si="0"/>
        <v>1.2000389463391548</v>
      </c>
      <c r="H45" s="20">
        <f t="shared" si="7"/>
        <v>0.84502434069082533</v>
      </c>
      <c r="I45" s="20">
        <f t="shared" si="8"/>
        <v>0.69217235166159075</v>
      </c>
      <c r="J45" s="20">
        <f t="shared" si="9"/>
        <v>0.77239805885718216</v>
      </c>
      <c r="K45" s="15"/>
      <c r="L45" s="15"/>
      <c r="Q45" s="42"/>
      <c r="R45" s="42"/>
      <c r="S45" s="42"/>
      <c r="T45" s="15"/>
      <c r="U45" s="15"/>
      <c r="V45" s="15"/>
      <c r="W45" s="15"/>
      <c r="X45" s="15"/>
      <c r="Y45" s="15"/>
      <c r="Z45" s="15"/>
      <c r="AA45" s="15"/>
      <c r="AE45" s="15"/>
    </row>
    <row r="46" spans="1:31" x14ac:dyDescent="0.2">
      <c r="A46" s="21"/>
      <c r="C46" s="87"/>
      <c r="D46" s="12"/>
      <c r="E46" s="12"/>
      <c r="F46" s="12"/>
      <c r="G46" s="13"/>
      <c r="H46" s="20"/>
      <c r="I46" s="20"/>
      <c r="J46" s="20"/>
      <c r="K46" s="15"/>
      <c r="L46" s="15"/>
      <c r="T46" s="15"/>
      <c r="U46" s="15"/>
      <c r="V46" s="15"/>
      <c r="W46" s="15"/>
      <c r="X46" s="15"/>
      <c r="Y46" s="15"/>
      <c r="Z46" s="15"/>
      <c r="AA46" s="15"/>
      <c r="AE46" s="15"/>
    </row>
    <row r="47" spans="1:31" s="15" customFormat="1" ht="14.25" x14ac:dyDescent="0.2">
      <c r="A47" s="14" t="s">
        <v>1543</v>
      </c>
      <c r="C47" s="16">
        <f>SUM(C48:C70)</f>
        <v>593500</v>
      </c>
      <c r="D47" s="16">
        <f>SUM(D48:D70)</f>
        <v>771667</v>
      </c>
      <c r="E47" s="16">
        <f>SUM(E48:E70)</f>
        <v>849469</v>
      </c>
      <c r="F47" s="16">
        <f>SUM(F48:F70)</f>
        <v>939594</v>
      </c>
      <c r="G47" s="88">
        <f t="shared" si="0"/>
        <v>2.658443878952399</v>
      </c>
      <c r="H47" s="17">
        <f t="shared" ref="H47:H70" si="10">(((E47/D47)^(1/(($E$5-$D$5)/365))-1)*100)</f>
        <v>1.8448236588396894</v>
      </c>
      <c r="I47" s="17">
        <f t="shared" ref="I47:I70" si="11">(((F47/E47)^(1/(($F$5-$E$5)/365))-1)*100)</f>
        <v>2.1440029474141475</v>
      </c>
      <c r="J47" s="17">
        <f t="shared" ref="J47:J70" si="12">(((F47/D47)^(1/(($F$5-$D$5)/365))-1)*100)</f>
        <v>1.9868100689097723</v>
      </c>
      <c r="M47" s="8"/>
      <c r="N47" s="22"/>
      <c r="O47" s="22"/>
      <c r="P47" s="22"/>
      <c r="Q47" s="42"/>
      <c r="R47" s="42"/>
      <c r="S47" s="42"/>
    </row>
    <row r="48" spans="1:31" x14ac:dyDescent="0.2">
      <c r="A48" s="21" t="s">
        <v>784</v>
      </c>
      <c r="C48" s="87">
        <v>25540</v>
      </c>
      <c r="D48" s="12">
        <v>32209</v>
      </c>
      <c r="E48" s="12">
        <v>35091</v>
      </c>
      <c r="F48" s="12">
        <v>38736</v>
      </c>
      <c r="G48" s="13">
        <f t="shared" si="0"/>
        <v>2.3458216578034152</v>
      </c>
      <c r="H48" s="20">
        <f t="shared" si="10"/>
        <v>1.6442394054977605</v>
      </c>
      <c r="I48" s="20">
        <f t="shared" si="11"/>
        <v>2.1007835373468842</v>
      </c>
      <c r="J48" s="20">
        <f t="shared" si="12"/>
        <v>1.8608208963567963</v>
      </c>
      <c r="K48" s="15"/>
      <c r="L48" s="15"/>
      <c r="Q48" s="42"/>
      <c r="R48" s="42"/>
      <c r="S48" s="42"/>
      <c r="T48" s="15"/>
      <c r="U48" s="15"/>
      <c r="V48" s="15"/>
      <c r="W48" s="15"/>
      <c r="X48" s="15"/>
      <c r="Y48" s="15"/>
      <c r="Z48" s="15"/>
      <c r="AA48" s="15"/>
      <c r="AE48" s="15"/>
    </row>
    <row r="49" spans="1:31" x14ac:dyDescent="0.2">
      <c r="A49" s="21" t="s">
        <v>785</v>
      </c>
      <c r="C49" s="87">
        <v>10422</v>
      </c>
      <c r="D49" s="12">
        <v>11906</v>
      </c>
      <c r="E49" s="12">
        <v>12545</v>
      </c>
      <c r="F49" s="12">
        <v>12867</v>
      </c>
      <c r="G49" s="13">
        <f t="shared" si="0"/>
        <v>1.3393967572198129</v>
      </c>
      <c r="H49" s="20">
        <f t="shared" si="10"/>
        <v>0.99986086340404512</v>
      </c>
      <c r="I49" s="20">
        <f t="shared" si="11"/>
        <v>0.53459134561293364</v>
      </c>
      <c r="J49" s="20">
        <f t="shared" si="12"/>
        <v>0.77861226041455733</v>
      </c>
      <c r="K49" s="15"/>
      <c r="L49" s="15"/>
      <c r="Q49" s="42"/>
      <c r="R49" s="42"/>
      <c r="S49" s="42"/>
      <c r="T49" s="15"/>
      <c r="U49" s="15"/>
      <c r="V49" s="15"/>
      <c r="W49" s="15"/>
      <c r="X49" s="15"/>
      <c r="Y49" s="15"/>
      <c r="Z49" s="15"/>
      <c r="AA49" s="15"/>
      <c r="AE49" s="15"/>
    </row>
    <row r="50" spans="1:31" x14ac:dyDescent="0.2">
      <c r="A50" s="21" t="s">
        <v>786</v>
      </c>
      <c r="C50" s="87">
        <v>10894</v>
      </c>
      <c r="D50" s="12">
        <v>14113</v>
      </c>
      <c r="E50" s="12">
        <v>14909</v>
      </c>
      <c r="F50" s="12">
        <v>14434</v>
      </c>
      <c r="G50" s="13">
        <f t="shared" si="0"/>
        <v>2.6211884240009642</v>
      </c>
      <c r="H50" s="20">
        <f t="shared" si="10"/>
        <v>1.0496349225948887</v>
      </c>
      <c r="I50" s="20">
        <f t="shared" si="11"/>
        <v>-0.67884735703989119</v>
      </c>
      <c r="J50" s="20">
        <f t="shared" si="12"/>
        <v>0.22496974125332247</v>
      </c>
      <c r="K50" s="15"/>
      <c r="L50" s="15"/>
      <c r="Q50" s="42"/>
      <c r="R50" s="42"/>
      <c r="S50" s="42"/>
      <c r="T50" s="15"/>
      <c r="U50" s="15"/>
      <c r="V50" s="15"/>
      <c r="W50" s="15"/>
      <c r="X50" s="15"/>
      <c r="Y50" s="15"/>
      <c r="Z50" s="15"/>
      <c r="AA50" s="15"/>
      <c r="AE50" s="15"/>
    </row>
    <row r="51" spans="1:31" x14ac:dyDescent="0.2">
      <c r="A51" s="21" t="s">
        <v>787</v>
      </c>
      <c r="C51" s="87">
        <v>25257</v>
      </c>
      <c r="D51" s="12">
        <v>35758</v>
      </c>
      <c r="E51" s="12">
        <v>40142</v>
      </c>
      <c r="F51" s="12">
        <v>42527</v>
      </c>
      <c r="G51" s="13">
        <f t="shared" si="0"/>
        <v>3.5358794001678184</v>
      </c>
      <c r="H51" s="20">
        <f t="shared" si="10"/>
        <v>2.2252279470864167</v>
      </c>
      <c r="I51" s="20">
        <f t="shared" si="11"/>
        <v>1.2215995960091597</v>
      </c>
      <c r="J51" s="20">
        <f t="shared" si="12"/>
        <v>1.7473178013273749</v>
      </c>
      <c r="K51" s="15"/>
      <c r="L51" s="15"/>
      <c r="M51" s="15"/>
      <c r="N51" s="18"/>
      <c r="O51" s="18"/>
      <c r="P51" s="18"/>
      <c r="Q51" s="41"/>
      <c r="R51" s="41"/>
      <c r="S51" s="41"/>
      <c r="T51" s="15"/>
      <c r="U51" s="15"/>
      <c r="V51" s="15"/>
      <c r="W51" s="15"/>
      <c r="X51" s="15"/>
      <c r="Y51" s="15"/>
      <c r="Z51" s="15"/>
      <c r="AA51" s="15"/>
      <c r="AE51" s="15"/>
    </row>
    <row r="52" spans="1:31" x14ac:dyDescent="0.2">
      <c r="A52" s="21" t="s">
        <v>1381</v>
      </c>
      <c r="C52" s="87">
        <v>41458</v>
      </c>
      <c r="D52" s="12">
        <v>63644</v>
      </c>
      <c r="E52" s="12">
        <v>75468</v>
      </c>
      <c r="F52" s="12">
        <v>85439</v>
      </c>
      <c r="G52" s="13">
        <f t="shared" si="0"/>
        <v>4.3769777443280811</v>
      </c>
      <c r="H52" s="20">
        <f t="shared" si="10"/>
        <v>3.2959752011097798</v>
      </c>
      <c r="I52" s="20">
        <f t="shared" si="11"/>
        <v>2.644997129460247</v>
      </c>
      <c r="J52" s="20">
        <f t="shared" si="12"/>
        <v>2.9862786310115297</v>
      </c>
      <c r="K52" s="15"/>
      <c r="L52" s="15"/>
      <c r="Q52" s="42"/>
      <c r="R52" s="42"/>
      <c r="S52" s="42"/>
      <c r="T52" s="15"/>
      <c r="U52" s="15"/>
      <c r="V52" s="15"/>
      <c r="W52" s="15"/>
      <c r="X52" s="15"/>
      <c r="Y52" s="15"/>
      <c r="Z52" s="15"/>
      <c r="AA52" s="15"/>
      <c r="AE52" s="15"/>
    </row>
    <row r="53" spans="1:31" x14ac:dyDescent="0.2">
      <c r="A53" s="21" t="s">
        <v>1382</v>
      </c>
      <c r="C53" s="87">
        <v>48928</v>
      </c>
      <c r="D53" s="12">
        <v>61301</v>
      </c>
      <c r="E53" s="12">
        <v>66374</v>
      </c>
      <c r="F53" s="12">
        <v>73994</v>
      </c>
      <c r="G53" s="13">
        <f t="shared" si="0"/>
        <v>2.2788055539839425</v>
      </c>
      <c r="H53" s="20">
        <f t="shared" si="10"/>
        <v>1.5245852519232495</v>
      </c>
      <c r="I53" s="20">
        <f t="shared" si="11"/>
        <v>2.3126587066337967</v>
      </c>
      <c r="J53" s="20">
        <f t="shared" si="12"/>
        <v>1.8981226370195392</v>
      </c>
      <c r="K53" s="15"/>
      <c r="L53" s="15"/>
      <c r="Q53" s="42"/>
      <c r="R53" s="42"/>
      <c r="S53" s="42"/>
      <c r="T53" s="15"/>
      <c r="U53" s="15"/>
      <c r="V53" s="15"/>
      <c r="W53" s="15"/>
      <c r="X53" s="15"/>
      <c r="Y53" s="15"/>
      <c r="Z53" s="15"/>
      <c r="AA53" s="15"/>
      <c r="AE53" s="15"/>
    </row>
    <row r="54" spans="1:31" x14ac:dyDescent="0.2">
      <c r="A54" s="21" t="s">
        <v>1383</v>
      </c>
      <c r="C54" s="87">
        <v>15499</v>
      </c>
      <c r="D54" s="12">
        <v>21358</v>
      </c>
      <c r="E54" s="12">
        <v>22046</v>
      </c>
      <c r="F54" s="12">
        <v>25617</v>
      </c>
      <c r="G54" s="13">
        <f t="shared" si="0"/>
        <v>3.2566578739491314</v>
      </c>
      <c r="H54" s="20">
        <f t="shared" si="10"/>
        <v>0.60517382327449631</v>
      </c>
      <c r="I54" s="20">
        <f t="shared" si="11"/>
        <v>3.2086514836613844</v>
      </c>
      <c r="J54" s="20">
        <f t="shared" si="12"/>
        <v>1.8334092079450581</v>
      </c>
      <c r="K54" s="15"/>
      <c r="L54" s="15"/>
      <c r="Q54" s="42"/>
      <c r="R54" s="42"/>
      <c r="S54" s="42"/>
      <c r="T54" s="15"/>
      <c r="U54" s="15"/>
      <c r="V54" s="15"/>
      <c r="W54" s="15"/>
      <c r="X54" s="15"/>
      <c r="Y54" s="15"/>
      <c r="Z54" s="15"/>
      <c r="AA54" s="15"/>
      <c r="AE54" s="15"/>
    </row>
    <row r="55" spans="1:31" x14ac:dyDescent="0.2">
      <c r="A55" s="21" t="s">
        <v>1384</v>
      </c>
      <c r="C55" s="87">
        <v>6348</v>
      </c>
      <c r="D55" s="12">
        <v>7116</v>
      </c>
      <c r="E55" s="12">
        <v>6285</v>
      </c>
      <c r="F55" s="12">
        <v>6884</v>
      </c>
      <c r="G55" s="13">
        <f t="shared" si="0"/>
        <v>1.1479734450690726</v>
      </c>
      <c r="H55" s="20">
        <f t="shared" si="10"/>
        <v>-2.3354695181317053</v>
      </c>
      <c r="I55" s="20">
        <f t="shared" si="11"/>
        <v>1.9335814145071017</v>
      </c>
      <c r="J55" s="20">
        <f t="shared" si="12"/>
        <v>-0.33063888805302533</v>
      </c>
      <c r="K55" s="15"/>
      <c r="L55" s="15"/>
      <c r="Q55" s="42"/>
      <c r="R55" s="42"/>
      <c r="S55" s="42"/>
      <c r="T55" s="15"/>
      <c r="U55" s="15"/>
      <c r="V55" s="15"/>
      <c r="W55" s="15"/>
      <c r="X55" s="15"/>
      <c r="Y55" s="15"/>
      <c r="Z55" s="15"/>
      <c r="AA55" s="15"/>
      <c r="AE55" s="15"/>
    </row>
    <row r="56" spans="1:31" x14ac:dyDescent="0.2">
      <c r="A56" s="21" t="s">
        <v>1385</v>
      </c>
      <c r="C56" s="87">
        <v>32243</v>
      </c>
      <c r="D56" s="12">
        <v>42941</v>
      </c>
      <c r="E56" s="12">
        <v>51803</v>
      </c>
      <c r="F56" s="12">
        <v>65855</v>
      </c>
      <c r="G56" s="13">
        <f t="shared" si="0"/>
        <v>2.905089888344059</v>
      </c>
      <c r="H56" s="20">
        <f t="shared" si="10"/>
        <v>3.6349790927958869</v>
      </c>
      <c r="I56" s="20">
        <f t="shared" si="11"/>
        <v>5.178786818038672</v>
      </c>
      <c r="J56" s="20">
        <f t="shared" si="12"/>
        <v>4.3653678477874047</v>
      </c>
      <c r="K56" s="15"/>
      <c r="L56" s="15"/>
      <c r="Q56" s="42"/>
      <c r="R56" s="42"/>
      <c r="S56" s="42"/>
      <c r="T56" s="15"/>
      <c r="U56" s="15"/>
      <c r="V56" s="15"/>
      <c r="W56" s="15"/>
      <c r="X56" s="15"/>
      <c r="Y56" s="15"/>
      <c r="Z56" s="15"/>
      <c r="AA56" s="15"/>
      <c r="AE56" s="15"/>
    </row>
    <row r="57" spans="1:31" x14ac:dyDescent="0.2">
      <c r="A57" s="21" t="s">
        <v>1386</v>
      </c>
      <c r="C57" s="87">
        <v>18257</v>
      </c>
      <c r="D57" s="12">
        <v>21847</v>
      </c>
      <c r="E57" s="12">
        <v>22360</v>
      </c>
      <c r="F57" s="12">
        <v>23489</v>
      </c>
      <c r="G57" s="13">
        <f t="shared" si="0"/>
        <v>1.8103592103760002</v>
      </c>
      <c r="H57" s="20">
        <f t="shared" si="10"/>
        <v>0.44266944984403533</v>
      </c>
      <c r="I57" s="20">
        <f t="shared" si="11"/>
        <v>1.0416634942302716</v>
      </c>
      <c r="J57" s="20">
        <f t="shared" si="12"/>
        <v>0.72671887563040549</v>
      </c>
      <c r="K57" s="15"/>
      <c r="L57" s="15"/>
      <c r="Q57" s="42"/>
      <c r="R57" s="42"/>
      <c r="S57" s="42"/>
      <c r="T57" s="15"/>
      <c r="U57" s="15"/>
      <c r="V57" s="15"/>
      <c r="W57" s="15"/>
      <c r="X57" s="15"/>
      <c r="Y57" s="15"/>
      <c r="Z57" s="15"/>
      <c r="AA57" s="15"/>
      <c r="AE57" s="15"/>
    </row>
    <row r="58" spans="1:31" x14ac:dyDescent="0.2">
      <c r="A58" s="21" t="s">
        <v>1387</v>
      </c>
      <c r="C58" s="87">
        <v>16616</v>
      </c>
      <c r="D58" s="12">
        <v>21397</v>
      </c>
      <c r="E58" s="12">
        <v>23734</v>
      </c>
      <c r="F58" s="12">
        <v>23528</v>
      </c>
      <c r="G58" s="13">
        <f t="shared" si="0"/>
        <v>2.5596725862196967</v>
      </c>
      <c r="H58" s="20">
        <f t="shared" si="10"/>
        <v>1.9922195868200987</v>
      </c>
      <c r="I58" s="20">
        <f t="shared" si="11"/>
        <v>-0.18322430591440897</v>
      </c>
      <c r="J58" s="20">
        <f t="shared" si="12"/>
        <v>0.95313877686393766</v>
      </c>
      <c r="K58" s="15"/>
      <c r="L58" s="15"/>
      <c r="Q58" s="42"/>
      <c r="R58" s="42"/>
      <c r="S58" s="42"/>
      <c r="T58" s="15"/>
      <c r="U58" s="15"/>
      <c r="V58" s="15"/>
      <c r="W58" s="15"/>
      <c r="X58" s="15"/>
      <c r="Y58" s="15"/>
      <c r="Z58" s="15"/>
      <c r="AA58" s="15"/>
      <c r="AE58" s="15"/>
    </row>
    <row r="59" spans="1:31" x14ac:dyDescent="0.2">
      <c r="A59" s="21" t="s">
        <v>1388</v>
      </c>
      <c r="C59" s="87">
        <v>27029</v>
      </c>
      <c r="D59" s="12">
        <v>36191</v>
      </c>
      <c r="E59" s="12">
        <v>41606</v>
      </c>
      <c r="F59" s="12">
        <v>50494</v>
      </c>
      <c r="G59" s="13">
        <f t="shared" si="0"/>
        <v>2.9603755451748093</v>
      </c>
      <c r="H59" s="20">
        <f t="shared" si="10"/>
        <v>2.688978637725481</v>
      </c>
      <c r="I59" s="20">
        <f t="shared" si="11"/>
        <v>4.1571532232244746</v>
      </c>
      <c r="J59" s="20">
        <f t="shared" si="12"/>
        <v>3.383692803436289</v>
      </c>
      <c r="K59" s="15"/>
      <c r="L59" s="15"/>
      <c r="Q59" s="42"/>
      <c r="R59" s="42"/>
      <c r="S59" s="42"/>
      <c r="T59" s="15"/>
      <c r="U59" s="15"/>
      <c r="V59" s="15"/>
      <c r="W59" s="15"/>
      <c r="X59" s="15"/>
      <c r="Y59" s="15"/>
      <c r="Z59" s="15"/>
      <c r="AA59" s="15"/>
      <c r="AE59" s="15"/>
    </row>
    <row r="60" spans="1:31" x14ac:dyDescent="0.2">
      <c r="A60" s="21" t="s">
        <v>1389</v>
      </c>
      <c r="C60" s="87">
        <v>9198</v>
      </c>
      <c r="D60" s="12">
        <v>14180</v>
      </c>
      <c r="E60" s="12">
        <v>15668</v>
      </c>
      <c r="F60" s="12">
        <v>16424</v>
      </c>
      <c r="G60" s="13">
        <f t="shared" si="0"/>
        <v>4.4210336147701312</v>
      </c>
      <c r="H60" s="20">
        <f t="shared" si="10"/>
        <v>1.9171330154399424</v>
      </c>
      <c r="I60" s="20">
        <f t="shared" si="11"/>
        <v>0.99628415890282707</v>
      </c>
      <c r="J60" s="20">
        <f t="shared" si="12"/>
        <v>1.4787317255941623</v>
      </c>
      <c r="K60" s="15"/>
      <c r="L60" s="15"/>
      <c r="Q60" s="42"/>
      <c r="R60" s="42"/>
      <c r="S60" s="42"/>
      <c r="T60" s="15"/>
      <c r="U60" s="15"/>
      <c r="V60" s="15"/>
      <c r="W60" s="15"/>
      <c r="X60" s="15"/>
      <c r="Y60" s="15"/>
      <c r="Z60" s="15"/>
      <c r="AA60" s="15"/>
      <c r="AE60" s="15"/>
    </row>
    <row r="61" spans="1:31" x14ac:dyDescent="0.2">
      <c r="A61" s="21" t="s">
        <v>861</v>
      </c>
      <c r="C61" s="87">
        <v>10885</v>
      </c>
      <c r="D61" s="12">
        <v>11965</v>
      </c>
      <c r="E61" s="12">
        <v>12196</v>
      </c>
      <c r="F61" s="12">
        <v>12603</v>
      </c>
      <c r="G61" s="13">
        <f t="shared" si="0"/>
        <v>0.94996599724690434</v>
      </c>
      <c r="H61" s="20">
        <f t="shared" si="10"/>
        <v>0.36456503053876599</v>
      </c>
      <c r="I61" s="20">
        <f t="shared" si="11"/>
        <v>0.69298380788489489</v>
      </c>
      <c r="J61" s="20">
        <f t="shared" si="12"/>
        <v>0.52041444228208</v>
      </c>
      <c r="K61" s="15"/>
      <c r="L61" s="15"/>
      <c r="Q61" s="42"/>
      <c r="R61" s="42"/>
      <c r="S61" s="42"/>
      <c r="T61" s="15"/>
      <c r="U61" s="15"/>
      <c r="V61" s="15"/>
      <c r="W61" s="15"/>
      <c r="X61" s="15"/>
      <c r="Y61" s="15"/>
      <c r="Z61" s="15"/>
      <c r="AA61" s="15"/>
      <c r="AE61" s="15"/>
    </row>
    <row r="62" spans="1:31" x14ac:dyDescent="0.2">
      <c r="A62" s="21" t="s">
        <v>1390</v>
      </c>
      <c r="C62" s="87">
        <v>56845</v>
      </c>
      <c r="D62" s="12">
        <v>65264</v>
      </c>
      <c r="E62" s="12">
        <v>73212</v>
      </c>
      <c r="F62" s="12">
        <v>77948</v>
      </c>
      <c r="G62" s="13">
        <f t="shared" si="0"/>
        <v>1.38993785497461</v>
      </c>
      <c r="H62" s="20">
        <f t="shared" si="10"/>
        <v>2.2110201805679797</v>
      </c>
      <c r="I62" s="20">
        <f t="shared" si="11"/>
        <v>1.3274158167346783</v>
      </c>
      <c r="J62" s="20">
        <f t="shared" si="12"/>
        <v>1.7903937909346856</v>
      </c>
      <c r="K62" s="15"/>
      <c r="L62" s="15"/>
      <c r="Q62" s="42"/>
      <c r="R62" s="42"/>
      <c r="S62" s="42"/>
      <c r="T62" s="15"/>
      <c r="U62" s="15"/>
      <c r="V62" s="15"/>
      <c r="W62" s="15"/>
      <c r="X62" s="15"/>
      <c r="Y62" s="15"/>
      <c r="Z62" s="15"/>
      <c r="AA62" s="15"/>
      <c r="AE62" s="15"/>
    </row>
    <row r="63" spans="1:31" x14ac:dyDescent="0.2">
      <c r="A63" s="21" t="s">
        <v>1184</v>
      </c>
      <c r="C63" s="87">
        <v>41669</v>
      </c>
      <c r="D63" s="12">
        <v>55142</v>
      </c>
      <c r="E63" s="12">
        <v>60980</v>
      </c>
      <c r="F63" s="12">
        <v>65283</v>
      </c>
      <c r="G63" s="13">
        <f t="shared" si="0"/>
        <v>2.8395767112964654</v>
      </c>
      <c r="H63" s="20">
        <f t="shared" si="10"/>
        <v>1.9335497588866435</v>
      </c>
      <c r="I63" s="20">
        <f t="shared" si="11"/>
        <v>1.4447923829384868</v>
      </c>
      <c r="J63" s="20">
        <f t="shared" si="12"/>
        <v>1.7011204998325313</v>
      </c>
      <c r="K63" s="15"/>
      <c r="L63" s="15"/>
      <c r="Q63" s="42"/>
      <c r="R63" s="42"/>
      <c r="S63" s="42"/>
      <c r="T63" s="15"/>
      <c r="U63" s="15"/>
      <c r="V63" s="15"/>
      <c r="W63" s="15"/>
      <c r="X63" s="15"/>
      <c r="Y63" s="15"/>
      <c r="Z63" s="15"/>
      <c r="AA63" s="15"/>
      <c r="AE63" s="15"/>
    </row>
    <row r="64" spans="1:31" x14ac:dyDescent="0.2">
      <c r="A64" s="21" t="s">
        <v>456</v>
      </c>
      <c r="C64" s="87">
        <v>47242</v>
      </c>
      <c r="D64" s="12">
        <v>61058</v>
      </c>
      <c r="E64" s="12">
        <v>65358</v>
      </c>
      <c r="F64" s="12">
        <v>69624</v>
      </c>
      <c r="G64" s="13">
        <f t="shared" si="0"/>
        <v>2.5971574428210076</v>
      </c>
      <c r="H64" s="20">
        <f t="shared" si="10"/>
        <v>1.303537670676147</v>
      </c>
      <c r="I64" s="20">
        <f t="shared" si="11"/>
        <v>1.33907437514873</v>
      </c>
      <c r="J64" s="20">
        <f t="shared" si="12"/>
        <v>1.3204143488137809</v>
      </c>
      <c r="K64" s="15"/>
      <c r="L64" s="15"/>
      <c r="Q64" s="42"/>
      <c r="R64" s="42"/>
      <c r="S64" s="42"/>
      <c r="T64" s="15"/>
      <c r="U64" s="15"/>
      <c r="V64" s="15"/>
      <c r="W64" s="15"/>
      <c r="X64" s="15"/>
      <c r="Y64" s="15"/>
      <c r="Z64" s="15"/>
      <c r="AA64" s="15"/>
      <c r="AE64" s="15"/>
    </row>
    <row r="65" spans="1:31" x14ac:dyDescent="0.2">
      <c r="A65" s="21" t="s">
        <v>372</v>
      </c>
      <c r="C65" s="87">
        <v>21654</v>
      </c>
      <c r="D65" s="12">
        <v>30919</v>
      </c>
      <c r="E65" s="12">
        <v>31232</v>
      </c>
      <c r="F65" s="12">
        <v>33507</v>
      </c>
      <c r="G65" s="13">
        <f t="shared" si="0"/>
        <v>3.6239777598597867</v>
      </c>
      <c r="H65" s="20">
        <f t="shared" si="10"/>
        <v>0.19186264948978238</v>
      </c>
      <c r="I65" s="20">
        <f t="shared" si="11"/>
        <v>1.4901623743938996</v>
      </c>
      <c r="J65" s="20">
        <f t="shared" si="12"/>
        <v>0.8064088631185351</v>
      </c>
      <c r="K65" s="15"/>
      <c r="L65" s="15"/>
      <c r="Q65" s="42"/>
      <c r="R65" s="42"/>
      <c r="S65" s="42"/>
      <c r="T65" s="15"/>
      <c r="U65" s="15"/>
      <c r="V65" s="15"/>
      <c r="W65" s="15"/>
      <c r="X65" s="15"/>
      <c r="Y65" s="15"/>
      <c r="Z65" s="15"/>
      <c r="AA65" s="15"/>
      <c r="AE65" s="15"/>
    </row>
    <row r="66" spans="1:31" x14ac:dyDescent="0.2">
      <c r="A66" s="21" t="s">
        <v>152</v>
      </c>
      <c r="C66" s="87">
        <v>53657</v>
      </c>
      <c r="D66" s="12">
        <v>70837</v>
      </c>
      <c r="E66" s="12">
        <v>75165</v>
      </c>
      <c r="F66" s="12">
        <v>83357</v>
      </c>
      <c r="G66" s="13">
        <f t="shared" si="0"/>
        <v>2.8150688882573993</v>
      </c>
      <c r="H66" s="20">
        <f t="shared" si="10"/>
        <v>1.1349662156306062</v>
      </c>
      <c r="I66" s="20">
        <f t="shared" si="11"/>
        <v>2.2001135253472581</v>
      </c>
      <c r="J66" s="20">
        <f t="shared" si="12"/>
        <v>1.6394688610364083</v>
      </c>
      <c r="K66" s="15"/>
      <c r="L66" s="15"/>
      <c r="Q66" s="42"/>
      <c r="R66" s="42"/>
      <c r="S66" s="42"/>
      <c r="T66" s="15"/>
      <c r="U66" s="15"/>
      <c r="V66" s="15"/>
      <c r="W66" s="15"/>
      <c r="X66" s="15"/>
      <c r="Y66" s="15"/>
      <c r="Z66" s="15"/>
      <c r="AA66" s="15"/>
      <c r="AE66" s="15"/>
    </row>
    <row r="67" spans="1:31" x14ac:dyDescent="0.2">
      <c r="A67" s="21" t="s">
        <v>144</v>
      </c>
      <c r="C67" s="87">
        <v>223</v>
      </c>
      <c r="D67" s="12">
        <v>222</v>
      </c>
      <c r="E67" s="12">
        <v>184</v>
      </c>
      <c r="F67" s="12">
        <v>193</v>
      </c>
      <c r="G67" s="13">
        <f t="shared" si="0"/>
        <v>-4.4909195373565858E-2</v>
      </c>
      <c r="H67" s="20">
        <f t="shared" si="10"/>
        <v>-3.5096981217025869</v>
      </c>
      <c r="I67" s="20">
        <f t="shared" si="11"/>
        <v>1.0096954985683748</v>
      </c>
      <c r="J67" s="20">
        <f t="shared" si="12"/>
        <v>-1.388985623814043</v>
      </c>
      <c r="K67" s="15"/>
      <c r="L67" s="15"/>
      <c r="Q67" s="42"/>
      <c r="R67" s="42"/>
      <c r="S67" s="42"/>
      <c r="T67" s="15"/>
      <c r="U67" s="15"/>
      <c r="V67" s="15"/>
      <c r="W67" s="15"/>
      <c r="X67" s="15"/>
      <c r="Y67" s="15"/>
      <c r="Z67" s="15"/>
      <c r="AA67" s="15"/>
      <c r="AE67" s="15"/>
    </row>
    <row r="68" spans="1:31" x14ac:dyDescent="0.2">
      <c r="A68" s="21" t="s">
        <v>1391</v>
      </c>
      <c r="C68" s="87">
        <v>15090</v>
      </c>
      <c r="D68" s="12">
        <v>19543</v>
      </c>
      <c r="E68" s="12">
        <v>20139</v>
      </c>
      <c r="F68" s="12">
        <v>23213</v>
      </c>
      <c r="G68" s="13">
        <f t="shared" si="0"/>
        <v>2.618118841323569</v>
      </c>
      <c r="H68" s="20">
        <f t="shared" si="10"/>
        <v>0.57332597931838425</v>
      </c>
      <c r="I68" s="20">
        <f t="shared" si="11"/>
        <v>3.0335634689190982</v>
      </c>
      <c r="J68" s="20">
        <f t="shared" si="12"/>
        <v>1.7344088734575713</v>
      </c>
      <c r="K68" s="15"/>
      <c r="L68" s="15"/>
      <c r="Q68" s="42"/>
      <c r="R68" s="42"/>
      <c r="S68" s="42"/>
      <c r="T68" s="15"/>
      <c r="U68" s="15"/>
      <c r="V68" s="15"/>
      <c r="W68" s="15"/>
      <c r="X68" s="15"/>
      <c r="Y68" s="15"/>
      <c r="Z68" s="15"/>
      <c r="AA68" s="15"/>
      <c r="AE68" s="15"/>
    </row>
    <row r="69" spans="1:31" x14ac:dyDescent="0.2">
      <c r="A69" s="21" t="s">
        <v>1392</v>
      </c>
      <c r="C69" s="87">
        <v>31745</v>
      </c>
      <c r="D69" s="12">
        <v>42759</v>
      </c>
      <c r="E69" s="12">
        <v>50096</v>
      </c>
      <c r="F69" s="12">
        <v>56162</v>
      </c>
      <c r="G69" s="13">
        <f t="shared" si="0"/>
        <v>3.0215635706614785</v>
      </c>
      <c r="H69" s="20">
        <f t="shared" si="10"/>
        <v>3.0595269236351585</v>
      </c>
      <c r="I69" s="20">
        <f t="shared" si="11"/>
        <v>2.4337082426505008</v>
      </c>
      <c r="J69" s="20">
        <f t="shared" si="12"/>
        <v>2.7618177266649058</v>
      </c>
      <c r="K69" s="15"/>
      <c r="L69" s="15"/>
      <c r="Q69" s="42"/>
      <c r="R69" s="42"/>
      <c r="S69" s="42"/>
      <c r="T69" s="15"/>
      <c r="U69" s="15"/>
      <c r="V69" s="15"/>
      <c r="W69" s="15"/>
      <c r="X69" s="15"/>
      <c r="Y69" s="15"/>
      <c r="Z69" s="15"/>
      <c r="AA69" s="15"/>
      <c r="AE69" s="15"/>
    </row>
    <row r="70" spans="1:31" x14ac:dyDescent="0.2">
      <c r="A70" s="21" t="s">
        <v>1393</v>
      </c>
      <c r="C70" s="87">
        <v>26801</v>
      </c>
      <c r="D70" s="12">
        <v>29997</v>
      </c>
      <c r="E70" s="12">
        <v>32876</v>
      </c>
      <c r="F70" s="12">
        <v>37416</v>
      </c>
      <c r="G70" s="13">
        <f t="shared" si="0"/>
        <v>1.1323276393891302</v>
      </c>
      <c r="H70" s="20">
        <f t="shared" si="10"/>
        <v>1.7593335617755557</v>
      </c>
      <c r="I70" s="20">
        <f t="shared" si="11"/>
        <v>2.7586777970756593</v>
      </c>
      <c r="J70" s="20">
        <f t="shared" si="12"/>
        <v>2.2327565713243125</v>
      </c>
      <c r="K70" s="15"/>
      <c r="L70" s="15"/>
      <c r="Q70" s="42"/>
      <c r="R70" s="42"/>
      <c r="S70" s="42"/>
      <c r="T70" s="15"/>
      <c r="U70" s="15"/>
      <c r="V70" s="15"/>
      <c r="W70" s="15"/>
      <c r="X70" s="15"/>
      <c r="Y70" s="15"/>
      <c r="Z70" s="15"/>
      <c r="AA70" s="15"/>
      <c r="AE70" s="15"/>
    </row>
    <row r="71" spans="1:31" x14ac:dyDescent="0.2">
      <c r="A71" s="21"/>
      <c r="C71" s="87"/>
      <c r="D71" s="12"/>
      <c r="E71" s="12"/>
      <c r="F71" s="12"/>
      <c r="G71" s="13"/>
      <c r="H71" s="20"/>
      <c r="I71" s="20"/>
      <c r="J71" s="20"/>
      <c r="K71" s="15"/>
      <c r="L71" s="15"/>
      <c r="T71" s="15"/>
      <c r="U71" s="15"/>
      <c r="V71" s="15"/>
      <c r="W71" s="15"/>
      <c r="X71" s="15"/>
      <c r="Y71" s="15"/>
      <c r="Z71" s="15"/>
      <c r="AA71" s="15"/>
      <c r="AE71" s="15"/>
    </row>
    <row r="72" spans="1:31" s="15" customFormat="1" x14ac:dyDescent="0.2">
      <c r="A72" s="14" t="s">
        <v>1453</v>
      </c>
      <c r="C72" s="89">
        <v>161912</v>
      </c>
      <c r="D72" s="16">
        <v>222673</v>
      </c>
      <c r="E72" s="16">
        <v>255116</v>
      </c>
      <c r="F72" s="16">
        <v>307079</v>
      </c>
      <c r="G72" s="88">
        <f t="shared" ref="G72:G91" si="13">(((D72/C72)^(1/(($D$5-$C$5)/365))-1)*100)</f>
        <v>3.2360248547317338</v>
      </c>
      <c r="H72" s="17">
        <f>(((E72/D72)^(1/(($E$5-$D$5)/365))-1)*100)</f>
        <v>2.6221687884294687</v>
      </c>
      <c r="I72" s="17">
        <f>(((F72/E72)^(1/(($F$5-$E$5)/365))-1)*100)</f>
        <v>3.9771170092972818</v>
      </c>
      <c r="J72" s="17">
        <f>(((F72/D72)^(1/(($F$5-$D$5)/365))-1)*100)</f>
        <v>3.2634885248977064</v>
      </c>
      <c r="M72" s="8"/>
      <c r="N72" s="22"/>
      <c r="O72" s="22"/>
      <c r="P72" s="22"/>
      <c r="Q72" s="42"/>
      <c r="R72" s="42"/>
      <c r="S72" s="42"/>
    </row>
    <row r="73" spans="1:31" x14ac:dyDescent="0.2">
      <c r="A73" s="21"/>
      <c r="C73" s="87"/>
      <c r="D73" s="12"/>
      <c r="E73" s="12"/>
      <c r="F73" s="12"/>
      <c r="G73" s="13"/>
      <c r="H73" s="20"/>
      <c r="I73" s="20"/>
      <c r="J73" s="20"/>
      <c r="K73" s="15"/>
      <c r="L73" s="15"/>
      <c r="T73" s="15"/>
      <c r="U73" s="15"/>
      <c r="V73" s="15"/>
      <c r="W73" s="15"/>
      <c r="X73" s="15"/>
      <c r="Y73" s="15"/>
      <c r="Z73" s="15"/>
      <c r="AA73" s="15"/>
      <c r="AE73" s="15"/>
    </row>
    <row r="74" spans="1:31" s="15" customFormat="1" x14ac:dyDescent="0.2">
      <c r="A74" s="14" t="s">
        <v>948</v>
      </c>
      <c r="C74" s="16">
        <f>SUM(C75:C91)</f>
        <v>264357</v>
      </c>
      <c r="D74" s="16">
        <f>SUM(D75:D91)</f>
        <v>283930</v>
      </c>
      <c r="E74" s="16">
        <f>SUM(E75:E91)</f>
        <v>292781</v>
      </c>
      <c r="F74" s="16">
        <f>SUM(F75:F91)</f>
        <v>308985</v>
      </c>
      <c r="G74" s="88">
        <f t="shared" si="13"/>
        <v>0.7164357057149795</v>
      </c>
      <c r="H74" s="17">
        <f t="shared" ref="H74:H91" si="14">(((E74/D74)^(1/(($E$5-$D$5)/365))-1)*100)</f>
        <v>0.58588394957526102</v>
      </c>
      <c r="I74" s="17">
        <f t="shared" ref="I74:I91" si="15">(((F74/E74)^(1/(($F$5-$E$5)/365))-1)*100)</f>
        <v>1.1396883225820442</v>
      </c>
      <c r="J74" s="17">
        <f t="shared" ref="J74:J91" si="16">(((F74/D74)^(1/(($F$5-$D$5)/365))-1)*100)</f>
        <v>0.8485353721429334</v>
      </c>
      <c r="M74" s="8"/>
      <c r="N74" s="22"/>
      <c r="O74" s="22"/>
      <c r="P74" s="22"/>
      <c r="Q74" s="42"/>
      <c r="R74" s="42"/>
      <c r="S74" s="42"/>
    </row>
    <row r="75" spans="1:31" x14ac:dyDescent="0.2">
      <c r="A75" s="21" t="s">
        <v>1402</v>
      </c>
      <c r="C75" s="87">
        <v>14144</v>
      </c>
      <c r="D75" s="12">
        <v>15428</v>
      </c>
      <c r="E75" s="12">
        <v>16351</v>
      </c>
      <c r="F75" s="12">
        <v>17171</v>
      </c>
      <c r="G75" s="13">
        <f t="shared" si="13"/>
        <v>0.87224152620601902</v>
      </c>
      <c r="H75" s="20">
        <f t="shared" si="14"/>
        <v>1.111888450548415</v>
      </c>
      <c r="I75" s="20">
        <f t="shared" si="15"/>
        <v>1.0347400009523611</v>
      </c>
      <c r="J75" s="20">
        <f t="shared" si="16"/>
        <v>1.0752392904274766</v>
      </c>
      <c r="K75" s="15"/>
      <c r="L75" s="15"/>
      <c r="Q75" s="42"/>
      <c r="R75" s="42"/>
      <c r="S75" s="42"/>
      <c r="T75" s="15"/>
      <c r="U75" s="15"/>
      <c r="V75" s="15"/>
      <c r="W75" s="15"/>
      <c r="X75" s="15"/>
      <c r="Y75" s="15"/>
      <c r="Z75" s="15"/>
      <c r="AA75" s="15"/>
      <c r="AE75" s="15"/>
    </row>
    <row r="76" spans="1:31" x14ac:dyDescent="0.2">
      <c r="A76" s="21" t="s">
        <v>1394</v>
      </c>
      <c r="C76" s="87">
        <v>6769</v>
      </c>
      <c r="D76" s="12">
        <v>5963</v>
      </c>
      <c r="E76" s="12">
        <v>5536</v>
      </c>
      <c r="F76" s="12">
        <v>5737</v>
      </c>
      <c r="G76" s="13">
        <f t="shared" si="13"/>
        <v>-1.2591083101003986</v>
      </c>
      <c r="H76" s="20">
        <f t="shared" si="14"/>
        <v>-1.4040255304750615</v>
      </c>
      <c r="I76" s="20">
        <f t="shared" si="15"/>
        <v>0.7531061628871516</v>
      </c>
      <c r="J76" s="20">
        <f t="shared" si="16"/>
        <v>-0.38531130292249749</v>
      </c>
      <c r="K76" s="15"/>
      <c r="L76" s="15"/>
      <c r="Q76" s="42"/>
      <c r="R76" s="42"/>
      <c r="S76" s="42"/>
      <c r="T76" s="15"/>
      <c r="U76" s="15"/>
      <c r="V76" s="15"/>
      <c r="W76" s="15"/>
      <c r="X76" s="15"/>
      <c r="Y76" s="15"/>
      <c r="Z76" s="15"/>
      <c r="AA76" s="15"/>
      <c r="AE76" s="15"/>
    </row>
    <row r="77" spans="1:31" x14ac:dyDescent="0.2">
      <c r="A77" s="21" t="s">
        <v>1395</v>
      </c>
      <c r="C77" s="87">
        <v>19369</v>
      </c>
      <c r="D77" s="12">
        <v>21198</v>
      </c>
      <c r="E77" s="12">
        <v>21861</v>
      </c>
      <c r="F77" s="12">
        <v>23259</v>
      </c>
      <c r="G77" s="13">
        <f t="shared" si="13"/>
        <v>0.90591451133703593</v>
      </c>
      <c r="H77" s="20">
        <f t="shared" si="14"/>
        <v>0.58780253223253975</v>
      </c>
      <c r="I77" s="20">
        <f t="shared" si="15"/>
        <v>1.3126088309519446</v>
      </c>
      <c r="J77" s="20">
        <f t="shared" si="16"/>
        <v>0.93140197183441131</v>
      </c>
      <c r="K77" s="15"/>
      <c r="L77" s="15"/>
      <c r="Q77" s="42"/>
      <c r="R77" s="42"/>
      <c r="S77" s="42"/>
      <c r="T77" s="15"/>
      <c r="U77" s="15"/>
      <c r="V77" s="15"/>
      <c r="W77" s="15"/>
      <c r="X77" s="15"/>
      <c r="Y77" s="15"/>
      <c r="Z77" s="15"/>
      <c r="AA77" s="15"/>
      <c r="AE77" s="15"/>
    </row>
    <row r="78" spans="1:31" x14ac:dyDescent="0.2">
      <c r="A78" s="21" t="s">
        <v>707</v>
      </c>
      <c r="C78" s="87">
        <v>8878</v>
      </c>
      <c r="D78" s="12">
        <v>9776</v>
      </c>
      <c r="E78" s="12">
        <v>10275</v>
      </c>
      <c r="F78" s="12">
        <v>11342</v>
      </c>
      <c r="G78" s="13">
        <f t="shared" si="13"/>
        <v>0.96766517536006624</v>
      </c>
      <c r="H78" s="20">
        <f t="shared" si="14"/>
        <v>0.95189117914797894</v>
      </c>
      <c r="I78" s="20">
        <f t="shared" si="15"/>
        <v>2.1002288619550669</v>
      </c>
      <c r="J78" s="20">
        <f t="shared" si="16"/>
        <v>1.4956772082958425</v>
      </c>
      <c r="K78" s="15"/>
      <c r="L78" s="15"/>
      <c r="M78" s="15"/>
      <c r="N78" s="18"/>
      <c r="O78" s="18"/>
      <c r="P78" s="18"/>
      <c r="Q78" s="41"/>
      <c r="R78" s="41"/>
      <c r="S78" s="41"/>
      <c r="T78" s="15"/>
      <c r="U78" s="15"/>
      <c r="V78" s="15"/>
      <c r="W78" s="15"/>
      <c r="X78" s="15"/>
      <c r="Y78" s="15"/>
      <c r="Z78" s="15"/>
      <c r="AA78" s="15"/>
      <c r="AE78" s="15"/>
    </row>
    <row r="79" spans="1:31" x14ac:dyDescent="0.2">
      <c r="A79" s="21" t="s">
        <v>103</v>
      </c>
      <c r="C79" s="87">
        <v>4683</v>
      </c>
      <c r="D79" s="12">
        <v>4445</v>
      </c>
      <c r="E79" s="12">
        <v>4037</v>
      </c>
      <c r="F79" s="12">
        <v>3561</v>
      </c>
      <c r="G79" s="13">
        <f t="shared" si="13"/>
        <v>-0.51994852954205806</v>
      </c>
      <c r="H79" s="20">
        <f t="shared" si="14"/>
        <v>-1.8155113144277202</v>
      </c>
      <c r="I79" s="20">
        <f t="shared" si="15"/>
        <v>-2.604842512222072</v>
      </c>
      <c r="J79" s="20">
        <f t="shared" si="16"/>
        <v>-2.1912002846055878</v>
      </c>
      <c r="K79" s="15"/>
      <c r="L79" s="15"/>
      <c r="Q79" s="42"/>
      <c r="R79" s="42"/>
      <c r="S79" s="42"/>
      <c r="T79" s="15"/>
      <c r="U79" s="15"/>
      <c r="V79" s="15"/>
      <c r="W79" s="15"/>
      <c r="X79" s="15"/>
      <c r="Y79" s="15"/>
      <c r="Z79" s="15"/>
      <c r="AA79" s="15"/>
      <c r="AE79" s="15"/>
    </row>
    <row r="80" spans="1:31" x14ac:dyDescent="0.2">
      <c r="A80" s="21" t="s">
        <v>288</v>
      </c>
      <c r="C80" s="87">
        <v>10972</v>
      </c>
      <c r="D80" s="12">
        <v>9935</v>
      </c>
      <c r="E80" s="12">
        <v>10283</v>
      </c>
      <c r="F80" s="12">
        <v>10112</v>
      </c>
      <c r="G80" s="13">
        <f t="shared" si="13"/>
        <v>-0.98737636706862641</v>
      </c>
      <c r="H80" s="20">
        <f t="shared" si="14"/>
        <v>0.6573273119016898</v>
      </c>
      <c r="I80" s="20">
        <f t="shared" si="15"/>
        <v>-0.35216008367714435</v>
      </c>
      <c r="J80" s="20">
        <f t="shared" si="16"/>
        <v>0.17660034611788333</v>
      </c>
      <c r="K80" s="15"/>
      <c r="L80" s="15"/>
      <c r="M80" s="15"/>
      <c r="N80" s="18"/>
      <c r="O80" s="18"/>
      <c r="P80" s="18"/>
      <c r="Q80" s="41"/>
      <c r="R80" s="41"/>
      <c r="S80" s="41"/>
      <c r="T80" s="15"/>
      <c r="U80" s="15"/>
      <c r="V80" s="15"/>
      <c r="W80" s="15"/>
      <c r="X80" s="15"/>
      <c r="Y80" s="15"/>
      <c r="Z80" s="15"/>
      <c r="AA80" s="15"/>
      <c r="AE80" s="15"/>
    </row>
    <row r="81" spans="1:31" x14ac:dyDescent="0.2">
      <c r="A81" s="21" t="s">
        <v>1286</v>
      </c>
      <c r="C81" s="87">
        <v>19898</v>
      </c>
      <c r="D81" s="12">
        <v>21841</v>
      </c>
      <c r="E81" s="12">
        <v>22262</v>
      </c>
      <c r="F81" s="12">
        <v>21799</v>
      </c>
      <c r="G81" s="13">
        <f t="shared" si="13"/>
        <v>0.93553592655268858</v>
      </c>
      <c r="H81" s="20">
        <f t="shared" si="14"/>
        <v>0.36399097276273995</v>
      </c>
      <c r="I81" s="20">
        <f t="shared" si="15"/>
        <v>-0.44117028569632399</v>
      </c>
      <c r="J81" s="20">
        <f t="shared" si="16"/>
        <v>-1.9230744953346868E-2</v>
      </c>
      <c r="K81" s="15"/>
      <c r="L81" s="15"/>
      <c r="Q81" s="42"/>
      <c r="R81" s="42"/>
      <c r="S81" s="42"/>
      <c r="T81" s="15"/>
      <c r="U81" s="15"/>
      <c r="V81" s="15"/>
      <c r="W81" s="15"/>
      <c r="X81" s="15"/>
      <c r="Y81" s="15"/>
      <c r="Z81" s="15"/>
      <c r="AA81" s="15"/>
      <c r="AE81" s="15"/>
    </row>
    <row r="82" spans="1:31" x14ac:dyDescent="0.2">
      <c r="A82" s="21" t="s">
        <v>289</v>
      </c>
      <c r="C82" s="87">
        <v>12032</v>
      </c>
      <c r="D82" s="12">
        <v>13584</v>
      </c>
      <c r="E82" s="12">
        <v>14142</v>
      </c>
      <c r="F82" s="12">
        <v>15385</v>
      </c>
      <c r="G82" s="13">
        <f t="shared" si="13"/>
        <v>1.219945569049341</v>
      </c>
      <c r="H82" s="20">
        <f t="shared" si="14"/>
        <v>0.76903213597507847</v>
      </c>
      <c r="I82" s="20">
        <f t="shared" si="15"/>
        <v>1.7880763825387724</v>
      </c>
      <c r="J82" s="20">
        <f t="shared" si="16"/>
        <v>1.2517509736889698</v>
      </c>
      <c r="K82" s="15"/>
      <c r="L82" s="15"/>
      <c r="Q82" s="42"/>
      <c r="R82" s="42"/>
      <c r="S82" s="42"/>
      <c r="T82" s="15"/>
      <c r="U82" s="15"/>
      <c r="V82" s="15"/>
      <c r="W82" s="15"/>
      <c r="X82" s="15"/>
      <c r="Y82" s="15"/>
      <c r="Z82" s="15"/>
      <c r="AA82" s="15"/>
      <c r="AE82" s="15"/>
    </row>
    <row r="83" spans="1:31" x14ac:dyDescent="0.2">
      <c r="A83" s="21" t="s">
        <v>290</v>
      </c>
      <c r="C83" s="87">
        <v>39069</v>
      </c>
      <c r="D83" s="12">
        <v>43676</v>
      </c>
      <c r="E83" s="12">
        <v>45367</v>
      </c>
      <c r="F83" s="12">
        <v>49284</v>
      </c>
      <c r="G83" s="13">
        <f t="shared" si="13"/>
        <v>1.1203129537275203</v>
      </c>
      <c r="H83" s="20">
        <f t="shared" si="14"/>
        <v>0.72550594148028669</v>
      </c>
      <c r="I83" s="20">
        <f t="shared" si="15"/>
        <v>1.7574723559845129</v>
      </c>
      <c r="J83" s="20">
        <f t="shared" si="16"/>
        <v>1.2143290846538868</v>
      </c>
      <c r="K83" s="15"/>
      <c r="L83" s="15"/>
      <c r="Q83" s="42"/>
      <c r="R83" s="42"/>
      <c r="S83" s="42"/>
      <c r="T83" s="15"/>
      <c r="U83" s="15"/>
      <c r="V83" s="15"/>
      <c r="W83" s="15"/>
      <c r="X83" s="15"/>
      <c r="Y83" s="15"/>
      <c r="Z83" s="15"/>
      <c r="AA83" s="15"/>
      <c r="AE83" s="15"/>
    </row>
    <row r="84" spans="1:31" x14ac:dyDescent="0.2">
      <c r="A84" s="21" t="s">
        <v>291</v>
      </c>
      <c r="C84" s="87">
        <v>36612</v>
      </c>
      <c r="D84" s="12">
        <v>37995</v>
      </c>
      <c r="E84" s="12">
        <v>38758</v>
      </c>
      <c r="F84" s="12">
        <v>40554</v>
      </c>
      <c r="G84" s="13">
        <f t="shared" si="13"/>
        <v>0.37126961178834961</v>
      </c>
      <c r="H84" s="20">
        <f t="shared" si="14"/>
        <v>0.3790876390072917</v>
      </c>
      <c r="I84" s="20">
        <f t="shared" si="15"/>
        <v>0.95749383248171505</v>
      </c>
      <c r="J84" s="20">
        <f t="shared" si="16"/>
        <v>0.65338851745575521</v>
      </c>
      <c r="K84" s="15"/>
      <c r="L84" s="15"/>
      <c r="Q84" s="42"/>
      <c r="R84" s="42"/>
      <c r="S84" s="42"/>
      <c r="T84" s="15"/>
      <c r="U84" s="15"/>
      <c r="V84" s="15"/>
      <c r="W84" s="15"/>
      <c r="X84" s="15"/>
      <c r="Y84" s="15"/>
      <c r="Z84" s="15"/>
      <c r="AA84" s="15"/>
      <c r="AE84" s="15"/>
    </row>
    <row r="85" spans="1:31" x14ac:dyDescent="0.2">
      <c r="A85" s="21" t="s">
        <v>457</v>
      </c>
      <c r="C85" s="87">
        <v>21643</v>
      </c>
      <c r="D85" s="12">
        <v>22116</v>
      </c>
      <c r="E85" s="12">
        <v>22598</v>
      </c>
      <c r="F85" s="12">
        <v>24115</v>
      </c>
      <c r="G85" s="13">
        <f t="shared" si="13"/>
        <v>0.2163077310112449</v>
      </c>
      <c r="H85" s="20">
        <f t="shared" si="14"/>
        <v>0.41113631704146059</v>
      </c>
      <c r="I85" s="20">
        <f t="shared" si="15"/>
        <v>1.3762439502523316</v>
      </c>
      <c r="J85" s="20">
        <f t="shared" si="16"/>
        <v>0.86836521194804117</v>
      </c>
      <c r="K85" s="15"/>
      <c r="L85" s="15"/>
      <c r="Q85" s="42"/>
      <c r="R85" s="42"/>
      <c r="S85" s="42"/>
      <c r="T85" s="15"/>
      <c r="U85" s="15"/>
      <c r="V85" s="15"/>
      <c r="W85" s="15"/>
      <c r="X85" s="15"/>
      <c r="Y85" s="15"/>
      <c r="Z85" s="15"/>
      <c r="AA85" s="15"/>
      <c r="AE85" s="15"/>
    </row>
    <row r="86" spans="1:31" x14ac:dyDescent="0.2">
      <c r="A86" s="21" t="s">
        <v>610</v>
      </c>
      <c r="C86" s="87">
        <v>13460</v>
      </c>
      <c r="D86" s="12">
        <v>15028</v>
      </c>
      <c r="E86" s="12">
        <v>15589</v>
      </c>
      <c r="F86" s="12">
        <v>15940</v>
      </c>
      <c r="G86" s="13">
        <f t="shared" si="13"/>
        <v>1.1074114734702212</v>
      </c>
      <c r="H86" s="20">
        <f t="shared" si="14"/>
        <v>0.69990404441262477</v>
      </c>
      <c r="I86" s="20">
        <f t="shared" si="15"/>
        <v>0.46952185039805805</v>
      </c>
      <c r="J86" s="20">
        <f t="shared" si="16"/>
        <v>0.59041774388532975</v>
      </c>
      <c r="K86" s="15"/>
      <c r="L86" s="15"/>
      <c r="Q86" s="42"/>
      <c r="R86" s="42"/>
      <c r="S86" s="42"/>
      <c r="T86" s="15"/>
      <c r="U86" s="15"/>
      <c r="V86" s="15"/>
      <c r="W86" s="15"/>
      <c r="X86" s="15"/>
      <c r="Y86" s="15"/>
      <c r="Z86" s="15"/>
      <c r="AA86" s="15"/>
      <c r="AE86" s="15"/>
    </row>
    <row r="87" spans="1:31" x14ac:dyDescent="0.2">
      <c r="A87" s="21" t="s">
        <v>651</v>
      </c>
      <c r="C87" s="87">
        <v>21214</v>
      </c>
      <c r="D87" s="12">
        <v>22466</v>
      </c>
      <c r="E87" s="12">
        <v>23271</v>
      </c>
      <c r="F87" s="12">
        <v>24171</v>
      </c>
      <c r="G87" s="13">
        <f t="shared" si="13"/>
        <v>0.5747484898798394</v>
      </c>
      <c r="H87" s="20">
        <f t="shared" si="14"/>
        <v>0.67220683040323248</v>
      </c>
      <c r="I87" s="20">
        <f t="shared" si="15"/>
        <v>0.80147430334240877</v>
      </c>
      <c r="J87" s="20">
        <f t="shared" si="16"/>
        <v>0.73358200482209757</v>
      </c>
      <c r="K87" s="15"/>
      <c r="L87" s="15"/>
      <c r="Q87" s="42"/>
      <c r="R87" s="42"/>
      <c r="S87" s="42"/>
      <c r="T87" s="15"/>
      <c r="U87" s="15"/>
      <c r="V87" s="15"/>
      <c r="W87" s="15"/>
      <c r="X87" s="15"/>
      <c r="Y87" s="15"/>
      <c r="Z87" s="15"/>
      <c r="AA87" s="15"/>
      <c r="AE87" s="15"/>
    </row>
    <row r="88" spans="1:31" x14ac:dyDescent="0.2">
      <c r="A88" s="21" t="s">
        <v>1300</v>
      </c>
      <c r="C88" s="87">
        <v>8226</v>
      </c>
      <c r="D88" s="12">
        <v>10294</v>
      </c>
      <c r="E88" s="12">
        <v>10881</v>
      </c>
      <c r="F88" s="12">
        <v>11759</v>
      </c>
      <c r="G88" s="13">
        <f t="shared" si="13"/>
        <v>2.2666929229028021</v>
      </c>
      <c r="H88" s="20">
        <f t="shared" si="14"/>
        <v>1.0609475716103711</v>
      </c>
      <c r="I88" s="20">
        <f t="shared" si="15"/>
        <v>1.6459215764536461</v>
      </c>
      <c r="J88" s="20">
        <f t="shared" si="16"/>
        <v>1.338361247464892</v>
      </c>
      <c r="K88" s="15"/>
      <c r="L88" s="15"/>
      <c r="Q88" s="42"/>
      <c r="R88" s="42"/>
      <c r="S88" s="42"/>
      <c r="T88" s="15"/>
      <c r="U88" s="15"/>
      <c r="V88" s="15"/>
      <c r="W88" s="15"/>
      <c r="X88" s="15"/>
      <c r="Y88" s="15"/>
      <c r="Z88" s="15"/>
      <c r="AA88" s="15"/>
      <c r="AE88" s="15"/>
    </row>
    <row r="89" spans="1:31" x14ac:dyDescent="0.2">
      <c r="A89" s="21" t="s">
        <v>1020</v>
      </c>
      <c r="C89" s="87">
        <v>14140</v>
      </c>
      <c r="D89" s="12">
        <v>15700</v>
      </c>
      <c r="E89" s="12">
        <v>16098</v>
      </c>
      <c r="F89" s="12">
        <v>17802</v>
      </c>
      <c r="G89" s="13">
        <f t="shared" si="13"/>
        <v>1.051446647578147</v>
      </c>
      <c r="H89" s="20">
        <f t="shared" si="14"/>
        <v>0.47754590520376894</v>
      </c>
      <c r="I89" s="20">
        <f t="shared" si="15"/>
        <v>2.1392616437533096</v>
      </c>
      <c r="J89" s="20">
        <f t="shared" si="16"/>
        <v>1.2633831876008417</v>
      </c>
      <c r="K89" s="15"/>
      <c r="L89" s="15"/>
      <c r="Q89" s="42"/>
      <c r="R89" s="42"/>
      <c r="S89" s="42"/>
      <c r="T89" s="15"/>
      <c r="U89" s="15"/>
      <c r="V89" s="15"/>
      <c r="W89" s="15"/>
      <c r="X89" s="15"/>
      <c r="Y89" s="15"/>
      <c r="Z89" s="15"/>
      <c r="AA89" s="15"/>
      <c r="AE89" s="15"/>
    </row>
    <row r="90" spans="1:31" x14ac:dyDescent="0.2">
      <c r="A90" s="21" t="s">
        <v>292</v>
      </c>
      <c r="C90" s="87">
        <v>5924</v>
      </c>
      <c r="D90" s="12">
        <v>6802</v>
      </c>
      <c r="E90" s="12">
        <v>6964</v>
      </c>
      <c r="F90" s="12">
        <v>8005</v>
      </c>
      <c r="G90" s="13">
        <f t="shared" si="13"/>
        <v>1.3908749308923385</v>
      </c>
      <c r="H90" s="20">
        <f t="shared" si="14"/>
        <v>0.44892580238953261</v>
      </c>
      <c r="I90" s="20">
        <f t="shared" si="15"/>
        <v>2.9741479633592638</v>
      </c>
      <c r="J90" s="20">
        <f t="shared" si="16"/>
        <v>1.6404695383670065</v>
      </c>
      <c r="K90" s="15"/>
      <c r="L90" s="15"/>
      <c r="Q90" s="42"/>
      <c r="R90" s="42"/>
      <c r="S90" s="42"/>
      <c r="T90" s="15"/>
      <c r="U90" s="15"/>
      <c r="V90" s="15"/>
      <c r="W90" s="15"/>
      <c r="X90" s="15"/>
      <c r="Y90" s="15"/>
      <c r="Z90" s="15"/>
      <c r="AA90" s="15"/>
      <c r="AE90" s="15"/>
    </row>
    <row r="91" spans="1:31" x14ac:dyDescent="0.2">
      <c r="A91" s="21" t="s">
        <v>293</v>
      </c>
      <c r="C91" s="87">
        <v>7324</v>
      </c>
      <c r="D91" s="12">
        <v>7683</v>
      </c>
      <c r="E91" s="12">
        <v>8508</v>
      </c>
      <c r="F91" s="12">
        <v>8989</v>
      </c>
      <c r="G91" s="13">
        <f t="shared" si="13"/>
        <v>0.47941817260790387</v>
      </c>
      <c r="H91" s="20">
        <f t="shared" si="14"/>
        <v>1.959983933015752</v>
      </c>
      <c r="I91" s="20">
        <f t="shared" si="15"/>
        <v>1.1636677785908267</v>
      </c>
      <c r="J91" s="20">
        <f t="shared" si="16"/>
        <v>1.5809933526785613</v>
      </c>
      <c r="K91" s="15"/>
      <c r="L91" s="15"/>
      <c r="Q91" s="42"/>
      <c r="R91" s="42"/>
      <c r="S91" s="42"/>
      <c r="T91" s="15"/>
      <c r="U91" s="15"/>
      <c r="V91" s="15"/>
      <c r="W91" s="15"/>
      <c r="X91" s="15"/>
      <c r="Y91" s="15"/>
      <c r="Z91" s="15"/>
      <c r="AA91" s="15"/>
      <c r="AE91" s="15"/>
    </row>
    <row r="92" spans="1:31" x14ac:dyDescent="0.2">
      <c r="C92" s="24"/>
      <c r="D92" s="24"/>
      <c r="E92" s="24"/>
      <c r="F92" s="24"/>
      <c r="G92" s="24"/>
      <c r="H92" s="24"/>
      <c r="I92" s="24"/>
      <c r="J92" s="24"/>
    </row>
    <row r="93" spans="1:31" x14ac:dyDescent="0.2">
      <c r="A93" s="25"/>
      <c r="B93" s="25"/>
      <c r="C93" s="21"/>
    </row>
    <row r="94" spans="1:31" x14ac:dyDescent="0.2">
      <c r="A94" s="2" t="s">
        <v>1465</v>
      </c>
      <c r="B94" s="2"/>
      <c r="C94" s="2"/>
      <c r="F94" s="38"/>
      <c r="G94" s="38"/>
      <c r="I94" s="38"/>
      <c r="J94" s="38"/>
      <c r="Q94" s="27"/>
      <c r="R94" s="27"/>
      <c r="S94" s="27"/>
      <c r="T94" s="27"/>
    </row>
    <row r="95" spans="1:31" x14ac:dyDescent="0.2">
      <c r="A95" s="67" t="s">
        <v>1484</v>
      </c>
      <c r="B95" s="3"/>
      <c r="C95" s="3"/>
      <c r="F95" s="38"/>
      <c r="G95" s="38"/>
      <c r="I95" s="38"/>
      <c r="J95" s="38"/>
      <c r="Q95" s="27"/>
      <c r="R95" s="27"/>
      <c r="S95" s="27"/>
      <c r="T95" s="27"/>
    </row>
    <row r="96" spans="1:31" x14ac:dyDescent="0.2">
      <c r="A96" s="21"/>
      <c r="B96" s="21"/>
      <c r="C96" s="21"/>
    </row>
    <row r="97" spans="1:1" x14ac:dyDescent="0.2">
      <c r="A97" s="64" t="s">
        <v>1439</v>
      </c>
    </row>
    <row r="98" spans="1:1" x14ac:dyDescent="0.2">
      <c r="A98" s="26" t="s">
        <v>1566</v>
      </c>
    </row>
    <row r="99" spans="1:1" x14ac:dyDescent="0.2">
      <c r="A99" s="26" t="s">
        <v>1524</v>
      </c>
    </row>
    <row r="100" spans="1:1" x14ac:dyDescent="0.2">
      <c r="A100" s="26" t="s">
        <v>1525</v>
      </c>
    </row>
    <row r="101" spans="1:1" x14ac:dyDescent="0.2">
      <c r="A101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K94:O95">
    <cfRule type="containsText" dxfId="33" priority="10" operator="containsText" text="FALSE">
      <formula>NOT(ISERROR(SEARCH("FALSE",K94)))</formula>
    </cfRule>
  </conditionalFormatting>
  <conditionalFormatting sqref="U94:Z95">
    <cfRule type="containsText" dxfId="32" priority="9" operator="containsText" text="false">
      <formula>NOT(ISERROR(SEARCH("false",U94)))</formula>
    </cfRule>
  </conditionalFormatting>
  <conditionalFormatting sqref="T94:T95">
    <cfRule type="containsText" dxfId="31" priority="8" operator="containsText" text="false">
      <formula>NOT(ISERROR(SEARCH("false",T94)))</formula>
    </cfRule>
  </conditionalFormatting>
  <conditionalFormatting sqref="T7:Z7">
    <cfRule type="containsText" dxfId="30" priority="7" operator="containsText" text="FALSE">
      <formula>NOT(ISERROR(SEARCH("FALSE",T7)))</formula>
    </cfRule>
  </conditionalFormatting>
  <conditionalFormatting sqref="T8:Z91">
    <cfRule type="containsText" dxfId="29" priority="6" operator="containsText" text="FALSE">
      <formula>NOT(ISERROR(SEARCH("FALSE",T8)))</formula>
    </cfRule>
  </conditionalFormatting>
  <conditionalFormatting sqref="AA7">
    <cfRule type="containsText" dxfId="28" priority="5" operator="containsText" text="FALSE">
      <formula>NOT(ISERROR(SEARCH("FALSE",AA7)))</formula>
    </cfRule>
  </conditionalFormatting>
  <conditionalFormatting sqref="AA8:AA91">
    <cfRule type="containsText" dxfId="27" priority="4" operator="containsText" text="FALSE">
      <formula>NOT(ISERROR(SEARCH("FALSE",AA8)))</formula>
    </cfRule>
  </conditionalFormatting>
  <conditionalFormatting sqref="AE7:AE91">
    <cfRule type="containsText" dxfId="26" priority="3" operator="containsText" text="FALSE">
      <formula>NOT(ISERROR(SEARCH("FALSE",AE7)))</formula>
    </cfRule>
  </conditionalFormatting>
  <conditionalFormatting sqref="K7">
    <cfRule type="containsText" dxfId="25" priority="2" operator="containsText" text="false">
      <formula>NOT(ISERROR(SEARCH("false",K7)))</formula>
    </cfRule>
  </conditionalFormatting>
  <conditionalFormatting sqref="K8:K91">
    <cfRule type="containsText" dxfId="24" priority="1" operator="containsText" text="false">
      <formula>NOT(ISERROR(SEARCH("false",K8)))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40"/>
  <sheetViews>
    <sheetView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9.140625" style="22"/>
    <col min="17" max="16384" width="9.140625" style="8"/>
  </cols>
  <sheetData>
    <row r="1" spans="1:31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31" ht="12.75" customHeight="1" x14ac:dyDescent="0.2">
      <c r="A2" s="99" t="s">
        <v>1577</v>
      </c>
      <c r="B2" s="99"/>
      <c r="C2" s="99"/>
      <c r="D2" s="99"/>
      <c r="E2" s="99"/>
      <c r="F2" s="99"/>
      <c r="G2" s="99"/>
      <c r="H2" s="99"/>
      <c r="I2" s="99"/>
      <c r="J2" s="99"/>
    </row>
    <row r="4" spans="1:31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31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31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31" s="15" customFormat="1" x14ac:dyDescent="0.2">
      <c r="A7" s="14" t="s">
        <v>692</v>
      </c>
      <c r="C7" s="16">
        <f>SUM(C9,C29,C43,C82,C95,C118)</f>
        <v>4686669</v>
      </c>
      <c r="D7" s="16">
        <f>SUM(D9,D29,D43,D82,D95,D118)</f>
        <v>5420411</v>
      </c>
      <c r="E7" s="16">
        <f>SUM(E9,E29,E43,E82,E95,E118)</f>
        <v>5796989</v>
      </c>
      <c r="F7" s="16">
        <f>SUM(F9,F29,F43,F82,F95,F118)</f>
        <v>6082165</v>
      </c>
      <c r="G7" s="88">
        <f>(((D7/C7)^(1/(($D$5-$C$5)/365))-1)*100)</f>
        <v>1.4643165148880311</v>
      </c>
      <c r="H7" s="17">
        <f>(((E7/D7)^(1/(($E$5-$D$5)/365))-1)*100)</f>
        <v>1.2864081031620955</v>
      </c>
      <c r="I7" s="17">
        <f>(((F7/E7)^(1/(($F$5-$E$5)/365))-1)*100)</f>
        <v>1.015383018667082</v>
      </c>
      <c r="J7" s="17">
        <f>(((F7/D7)^(1/(($F$5-$D$5)/365))-1)*100)</f>
        <v>1.1575936239099915</v>
      </c>
      <c r="N7" s="18"/>
      <c r="O7" s="18"/>
      <c r="P7" s="18"/>
      <c r="Q7" s="41"/>
      <c r="R7" s="41"/>
      <c r="S7" s="41"/>
    </row>
    <row r="8" spans="1:31" x14ac:dyDescent="0.2">
      <c r="A8" s="21"/>
      <c r="C8" s="87"/>
      <c r="D8" s="12"/>
      <c r="E8" s="12"/>
      <c r="F8" s="12"/>
      <c r="G8" s="13"/>
      <c r="H8" s="20"/>
      <c r="I8" s="20"/>
      <c r="J8" s="20"/>
      <c r="T8" s="15"/>
      <c r="U8" s="15"/>
      <c r="V8" s="15"/>
      <c r="W8" s="15"/>
      <c r="X8" s="15"/>
      <c r="Y8" s="15"/>
      <c r="Z8" s="15"/>
      <c r="AA8" s="15"/>
      <c r="AE8" s="15"/>
    </row>
    <row r="9" spans="1:31" s="15" customFormat="1" x14ac:dyDescent="0.2">
      <c r="A9" s="14" t="s">
        <v>1186</v>
      </c>
      <c r="C9" s="16">
        <f>SUM(C10:C27)</f>
        <v>1090907</v>
      </c>
      <c r="D9" s="16">
        <f>SUM(D10:D27)</f>
        <v>1233432</v>
      </c>
      <c r="E9" s="16">
        <f>SUM(E10:E27)</f>
        <v>1314826</v>
      </c>
      <c r="F9" s="16">
        <f>SUM(F10:F27)</f>
        <v>1374768</v>
      </c>
      <c r="G9" s="88">
        <f t="shared" ref="G9:G27" si="0">(((D9/C9)^(1/(($D$5-$C$5)/365))-1)*100)</f>
        <v>1.2347996842524855</v>
      </c>
      <c r="H9" s="17">
        <f t="shared" ref="H9:H27" si="1">(((E9/D9)^(1/(($E$5-$D$5)/365))-1)*100)</f>
        <v>1.2235294461188095</v>
      </c>
      <c r="I9" s="17">
        <f t="shared" ref="I9:I27" si="2">(((F9/E9)^(1/(($F$5-$E$5)/365))-1)*100)</f>
        <v>0.94227558751596163</v>
      </c>
      <c r="J9" s="17">
        <f t="shared" ref="J9:J27" si="3">(((F9/D9)^(1/(($F$5-$D$5)/365))-1)*100)</f>
        <v>1.089849759790229</v>
      </c>
      <c r="M9" s="8"/>
      <c r="N9" s="22"/>
      <c r="O9" s="22"/>
      <c r="P9" s="22"/>
      <c r="Q9" s="42"/>
      <c r="R9" s="42"/>
      <c r="S9" s="42"/>
    </row>
    <row r="10" spans="1:31" x14ac:dyDescent="0.2">
      <c r="A10" s="21" t="s">
        <v>888</v>
      </c>
      <c r="C10" s="87">
        <v>58357</v>
      </c>
      <c r="D10" s="12">
        <v>65724</v>
      </c>
      <c r="E10" s="12">
        <v>68906</v>
      </c>
      <c r="F10" s="12">
        <v>72485</v>
      </c>
      <c r="G10" s="13">
        <f t="shared" si="0"/>
        <v>1.195284422357723</v>
      </c>
      <c r="H10" s="20">
        <f t="shared" si="1"/>
        <v>0.90379239874265327</v>
      </c>
      <c r="I10" s="20">
        <f t="shared" si="2"/>
        <v>1.0709552741424933</v>
      </c>
      <c r="J10" s="20">
        <f t="shared" si="3"/>
        <v>0.98315225598017975</v>
      </c>
      <c r="K10" s="15"/>
      <c r="L10" s="15"/>
      <c r="M10" s="15"/>
      <c r="N10" s="18"/>
      <c r="O10" s="18"/>
      <c r="P10" s="18"/>
      <c r="Q10" s="41"/>
      <c r="R10" s="41"/>
      <c r="S10" s="41"/>
      <c r="T10" s="15"/>
      <c r="U10" s="15"/>
      <c r="V10" s="15"/>
      <c r="W10" s="15"/>
      <c r="X10" s="15"/>
      <c r="Y10" s="15"/>
      <c r="Z10" s="15"/>
      <c r="AA10" s="15"/>
      <c r="AE10" s="15"/>
    </row>
    <row r="11" spans="1:31" x14ac:dyDescent="0.2">
      <c r="A11" s="21" t="s">
        <v>889</v>
      </c>
      <c r="C11" s="87">
        <v>58141</v>
      </c>
      <c r="D11" s="12">
        <v>63585</v>
      </c>
      <c r="E11" s="12">
        <v>66904</v>
      </c>
      <c r="F11" s="12">
        <v>72042</v>
      </c>
      <c r="G11" s="13">
        <f t="shared" si="0"/>
        <v>0.89858808706964055</v>
      </c>
      <c r="H11" s="20">
        <f t="shared" si="1"/>
        <v>0.97298373240133351</v>
      </c>
      <c r="I11" s="20">
        <f t="shared" si="2"/>
        <v>1.5687507303851822</v>
      </c>
      <c r="J11" s="20">
        <f t="shared" si="3"/>
        <v>1.2555075305541452</v>
      </c>
      <c r="K11" s="15"/>
      <c r="L11" s="15"/>
      <c r="Q11" s="42"/>
      <c r="R11" s="42"/>
      <c r="S11" s="42"/>
      <c r="T11" s="15"/>
      <c r="U11" s="15"/>
      <c r="V11" s="15"/>
      <c r="W11" s="15"/>
      <c r="X11" s="15"/>
      <c r="Y11" s="15"/>
      <c r="Z11" s="15"/>
      <c r="AA11" s="15"/>
      <c r="AE11" s="15"/>
    </row>
    <row r="12" spans="1:31" x14ac:dyDescent="0.2">
      <c r="A12" s="21" t="s">
        <v>890</v>
      </c>
      <c r="C12" s="87">
        <v>101031</v>
      </c>
      <c r="D12" s="12">
        <v>115804</v>
      </c>
      <c r="E12" s="12">
        <v>126595</v>
      </c>
      <c r="F12" s="12">
        <v>133893</v>
      </c>
      <c r="G12" s="13">
        <f t="shared" si="0"/>
        <v>1.3733141870623466</v>
      </c>
      <c r="H12" s="20">
        <f t="shared" si="1"/>
        <v>1.7099332420650537</v>
      </c>
      <c r="I12" s="20">
        <f t="shared" si="2"/>
        <v>1.1860857876411002</v>
      </c>
      <c r="J12" s="20">
        <f t="shared" si="3"/>
        <v>1.4607935058857047</v>
      </c>
      <c r="K12" s="15"/>
      <c r="L12" s="15"/>
      <c r="Q12" s="42"/>
      <c r="R12" s="42"/>
      <c r="S12" s="42"/>
      <c r="T12" s="15"/>
      <c r="U12" s="15"/>
      <c r="V12" s="15"/>
      <c r="W12" s="15"/>
      <c r="X12" s="15"/>
      <c r="Y12" s="15"/>
      <c r="Z12" s="15"/>
      <c r="AA12" s="15"/>
      <c r="AE12" s="15"/>
    </row>
    <row r="13" spans="1:31" x14ac:dyDescent="0.2">
      <c r="A13" s="21" t="s">
        <v>891</v>
      </c>
      <c r="C13" s="87">
        <v>71071</v>
      </c>
      <c r="D13" s="12">
        <v>75967</v>
      </c>
      <c r="E13" s="12">
        <v>82361</v>
      </c>
      <c r="F13" s="12">
        <v>85786</v>
      </c>
      <c r="G13" s="13">
        <f t="shared" si="0"/>
        <v>0.66805332906045845</v>
      </c>
      <c r="H13" s="20">
        <f t="shared" si="1"/>
        <v>1.5497769434334785</v>
      </c>
      <c r="I13" s="20">
        <f t="shared" si="2"/>
        <v>0.86083022253364838</v>
      </c>
      <c r="J13" s="20">
        <f t="shared" si="3"/>
        <v>1.2219754484031453</v>
      </c>
      <c r="K13" s="15"/>
      <c r="L13" s="15"/>
      <c r="Q13" s="42"/>
      <c r="R13" s="42"/>
      <c r="S13" s="42"/>
      <c r="T13" s="15"/>
      <c r="U13" s="15"/>
      <c r="V13" s="15"/>
      <c r="W13" s="15"/>
      <c r="X13" s="15"/>
      <c r="Y13" s="15"/>
      <c r="Z13" s="15"/>
      <c r="AA13" s="15"/>
      <c r="AE13" s="15"/>
    </row>
    <row r="14" spans="1:31" x14ac:dyDescent="0.2">
      <c r="A14" s="21" t="s">
        <v>892</v>
      </c>
      <c r="C14" s="87">
        <v>17357</v>
      </c>
      <c r="D14" s="12">
        <v>16899</v>
      </c>
      <c r="E14" s="12">
        <v>17308</v>
      </c>
      <c r="F14" s="12">
        <v>17795</v>
      </c>
      <c r="G14" s="13">
        <f t="shared" si="0"/>
        <v>-0.26691105574886409</v>
      </c>
      <c r="H14" s="20">
        <f t="shared" si="1"/>
        <v>0.45613340432375526</v>
      </c>
      <c r="I14" s="20">
        <f t="shared" si="2"/>
        <v>0.58546941708288447</v>
      </c>
      <c r="J14" s="20">
        <f t="shared" si="3"/>
        <v>0.51754106543784317</v>
      </c>
      <c r="K14" s="15"/>
      <c r="L14" s="15"/>
      <c r="Q14" s="42"/>
      <c r="R14" s="42"/>
      <c r="S14" s="42"/>
      <c r="T14" s="15"/>
      <c r="U14" s="15"/>
      <c r="V14" s="15"/>
      <c r="W14" s="15"/>
      <c r="X14" s="15"/>
      <c r="Y14" s="15"/>
      <c r="Z14" s="15"/>
      <c r="AA14" s="15"/>
      <c r="AE14" s="15"/>
    </row>
    <row r="15" spans="1:31" x14ac:dyDescent="0.2">
      <c r="A15" s="21" t="s">
        <v>1486</v>
      </c>
      <c r="C15" s="87">
        <v>157010</v>
      </c>
      <c r="D15" s="12">
        <v>182201</v>
      </c>
      <c r="E15" s="12">
        <v>196639</v>
      </c>
      <c r="F15" s="12">
        <v>209533</v>
      </c>
      <c r="G15" s="13">
        <f t="shared" si="0"/>
        <v>1.4983086244970245</v>
      </c>
      <c r="H15" s="20">
        <f t="shared" si="1"/>
        <v>1.461810165661559</v>
      </c>
      <c r="I15" s="20">
        <f t="shared" si="2"/>
        <v>1.3450908095633318</v>
      </c>
      <c r="J15" s="20">
        <f t="shared" si="3"/>
        <v>1.4063573114645678</v>
      </c>
      <c r="K15" s="15"/>
      <c r="L15" s="15"/>
      <c r="Q15" s="42"/>
      <c r="R15" s="42"/>
      <c r="S15" s="42"/>
      <c r="T15" s="15"/>
      <c r="U15" s="15"/>
      <c r="V15" s="15"/>
      <c r="W15" s="15"/>
      <c r="X15" s="15"/>
      <c r="Y15" s="15"/>
      <c r="Z15" s="15"/>
      <c r="AA15" s="15"/>
      <c r="AE15" s="15"/>
    </row>
    <row r="16" spans="1:31" x14ac:dyDescent="0.2">
      <c r="A16" s="21" t="s">
        <v>893</v>
      </c>
      <c r="C16" s="87">
        <v>66213</v>
      </c>
      <c r="D16" s="12">
        <v>71527</v>
      </c>
      <c r="E16" s="12">
        <v>75172</v>
      </c>
      <c r="F16" s="12">
        <v>75073</v>
      </c>
      <c r="G16" s="13">
        <f t="shared" si="0"/>
        <v>0.77454323986012596</v>
      </c>
      <c r="H16" s="20">
        <f t="shared" si="1"/>
        <v>0.95036316396330811</v>
      </c>
      <c r="I16" s="20">
        <f t="shared" si="2"/>
        <v>-2.7720330857705644E-2</v>
      </c>
      <c r="J16" s="20">
        <f t="shared" si="3"/>
        <v>0.48463292551716997</v>
      </c>
      <c r="K16" s="15"/>
      <c r="L16" s="15"/>
      <c r="Q16" s="42"/>
      <c r="R16" s="42"/>
      <c r="S16" s="42"/>
      <c r="T16" s="15"/>
      <c r="U16" s="15"/>
      <c r="V16" s="15"/>
      <c r="W16" s="15"/>
      <c r="X16" s="15"/>
      <c r="Y16" s="15"/>
      <c r="Z16" s="15"/>
      <c r="AA16" s="15"/>
      <c r="AE16" s="15"/>
    </row>
    <row r="17" spans="1:31" x14ac:dyDescent="0.2">
      <c r="A17" s="21" t="s">
        <v>894</v>
      </c>
      <c r="C17" s="87">
        <v>90603</v>
      </c>
      <c r="D17" s="12">
        <v>104914</v>
      </c>
      <c r="E17" s="12">
        <v>111399</v>
      </c>
      <c r="F17" s="12">
        <v>118096</v>
      </c>
      <c r="G17" s="13">
        <f t="shared" si="0"/>
        <v>1.4765278224637246</v>
      </c>
      <c r="H17" s="20">
        <f t="shared" si="1"/>
        <v>1.1479226398434905</v>
      </c>
      <c r="I17" s="20">
        <f t="shared" si="2"/>
        <v>1.2357294896190085</v>
      </c>
      <c r="J17" s="20">
        <f t="shared" si="3"/>
        <v>1.1896171869530514</v>
      </c>
      <c r="K17" s="15"/>
      <c r="L17" s="15"/>
      <c r="Q17" s="42"/>
      <c r="R17" s="42"/>
      <c r="S17" s="42"/>
      <c r="T17" s="15"/>
      <c r="U17" s="15"/>
      <c r="V17" s="15"/>
      <c r="W17" s="15"/>
      <c r="X17" s="15"/>
      <c r="Y17" s="15"/>
      <c r="Z17" s="15"/>
      <c r="AA17" s="15"/>
      <c r="AE17" s="15"/>
    </row>
    <row r="18" spans="1:31" x14ac:dyDescent="0.2">
      <c r="A18" s="21" t="s">
        <v>895</v>
      </c>
      <c r="C18" s="87">
        <v>29541</v>
      </c>
      <c r="D18" s="12">
        <v>35567</v>
      </c>
      <c r="E18" s="12">
        <v>37785</v>
      </c>
      <c r="F18" s="12">
        <v>40857</v>
      </c>
      <c r="G18" s="13">
        <f t="shared" si="0"/>
        <v>1.8726935012171486</v>
      </c>
      <c r="H18" s="20">
        <f t="shared" si="1"/>
        <v>1.1578664823334028</v>
      </c>
      <c r="I18" s="20">
        <f t="shared" si="2"/>
        <v>1.6580086092245816</v>
      </c>
      <c r="J18" s="20">
        <f t="shared" si="3"/>
        <v>1.39510248237944</v>
      </c>
      <c r="K18" s="15"/>
      <c r="L18" s="15"/>
      <c r="Q18" s="42"/>
      <c r="R18" s="42"/>
      <c r="S18" s="42"/>
      <c r="T18" s="15"/>
      <c r="U18" s="15"/>
      <c r="V18" s="15"/>
      <c r="W18" s="15"/>
      <c r="X18" s="15"/>
      <c r="Y18" s="15"/>
      <c r="Z18" s="15"/>
      <c r="AA18" s="15"/>
      <c r="AE18" s="15"/>
    </row>
    <row r="19" spans="1:31" x14ac:dyDescent="0.2">
      <c r="A19" s="21" t="s">
        <v>896</v>
      </c>
      <c r="C19" s="87">
        <v>36231</v>
      </c>
      <c r="D19" s="12">
        <v>42770</v>
      </c>
      <c r="E19" s="12">
        <v>45301</v>
      </c>
      <c r="F19" s="12">
        <v>47395</v>
      </c>
      <c r="G19" s="13">
        <f t="shared" si="0"/>
        <v>1.6721357737611076</v>
      </c>
      <c r="H19" s="20">
        <f t="shared" si="1"/>
        <v>1.1000971232005829</v>
      </c>
      <c r="I19" s="20">
        <f t="shared" si="2"/>
        <v>0.95516602025103037</v>
      </c>
      <c r="J19" s="20">
        <f t="shared" si="3"/>
        <v>1.0312358680454103</v>
      </c>
      <c r="K19" s="15"/>
      <c r="L19" s="15"/>
      <c r="Q19" s="42"/>
      <c r="R19" s="42"/>
      <c r="S19" s="42"/>
      <c r="T19" s="15"/>
      <c r="U19" s="15"/>
      <c r="V19" s="15"/>
      <c r="W19" s="15"/>
      <c r="X19" s="15"/>
      <c r="Y19" s="15"/>
      <c r="Z19" s="15"/>
      <c r="AA19" s="15"/>
      <c r="AE19" s="15"/>
    </row>
    <row r="20" spans="1:31" x14ac:dyDescent="0.2">
      <c r="A20" s="21" t="s">
        <v>897</v>
      </c>
      <c r="C20" s="87">
        <v>20420</v>
      </c>
      <c r="D20" s="12">
        <v>22819</v>
      </c>
      <c r="E20" s="12">
        <v>24707</v>
      </c>
      <c r="F20" s="12">
        <v>26162</v>
      </c>
      <c r="G20" s="13">
        <f t="shared" si="0"/>
        <v>1.1163641310360184</v>
      </c>
      <c r="H20" s="20">
        <f t="shared" si="1"/>
        <v>1.5242727360448738</v>
      </c>
      <c r="I20" s="20">
        <f t="shared" si="2"/>
        <v>1.2110672957618585</v>
      </c>
      <c r="J20" s="20">
        <f t="shared" si="3"/>
        <v>1.3753944890496639</v>
      </c>
      <c r="K20" s="15"/>
      <c r="L20" s="15"/>
      <c r="Q20" s="42"/>
      <c r="R20" s="42"/>
      <c r="S20" s="42"/>
      <c r="T20" s="15"/>
      <c r="U20" s="15"/>
      <c r="V20" s="15"/>
      <c r="W20" s="15"/>
      <c r="X20" s="15"/>
      <c r="Y20" s="15"/>
      <c r="Z20" s="15"/>
      <c r="AA20" s="15"/>
      <c r="AE20" s="15"/>
    </row>
    <row r="21" spans="1:31" x14ac:dyDescent="0.2">
      <c r="A21" s="21" t="s">
        <v>898</v>
      </c>
      <c r="C21" s="87">
        <v>62063</v>
      </c>
      <c r="D21" s="12">
        <v>64785</v>
      </c>
      <c r="E21" s="12">
        <v>67960</v>
      </c>
      <c r="F21" s="12">
        <v>66084</v>
      </c>
      <c r="G21" s="13">
        <f t="shared" si="0"/>
        <v>0.42992744506615832</v>
      </c>
      <c r="H21" s="20">
        <f t="shared" si="1"/>
        <v>0.91466337562549072</v>
      </c>
      <c r="I21" s="20">
        <f t="shared" si="2"/>
        <v>-0.58716350447796106</v>
      </c>
      <c r="J21" s="20">
        <f t="shared" si="3"/>
        <v>0.19855948089158026</v>
      </c>
      <c r="K21" s="15"/>
      <c r="L21" s="15"/>
      <c r="Q21" s="42"/>
      <c r="R21" s="42"/>
      <c r="S21" s="42"/>
      <c r="T21" s="15"/>
      <c r="U21" s="15"/>
      <c r="V21" s="15"/>
      <c r="W21" s="15"/>
      <c r="X21" s="15"/>
      <c r="Y21" s="15"/>
      <c r="Z21" s="15"/>
      <c r="AA21" s="15"/>
      <c r="AE21" s="15"/>
    </row>
    <row r="22" spans="1:31" x14ac:dyDescent="0.2">
      <c r="A22" s="21" t="s">
        <v>899</v>
      </c>
      <c r="C22" s="87">
        <v>44423</v>
      </c>
      <c r="D22" s="12">
        <v>45028</v>
      </c>
      <c r="E22" s="12">
        <v>46693</v>
      </c>
      <c r="F22" s="12">
        <v>49070</v>
      </c>
      <c r="G22" s="13">
        <f t="shared" si="0"/>
        <v>0.13528900386923226</v>
      </c>
      <c r="H22" s="20">
        <f t="shared" si="1"/>
        <v>0.69337589511095921</v>
      </c>
      <c r="I22" s="20">
        <f t="shared" si="2"/>
        <v>1.050060444379719</v>
      </c>
      <c r="J22" s="20">
        <f t="shared" si="3"/>
        <v>0.86262671339178976</v>
      </c>
      <c r="K22" s="15"/>
      <c r="L22" s="15"/>
      <c r="Q22" s="42"/>
      <c r="R22" s="42"/>
      <c r="S22" s="42"/>
      <c r="T22" s="15"/>
      <c r="U22" s="15"/>
      <c r="V22" s="15"/>
      <c r="W22" s="15"/>
      <c r="X22" s="15"/>
      <c r="Y22" s="15"/>
      <c r="Z22" s="15"/>
      <c r="AA22" s="15"/>
      <c r="AE22" s="15"/>
    </row>
    <row r="23" spans="1:31" x14ac:dyDescent="0.2">
      <c r="A23" s="21" t="s">
        <v>900</v>
      </c>
      <c r="C23" s="87">
        <v>70451</v>
      </c>
      <c r="D23" s="12">
        <v>82307</v>
      </c>
      <c r="E23" s="12">
        <v>88221</v>
      </c>
      <c r="F23" s="12">
        <v>89176</v>
      </c>
      <c r="G23" s="13">
        <f t="shared" si="0"/>
        <v>1.5666812176786227</v>
      </c>
      <c r="H23" s="20">
        <f t="shared" si="1"/>
        <v>1.3292437900412679</v>
      </c>
      <c r="I23" s="20">
        <f t="shared" si="2"/>
        <v>0.22676531467655803</v>
      </c>
      <c r="J23" s="20">
        <f t="shared" si="3"/>
        <v>0.80411536988522769</v>
      </c>
      <c r="K23" s="15"/>
      <c r="L23" s="15"/>
      <c r="Q23" s="42"/>
      <c r="R23" s="42"/>
      <c r="S23" s="42"/>
      <c r="T23" s="15"/>
      <c r="U23" s="15"/>
      <c r="V23" s="15"/>
      <c r="W23" s="15"/>
      <c r="X23" s="15"/>
      <c r="Y23" s="15"/>
      <c r="Z23" s="15"/>
      <c r="AA23" s="15"/>
      <c r="AE23" s="15"/>
    </row>
    <row r="24" spans="1:31" x14ac:dyDescent="0.2">
      <c r="A24" s="21" t="s">
        <v>901</v>
      </c>
      <c r="C24" s="87">
        <v>29176</v>
      </c>
      <c r="D24" s="12">
        <v>35875</v>
      </c>
      <c r="E24" s="12">
        <v>36920</v>
      </c>
      <c r="F24" s="12">
        <v>36151</v>
      </c>
      <c r="G24" s="13">
        <f t="shared" si="0"/>
        <v>2.0872958101760819</v>
      </c>
      <c r="H24" s="20">
        <f t="shared" si="1"/>
        <v>0.54790578734171813</v>
      </c>
      <c r="I24" s="20">
        <f t="shared" si="2"/>
        <v>-0.44183437574781825</v>
      </c>
      <c r="J24" s="20">
        <f t="shared" si="3"/>
        <v>7.6605754299019502E-2</v>
      </c>
      <c r="K24" s="15"/>
      <c r="L24" s="15"/>
      <c r="Q24" s="42"/>
      <c r="R24" s="42"/>
      <c r="S24" s="42"/>
      <c r="T24" s="15"/>
      <c r="U24" s="15"/>
      <c r="V24" s="15"/>
      <c r="W24" s="15"/>
      <c r="X24" s="15"/>
      <c r="Y24" s="15"/>
      <c r="Z24" s="15"/>
      <c r="AA24" s="15"/>
      <c r="AE24" s="15"/>
    </row>
    <row r="25" spans="1:31" x14ac:dyDescent="0.2">
      <c r="A25" s="21" t="s">
        <v>902</v>
      </c>
      <c r="C25" s="87">
        <v>27392</v>
      </c>
      <c r="D25" s="12">
        <v>32414</v>
      </c>
      <c r="E25" s="12">
        <v>34967</v>
      </c>
      <c r="F25" s="12">
        <v>37765</v>
      </c>
      <c r="G25" s="13">
        <f t="shared" si="0"/>
        <v>1.6967056582558149</v>
      </c>
      <c r="H25" s="20">
        <f t="shared" si="1"/>
        <v>1.4532229957940013</v>
      </c>
      <c r="I25" s="20">
        <f t="shared" si="2"/>
        <v>1.6326053564231113</v>
      </c>
      <c r="J25" s="20">
        <f t="shared" si="3"/>
        <v>1.5383815122455013</v>
      </c>
      <c r="K25" s="15"/>
      <c r="L25" s="15"/>
      <c r="Q25" s="42"/>
      <c r="R25" s="42"/>
      <c r="S25" s="42"/>
      <c r="T25" s="15"/>
      <c r="U25" s="15"/>
      <c r="V25" s="15"/>
      <c r="W25" s="15"/>
      <c r="X25" s="15"/>
      <c r="Y25" s="15"/>
      <c r="Z25" s="15"/>
      <c r="AA25" s="15"/>
      <c r="AE25" s="15"/>
    </row>
    <row r="26" spans="1:31" x14ac:dyDescent="0.2">
      <c r="A26" s="21" t="s">
        <v>903</v>
      </c>
      <c r="C26" s="87">
        <v>107166</v>
      </c>
      <c r="D26" s="12">
        <v>125083</v>
      </c>
      <c r="E26" s="12">
        <v>133868</v>
      </c>
      <c r="F26" s="12">
        <v>140961</v>
      </c>
      <c r="G26" s="13">
        <f t="shared" si="0"/>
        <v>1.5571371575075599</v>
      </c>
      <c r="H26" s="20">
        <f t="shared" si="1"/>
        <v>1.3000889298904417</v>
      </c>
      <c r="I26" s="20">
        <f t="shared" si="2"/>
        <v>1.0920635289209724</v>
      </c>
      <c r="J26" s="20">
        <f t="shared" si="3"/>
        <v>1.2012335094172544</v>
      </c>
      <c r="K26" s="15"/>
      <c r="L26" s="15"/>
      <c r="Q26" s="42"/>
      <c r="R26" s="42"/>
      <c r="S26" s="42"/>
      <c r="T26" s="15"/>
      <c r="U26" s="15"/>
      <c r="V26" s="15"/>
      <c r="W26" s="15"/>
      <c r="X26" s="15"/>
      <c r="Y26" s="15"/>
      <c r="Z26" s="15"/>
      <c r="AA26" s="15"/>
      <c r="AE26" s="15"/>
    </row>
    <row r="27" spans="1:31" x14ac:dyDescent="0.2">
      <c r="A27" s="21" t="s">
        <v>618</v>
      </c>
      <c r="C27" s="87">
        <v>44261</v>
      </c>
      <c r="D27" s="12">
        <v>50163</v>
      </c>
      <c r="E27" s="12">
        <v>53120</v>
      </c>
      <c r="F27" s="12">
        <v>56444</v>
      </c>
      <c r="G27" s="13">
        <f t="shared" si="0"/>
        <v>1.2589106373359638</v>
      </c>
      <c r="H27" s="20">
        <f t="shared" si="1"/>
        <v>1.0959340876935508</v>
      </c>
      <c r="I27" s="20">
        <f t="shared" si="2"/>
        <v>1.2850661171302624</v>
      </c>
      <c r="J27" s="20">
        <f t="shared" si="3"/>
        <v>1.1857186651177187</v>
      </c>
      <c r="K27" s="15"/>
      <c r="L27" s="15"/>
      <c r="Q27" s="42"/>
      <c r="R27" s="42"/>
      <c r="S27" s="42"/>
      <c r="T27" s="15"/>
      <c r="U27" s="15"/>
      <c r="V27" s="15"/>
      <c r="W27" s="15"/>
      <c r="X27" s="15"/>
      <c r="Y27" s="15"/>
      <c r="Z27" s="15"/>
      <c r="AA27" s="15"/>
      <c r="AE27" s="15"/>
    </row>
    <row r="28" spans="1:31" x14ac:dyDescent="0.2">
      <c r="A28" s="21"/>
      <c r="C28" s="87"/>
      <c r="D28" s="12"/>
      <c r="E28" s="12"/>
      <c r="F28" s="12"/>
      <c r="G28" s="13"/>
      <c r="H28" s="20"/>
      <c r="I28" s="20"/>
      <c r="J28" s="20"/>
      <c r="K28" s="15"/>
      <c r="L28" s="15"/>
      <c r="T28" s="15"/>
      <c r="U28" s="15"/>
      <c r="V28" s="15"/>
      <c r="W28" s="15"/>
      <c r="X28" s="15"/>
      <c r="Y28" s="15"/>
      <c r="Z28" s="15"/>
      <c r="AA28" s="15"/>
      <c r="AE28" s="15"/>
    </row>
    <row r="29" spans="1:31" s="15" customFormat="1" x14ac:dyDescent="0.2">
      <c r="A29" s="14" t="s">
        <v>1187</v>
      </c>
      <c r="C29" s="16">
        <f>SUM(C30:C41)</f>
        <v>470654</v>
      </c>
      <c r="D29" s="16">
        <f>SUM(D30:D41)</f>
        <v>542915</v>
      </c>
      <c r="E29" s="16">
        <f>SUM(E30:E41)</f>
        <v>583313</v>
      </c>
      <c r="F29" s="16">
        <f>SUM(F30:F41)</f>
        <v>629699</v>
      </c>
      <c r="G29" s="88">
        <f t="shared" ref="G29:G41" si="4">(((D29/C29)^(1/(($D$5-$C$5)/365))-1)*100)</f>
        <v>1.4377509598298754</v>
      </c>
      <c r="H29" s="17">
        <f t="shared" ref="H29:H41" si="5">(((E29/D29)^(1/(($E$5-$D$5)/365))-1)*100)</f>
        <v>1.3751921704155512</v>
      </c>
      <c r="I29" s="17">
        <f t="shared" ref="I29:I41" si="6">(((F29/E29)^(1/(($F$5-$E$5)/365))-1)*100)</f>
        <v>1.6227710086534453</v>
      </c>
      <c r="J29" s="17">
        <f t="shared" ref="J29:J41" si="7">(((F29/D29)^(1/(($F$5-$D$5)/365))-1)*100)</f>
        <v>1.4927049615000909</v>
      </c>
      <c r="M29" s="8"/>
      <c r="N29" s="22"/>
      <c r="O29" s="22"/>
      <c r="P29" s="22"/>
      <c r="Q29" s="42"/>
      <c r="R29" s="42"/>
      <c r="S29" s="42"/>
    </row>
    <row r="30" spans="1:31" x14ac:dyDescent="0.2">
      <c r="A30" s="21" t="s">
        <v>619</v>
      </c>
      <c r="C30" s="87">
        <v>33885</v>
      </c>
      <c r="D30" s="12">
        <v>38176</v>
      </c>
      <c r="E30" s="12">
        <v>41017</v>
      </c>
      <c r="F30" s="12">
        <v>45133</v>
      </c>
      <c r="G30" s="13">
        <f t="shared" si="4"/>
        <v>1.1988220431379037</v>
      </c>
      <c r="H30" s="20">
        <f t="shared" si="5"/>
        <v>1.3753545783429466</v>
      </c>
      <c r="I30" s="20">
        <f t="shared" si="6"/>
        <v>2.0321231630582526</v>
      </c>
      <c r="J30" s="20">
        <f t="shared" si="7"/>
        <v>1.6867594017624388</v>
      </c>
      <c r="K30" s="15"/>
      <c r="L30" s="15"/>
      <c r="Q30" s="42"/>
      <c r="R30" s="42"/>
      <c r="S30" s="42"/>
      <c r="T30" s="15"/>
      <c r="U30" s="15"/>
      <c r="V30" s="15"/>
      <c r="W30" s="15"/>
      <c r="X30" s="15"/>
      <c r="Y30" s="15"/>
      <c r="Z30" s="15"/>
      <c r="AA30" s="15"/>
      <c r="AE30" s="15"/>
    </row>
    <row r="31" spans="1:31" x14ac:dyDescent="0.2">
      <c r="A31" s="21" t="s">
        <v>620</v>
      </c>
      <c r="C31" s="87">
        <v>26577</v>
      </c>
      <c r="D31" s="12">
        <v>31299</v>
      </c>
      <c r="E31" s="12">
        <v>32215</v>
      </c>
      <c r="F31" s="12">
        <v>36223</v>
      </c>
      <c r="G31" s="13">
        <f t="shared" si="4"/>
        <v>1.647935157019953</v>
      </c>
      <c r="H31" s="20">
        <f t="shared" si="5"/>
        <v>0.55045642816204943</v>
      </c>
      <c r="I31" s="20">
        <f t="shared" si="6"/>
        <v>2.4975767348957234</v>
      </c>
      <c r="J31" s="20">
        <f t="shared" si="7"/>
        <v>1.4705896921773043</v>
      </c>
      <c r="K31" s="15"/>
      <c r="L31" s="15"/>
      <c r="M31" s="15"/>
      <c r="N31" s="18"/>
      <c r="O31" s="18"/>
      <c r="P31" s="18"/>
      <c r="Q31" s="41"/>
      <c r="R31" s="41"/>
      <c r="S31" s="41"/>
      <c r="T31" s="15"/>
      <c r="U31" s="15"/>
      <c r="V31" s="15"/>
      <c r="W31" s="15"/>
      <c r="X31" s="15"/>
      <c r="Y31" s="15"/>
      <c r="Z31" s="15"/>
      <c r="AA31" s="15"/>
      <c r="AE31" s="15"/>
    </row>
    <row r="32" spans="1:31" x14ac:dyDescent="0.2">
      <c r="A32" s="21" t="s">
        <v>621</v>
      </c>
      <c r="C32" s="87">
        <v>80632</v>
      </c>
      <c r="D32" s="12">
        <v>95572</v>
      </c>
      <c r="E32" s="12">
        <v>104799</v>
      </c>
      <c r="F32" s="12">
        <v>111700</v>
      </c>
      <c r="G32" s="13">
        <f t="shared" si="4"/>
        <v>1.7134256455015429</v>
      </c>
      <c r="H32" s="20">
        <f t="shared" si="5"/>
        <v>1.7693808001501887</v>
      </c>
      <c r="I32" s="20">
        <f t="shared" si="6"/>
        <v>1.3506511557490386</v>
      </c>
      <c r="J32" s="20">
        <f t="shared" si="7"/>
        <v>1.5702890109813961</v>
      </c>
      <c r="K32" s="15"/>
      <c r="L32" s="15"/>
      <c r="Q32" s="42"/>
      <c r="R32" s="42"/>
      <c r="S32" s="42"/>
      <c r="T32" s="15"/>
      <c r="U32" s="15"/>
      <c r="V32" s="15"/>
      <c r="W32" s="15"/>
      <c r="X32" s="15"/>
      <c r="Y32" s="15"/>
      <c r="Z32" s="15"/>
      <c r="AA32" s="15"/>
      <c r="AE32" s="15"/>
    </row>
    <row r="33" spans="1:31" x14ac:dyDescent="0.2">
      <c r="A33" s="21" t="s">
        <v>622</v>
      </c>
      <c r="C33" s="87">
        <v>11678</v>
      </c>
      <c r="D33" s="12">
        <v>12592</v>
      </c>
      <c r="E33" s="12">
        <v>14063</v>
      </c>
      <c r="F33" s="12">
        <v>15757</v>
      </c>
      <c r="G33" s="13">
        <f t="shared" si="4"/>
        <v>0.75598014988789153</v>
      </c>
      <c r="H33" s="20">
        <f t="shared" si="5"/>
        <v>2.124826046789563</v>
      </c>
      <c r="I33" s="20">
        <f t="shared" si="6"/>
        <v>2.4216039624837649</v>
      </c>
      <c r="J33" s="20">
        <f t="shared" si="7"/>
        <v>2.2656739627387124</v>
      </c>
      <c r="K33" s="15"/>
      <c r="L33" s="15"/>
      <c r="Q33" s="42"/>
      <c r="R33" s="42"/>
      <c r="S33" s="42"/>
      <c r="T33" s="15"/>
      <c r="U33" s="15"/>
      <c r="V33" s="15"/>
      <c r="W33" s="15"/>
      <c r="X33" s="15"/>
      <c r="Y33" s="15"/>
      <c r="Z33" s="15"/>
      <c r="AA33" s="15"/>
      <c r="AE33" s="15"/>
    </row>
    <row r="34" spans="1:31" x14ac:dyDescent="0.2">
      <c r="A34" s="21" t="s">
        <v>623</v>
      </c>
      <c r="C34" s="87">
        <v>46064</v>
      </c>
      <c r="D34" s="12">
        <v>55557</v>
      </c>
      <c r="E34" s="12">
        <v>59639</v>
      </c>
      <c r="F34" s="12">
        <v>63662</v>
      </c>
      <c r="G34" s="13">
        <f t="shared" si="4"/>
        <v>1.8903976811694978</v>
      </c>
      <c r="H34" s="20">
        <f t="shared" si="5"/>
        <v>1.3583912682101795</v>
      </c>
      <c r="I34" s="20">
        <f t="shared" si="6"/>
        <v>1.3827588950591441</v>
      </c>
      <c r="J34" s="20">
        <f t="shared" si="7"/>
        <v>1.3699639932596819</v>
      </c>
      <c r="K34" s="15"/>
      <c r="L34" s="15"/>
      <c r="Q34" s="42"/>
      <c r="R34" s="42"/>
      <c r="S34" s="42"/>
      <c r="T34" s="15"/>
      <c r="U34" s="15"/>
      <c r="V34" s="15"/>
      <c r="W34" s="15"/>
      <c r="X34" s="15"/>
      <c r="Y34" s="15"/>
      <c r="Z34" s="15"/>
      <c r="AA34" s="15"/>
      <c r="AE34" s="15"/>
    </row>
    <row r="35" spans="1:31" x14ac:dyDescent="0.2">
      <c r="A35" s="21" t="s">
        <v>624</v>
      </c>
      <c r="C35" s="87">
        <v>81388</v>
      </c>
      <c r="D35" s="12">
        <v>92041</v>
      </c>
      <c r="E35" s="12">
        <v>101082</v>
      </c>
      <c r="F35" s="12">
        <v>109245</v>
      </c>
      <c r="G35" s="13">
        <f t="shared" si="4"/>
        <v>1.2369772948418012</v>
      </c>
      <c r="H35" s="20">
        <f t="shared" si="5"/>
        <v>1.7990862800492557</v>
      </c>
      <c r="I35" s="20">
        <f t="shared" si="6"/>
        <v>1.6472097793647444</v>
      </c>
      <c r="J35" s="20">
        <f t="shared" si="7"/>
        <v>1.7269239441024542</v>
      </c>
      <c r="K35" s="15"/>
      <c r="L35" s="15"/>
      <c r="Q35" s="42"/>
      <c r="R35" s="42"/>
      <c r="S35" s="42"/>
      <c r="T35" s="15"/>
      <c r="U35" s="15"/>
      <c r="V35" s="15"/>
      <c r="W35" s="15"/>
      <c r="X35" s="15"/>
      <c r="Y35" s="15"/>
      <c r="Z35" s="15"/>
      <c r="AA35" s="15"/>
      <c r="AE35" s="15"/>
    </row>
    <row r="36" spans="1:31" x14ac:dyDescent="0.2">
      <c r="A36" s="21" t="s">
        <v>625</v>
      </c>
      <c r="C36" s="87">
        <v>41713</v>
      </c>
      <c r="D36" s="12">
        <v>47674</v>
      </c>
      <c r="E36" s="12">
        <v>50841</v>
      </c>
      <c r="F36" s="12">
        <v>55334</v>
      </c>
      <c r="G36" s="13">
        <f t="shared" si="4"/>
        <v>1.3439528813302903</v>
      </c>
      <c r="H36" s="20">
        <f t="shared" si="5"/>
        <v>1.231487916645313</v>
      </c>
      <c r="I36" s="20">
        <f t="shared" si="6"/>
        <v>1.7975098777454734</v>
      </c>
      <c r="J36" s="20">
        <f t="shared" si="7"/>
        <v>1.4999277386497756</v>
      </c>
      <c r="K36" s="15"/>
      <c r="L36" s="15"/>
      <c r="Q36" s="42"/>
      <c r="R36" s="42"/>
      <c r="S36" s="42"/>
      <c r="T36" s="15"/>
      <c r="U36" s="15"/>
      <c r="V36" s="15"/>
      <c r="W36" s="15"/>
      <c r="X36" s="15"/>
      <c r="Y36" s="15"/>
      <c r="Z36" s="15"/>
      <c r="AA36" s="15"/>
      <c r="AE36" s="15"/>
    </row>
    <row r="37" spans="1:31" x14ac:dyDescent="0.2">
      <c r="A37" s="21" t="s">
        <v>626</v>
      </c>
      <c r="C37" s="87">
        <v>42453</v>
      </c>
      <c r="D37" s="12">
        <v>53243</v>
      </c>
      <c r="E37" s="12">
        <v>59149</v>
      </c>
      <c r="F37" s="12">
        <v>60198</v>
      </c>
      <c r="G37" s="13">
        <f t="shared" si="4"/>
        <v>2.2892576799784958</v>
      </c>
      <c r="H37" s="20">
        <f t="shared" si="5"/>
        <v>2.0220260415760416</v>
      </c>
      <c r="I37" s="20">
        <f t="shared" si="6"/>
        <v>0.37051164584978036</v>
      </c>
      <c r="J37" s="20">
        <f t="shared" si="7"/>
        <v>1.2342746902453072</v>
      </c>
      <c r="K37" s="15"/>
      <c r="L37" s="15"/>
      <c r="Q37" s="42"/>
      <c r="R37" s="42"/>
      <c r="S37" s="42"/>
      <c r="T37" s="15"/>
      <c r="U37" s="15"/>
      <c r="V37" s="15"/>
      <c r="W37" s="15"/>
      <c r="X37" s="15"/>
      <c r="Y37" s="15"/>
      <c r="Z37" s="15"/>
      <c r="AA37" s="15"/>
      <c r="AE37" s="15"/>
    </row>
    <row r="38" spans="1:31" x14ac:dyDescent="0.2">
      <c r="A38" s="21" t="s">
        <v>372</v>
      </c>
      <c r="C38" s="87">
        <v>8984</v>
      </c>
      <c r="D38" s="12">
        <v>10114</v>
      </c>
      <c r="E38" s="12">
        <v>10396</v>
      </c>
      <c r="F38" s="12">
        <v>12579</v>
      </c>
      <c r="G38" s="13">
        <f t="shared" si="4"/>
        <v>1.1911433038859665</v>
      </c>
      <c r="H38" s="20">
        <f t="shared" si="5"/>
        <v>0.52471320232456709</v>
      </c>
      <c r="I38" s="20">
        <f t="shared" si="6"/>
        <v>4.0913833735491956</v>
      </c>
      <c r="J38" s="20">
        <f t="shared" si="7"/>
        <v>2.2032103223738053</v>
      </c>
      <c r="K38" s="15"/>
      <c r="L38" s="15"/>
      <c r="Q38" s="42"/>
      <c r="R38" s="42"/>
      <c r="S38" s="42"/>
      <c r="T38" s="15"/>
      <c r="U38" s="15"/>
      <c r="V38" s="15"/>
      <c r="W38" s="15"/>
      <c r="X38" s="15"/>
      <c r="Y38" s="15"/>
      <c r="Z38" s="15"/>
      <c r="AA38" s="15"/>
      <c r="AE38" s="15"/>
    </row>
    <row r="39" spans="1:31" x14ac:dyDescent="0.2">
      <c r="A39" s="21" t="s">
        <v>627</v>
      </c>
      <c r="C39" s="87">
        <v>37878</v>
      </c>
      <c r="D39" s="12">
        <v>40828</v>
      </c>
      <c r="E39" s="12">
        <v>40786</v>
      </c>
      <c r="F39" s="12">
        <v>43582</v>
      </c>
      <c r="G39" s="13">
        <f t="shared" si="4"/>
        <v>0.75238207493955045</v>
      </c>
      <c r="H39" s="20">
        <f t="shared" si="5"/>
        <v>-1.9584676005612867E-2</v>
      </c>
      <c r="I39" s="20">
        <f t="shared" si="6"/>
        <v>1.4046701824648622</v>
      </c>
      <c r="J39" s="20">
        <f t="shared" si="7"/>
        <v>0.65435654864272053</v>
      </c>
      <c r="K39" s="15"/>
      <c r="L39" s="15"/>
      <c r="Q39" s="42"/>
      <c r="R39" s="42"/>
      <c r="S39" s="42"/>
      <c r="T39" s="15"/>
      <c r="U39" s="15"/>
      <c r="V39" s="15"/>
      <c r="W39" s="15"/>
      <c r="X39" s="15"/>
      <c r="Y39" s="15"/>
      <c r="Z39" s="15"/>
      <c r="AA39" s="15"/>
      <c r="AE39" s="15"/>
    </row>
    <row r="40" spans="1:31" x14ac:dyDescent="0.2">
      <c r="A40" s="21" t="s">
        <v>10</v>
      </c>
      <c r="C40" s="87">
        <v>21509</v>
      </c>
      <c r="D40" s="12">
        <v>23904</v>
      </c>
      <c r="E40" s="12">
        <v>25841</v>
      </c>
      <c r="F40" s="12">
        <v>27244</v>
      </c>
      <c r="G40" s="13">
        <f t="shared" si="4"/>
        <v>1.0607518964480978</v>
      </c>
      <c r="H40" s="20">
        <f t="shared" si="5"/>
        <v>1.4938185782673363</v>
      </c>
      <c r="I40" s="20">
        <f t="shared" si="6"/>
        <v>1.1184791266429572</v>
      </c>
      <c r="J40" s="20">
        <f t="shared" si="7"/>
        <v>1.3153769212590261</v>
      </c>
      <c r="K40" s="15"/>
      <c r="L40" s="15"/>
      <c r="Q40" s="42"/>
      <c r="R40" s="42"/>
      <c r="S40" s="42"/>
      <c r="T40" s="15"/>
      <c r="U40" s="15"/>
      <c r="V40" s="15"/>
      <c r="W40" s="15"/>
      <c r="X40" s="15"/>
      <c r="Y40" s="15"/>
      <c r="Z40" s="15"/>
      <c r="AA40" s="15"/>
      <c r="AE40" s="15"/>
    </row>
    <row r="41" spans="1:31" x14ac:dyDescent="0.2">
      <c r="A41" s="21" t="s">
        <v>628</v>
      </c>
      <c r="C41" s="87">
        <v>37893</v>
      </c>
      <c r="D41" s="12">
        <v>41915</v>
      </c>
      <c r="E41" s="12">
        <v>43485</v>
      </c>
      <c r="F41" s="12">
        <v>49042</v>
      </c>
      <c r="G41" s="13">
        <f t="shared" si="4"/>
        <v>1.013320820008734</v>
      </c>
      <c r="H41" s="20">
        <f t="shared" si="5"/>
        <v>0.70223977461882914</v>
      </c>
      <c r="I41" s="20">
        <f t="shared" si="6"/>
        <v>2.5622627204228809</v>
      </c>
      <c r="J41" s="20">
        <f t="shared" si="7"/>
        <v>1.5814176543647029</v>
      </c>
      <c r="K41" s="15"/>
      <c r="L41" s="15"/>
      <c r="Q41" s="42"/>
      <c r="R41" s="42"/>
      <c r="S41" s="42"/>
      <c r="T41" s="15"/>
      <c r="U41" s="15"/>
      <c r="V41" s="15"/>
      <c r="W41" s="15"/>
      <c r="X41" s="15"/>
      <c r="Y41" s="15"/>
      <c r="Z41" s="15"/>
      <c r="AA41" s="15"/>
      <c r="AE41" s="15"/>
    </row>
    <row r="42" spans="1:31" x14ac:dyDescent="0.2">
      <c r="A42" s="21"/>
      <c r="C42" s="87"/>
      <c r="D42" s="12"/>
      <c r="E42" s="12"/>
      <c r="F42" s="12"/>
      <c r="G42" s="13"/>
      <c r="H42" s="20"/>
      <c r="I42" s="20"/>
      <c r="J42" s="20"/>
      <c r="K42" s="15"/>
      <c r="L42" s="15"/>
      <c r="T42" s="15"/>
      <c r="U42" s="15"/>
      <c r="V42" s="15"/>
      <c r="W42" s="15"/>
      <c r="X42" s="15"/>
      <c r="Y42" s="15"/>
      <c r="Z42" s="15"/>
      <c r="AA42" s="15"/>
      <c r="AE42" s="15"/>
    </row>
    <row r="43" spans="1:31" s="15" customFormat="1" x14ac:dyDescent="0.2">
      <c r="A43" s="14" t="s">
        <v>1188</v>
      </c>
      <c r="C43" s="16">
        <f>SUM(C44:C80)</f>
        <v>1551549</v>
      </c>
      <c r="D43" s="16">
        <f>SUM(D44:D80)</f>
        <v>1822371</v>
      </c>
      <c r="E43" s="16">
        <f>SUM(E44:E80)</f>
        <v>1952544</v>
      </c>
      <c r="F43" s="16">
        <f>SUM(F44:F80)</f>
        <v>2068244</v>
      </c>
      <c r="G43" s="88">
        <f t="shared" ref="G43:G80" si="8">(((D43/C43)^(1/(($D$5-$C$5)/365))-1)*100)</f>
        <v>1.6209623897121439</v>
      </c>
      <c r="H43" s="17">
        <f t="shared" ref="H43:H80" si="9">(((E43/D43)^(1/(($E$5-$D$5)/365))-1)*100)</f>
        <v>1.3216439114372092</v>
      </c>
      <c r="I43" s="17">
        <f t="shared" ref="I43:I80" si="10">(((F43/E43)^(1/(($F$5-$E$5)/365))-1)*100)</f>
        <v>1.2184225084339584</v>
      </c>
      <c r="J43" s="17">
        <f t="shared" ref="J43:J80" si="11">(((F43/D43)^(1/(($F$5-$D$5)/365))-1)*100)</f>
        <v>1.272605571512897</v>
      </c>
      <c r="M43" s="8"/>
      <c r="N43" s="22"/>
      <c r="O43" s="22"/>
      <c r="P43" s="22"/>
      <c r="Q43" s="42"/>
      <c r="R43" s="42"/>
      <c r="S43" s="42"/>
    </row>
    <row r="44" spans="1:31" x14ac:dyDescent="0.2">
      <c r="A44" s="21" t="s">
        <v>629</v>
      </c>
      <c r="C44" s="87">
        <v>46693</v>
      </c>
      <c r="D44" s="12">
        <v>54971</v>
      </c>
      <c r="E44" s="12">
        <v>58849</v>
      </c>
      <c r="F44" s="12">
        <v>61493</v>
      </c>
      <c r="G44" s="13">
        <f t="shared" si="8"/>
        <v>1.6445983617870752</v>
      </c>
      <c r="H44" s="20">
        <f t="shared" si="9"/>
        <v>1.3057248091536522</v>
      </c>
      <c r="I44" s="20">
        <f t="shared" si="10"/>
        <v>0.92885241757578729</v>
      </c>
      <c r="J44" s="20">
        <f t="shared" si="11"/>
        <v>1.126553333296787</v>
      </c>
      <c r="K44" s="15"/>
      <c r="L44" s="15"/>
      <c r="Q44" s="42"/>
      <c r="R44" s="42"/>
      <c r="S44" s="42"/>
      <c r="T44" s="15"/>
      <c r="U44" s="15"/>
      <c r="V44" s="15"/>
      <c r="W44" s="15"/>
      <c r="X44" s="15"/>
      <c r="Y44" s="15"/>
      <c r="Z44" s="15"/>
      <c r="AA44" s="15"/>
      <c r="AE44" s="15"/>
    </row>
    <row r="45" spans="1:31" x14ac:dyDescent="0.2">
      <c r="A45" s="21" t="s">
        <v>630</v>
      </c>
      <c r="C45" s="87">
        <v>22537</v>
      </c>
      <c r="D45" s="12">
        <v>28699</v>
      </c>
      <c r="E45" s="12">
        <v>30922</v>
      </c>
      <c r="F45" s="12">
        <v>30669</v>
      </c>
      <c r="G45" s="13">
        <f t="shared" si="8"/>
        <v>2.4451298578906489</v>
      </c>
      <c r="H45" s="20">
        <f t="shared" si="9"/>
        <v>1.4298894520254457</v>
      </c>
      <c r="I45" s="20">
        <f t="shared" si="10"/>
        <v>-0.17268469161128008</v>
      </c>
      <c r="J45" s="20">
        <f t="shared" si="11"/>
        <v>0.66556078816344399</v>
      </c>
      <c r="K45" s="15"/>
      <c r="L45" s="15"/>
      <c r="Q45" s="42"/>
      <c r="R45" s="42"/>
      <c r="S45" s="42"/>
      <c r="T45" s="15"/>
      <c r="U45" s="15"/>
      <c r="V45" s="15"/>
      <c r="W45" s="15"/>
      <c r="X45" s="15"/>
      <c r="Y45" s="15"/>
      <c r="Z45" s="15"/>
      <c r="AA45" s="15"/>
      <c r="AE45" s="15"/>
    </row>
    <row r="46" spans="1:31" x14ac:dyDescent="0.2">
      <c r="A46" s="21" t="s">
        <v>631</v>
      </c>
      <c r="C46" s="87">
        <v>42739</v>
      </c>
      <c r="D46" s="12">
        <v>48306</v>
      </c>
      <c r="E46" s="12">
        <v>52137</v>
      </c>
      <c r="F46" s="12">
        <v>52155</v>
      </c>
      <c r="G46" s="13">
        <f t="shared" si="8"/>
        <v>1.2312873720683015</v>
      </c>
      <c r="H46" s="20">
        <f t="shared" si="9"/>
        <v>1.4629687902070199</v>
      </c>
      <c r="I46" s="20">
        <f t="shared" si="10"/>
        <v>7.2620738883921732E-3</v>
      </c>
      <c r="J46" s="20">
        <f t="shared" si="11"/>
        <v>0.76895456255128281</v>
      </c>
      <c r="K46" s="15"/>
      <c r="L46" s="15"/>
      <c r="M46" s="15"/>
      <c r="N46" s="18"/>
      <c r="O46" s="18"/>
      <c r="P46" s="18"/>
      <c r="Q46" s="41"/>
      <c r="R46" s="41"/>
      <c r="S46" s="41"/>
      <c r="T46" s="15"/>
      <c r="U46" s="15"/>
      <c r="V46" s="15"/>
      <c r="W46" s="15"/>
      <c r="X46" s="15"/>
      <c r="Y46" s="15"/>
      <c r="Z46" s="15"/>
      <c r="AA46" s="15"/>
      <c r="AE46" s="15"/>
    </row>
    <row r="47" spans="1:31" x14ac:dyDescent="0.2">
      <c r="A47" s="21" t="s">
        <v>632</v>
      </c>
      <c r="C47" s="87">
        <v>12843</v>
      </c>
      <c r="D47" s="12">
        <v>15437</v>
      </c>
      <c r="E47" s="12">
        <v>16512</v>
      </c>
      <c r="F47" s="12">
        <v>17995</v>
      </c>
      <c r="G47" s="13">
        <f t="shared" si="8"/>
        <v>1.8556833190342514</v>
      </c>
      <c r="H47" s="20">
        <f t="shared" si="9"/>
        <v>1.2893603529943398</v>
      </c>
      <c r="I47" s="20">
        <f t="shared" si="10"/>
        <v>1.8258278301476194</v>
      </c>
      <c r="J47" s="20">
        <f t="shared" si="11"/>
        <v>1.5438033794205053</v>
      </c>
      <c r="K47" s="15"/>
      <c r="L47" s="15"/>
      <c r="Q47" s="42"/>
      <c r="R47" s="42"/>
      <c r="S47" s="42"/>
      <c r="T47" s="15"/>
      <c r="U47" s="15"/>
      <c r="V47" s="15"/>
      <c r="W47" s="15"/>
      <c r="X47" s="15"/>
      <c r="Y47" s="15"/>
      <c r="Z47" s="15"/>
      <c r="AA47" s="15"/>
      <c r="AE47" s="15"/>
    </row>
    <row r="48" spans="1:31" x14ac:dyDescent="0.2">
      <c r="A48" s="21" t="s">
        <v>633</v>
      </c>
      <c r="C48" s="87">
        <v>67762</v>
      </c>
      <c r="D48" s="12">
        <v>73809</v>
      </c>
      <c r="E48" s="12">
        <v>77143</v>
      </c>
      <c r="F48" s="12">
        <v>81306</v>
      </c>
      <c r="G48" s="13">
        <f t="shared" si="8"/>
        <v>0.85798272658657027</v>
      </c>
      <c r="H48" s="20">
        <f t="shared" si="9"/>
        <v>0.84430347916724102</v>
      </c>
      <c r="I48" s="20">
        <f t="shared" si="10"/>
        <v>1.111843022705683</v>
      </c>
      <c r="J48" s="20">
        <f t="shared" si="11"/>
        <v>0.97128356478675126</v>
      </c>
      <c r="K48" s="15"/>
      <c r="L48" s="15"/>
      <c r="Q48" s="42"/>
      <c r="R48" s="42"/>
      <c r="S48" s="42"/>
      <c r="T48" s="15"/>
      <c r="U48" s="15"/>
      <c r="V48" s="15"/>
      <c r="W48" s="15"/>
      <c r="X48" s="15"/>
      <c r="Y48" s="15"/>
      <c r="Z48" s="15"/>
      <c r="AA48" s="15"/>
      <c r="AE48" s="15"/>
    </row>
    <row r="49" spans="1:31" x14ac:dyDescent="0.2">
      <c r="A49" s="21" t="s">
        <v>1396</v>
      </c>
      <c r="C49" s="87">
        <v>57474</v>
      </c>
      <c r="D49" s="12">
        <v>68011</v>
      </c>
      <c r="E49" s="12">
        <v>69430</v>
      </c>
      <c r="F49" s="12">
        <v>73143</v>
      </c>
      <c r="G49" s="13">
        <f t="shared" si="8"/>
        <v>1.6966787934633798</v>
      </c>
      <c r="H49" s="20">
        <f t="shared" si="9"/>
        <v>0.39373985224011587</v>
      </c>
      <c r="I49" s="20">
        <f t="shared" si="10"/>
        <v>1.1020247664866423</v>
      </c>
      <c r="J49" s="20">
        <f t="shared" si="11"/>
        <v>0.72952042273637385</v>
      </c>
      <c r="K49" s="15"/>
      <c r="L49" s="15"/>
      <c r="Q49" s="42"/>
      <c r="R49" s="42"/>
      <c r="S49" s="42"/>
      <c r="T49" s="15"/>
      <c r="U49" s="15"/>
      <c r="V49" s="15"/>
      <c r="W49" s="15"/>
      <c r="X49" s="15"/>
      <c r="Y49" s="15"/>
      <c r="Z49" s="15"/>
      <c r="AA49" s="15"/>
      <c r="AE49" s="15"/>
    </row>
    <row r="50" spans="1:31" x14ac:dyDescent="0.2">
      <c r="A50" s="21" t="s">
        <v>1216</v>
      </c>
      <c r="C50" s="87">
        <v>16201</v>
      </c>
      <c r="D50" s="12">
        <v>18049</v>
      </c>
      <c r="E50" s="12">
        <v>18397</v>
      </c>
      <c r="F50" s="12">
        <v>19257</v>
      </c>
      <c r="G50" s="13">
        <f t="shared" si="8"/>
        <v>1.0854300864248323</v>
      </c>
      <c r="H50" s="20">
        <f t="shared" si="9"/>
        <v>0.36408789450101953</v>
      </c>
      <c r="I50" s="20">
        <f t="shared" si="10"/>
        <v>0.96577287948116375</v>
      </c>
      <c r="J50" s="20">
        <f t="shared" si="11"/>
        <v>0.64941104580358289</v>
      </c>
      <c r="K50" s="15"/>
      <c r="L50" s="15"/>
      <c r="Q50" s="42"/>
      <c r="R50" s="42"/>
      <c r="S50" s="42"/>
      <c r="T50" s="15"/>
      <c r="U50" s="15"/>
      <c r="V50" s="15"/>
      <c r="W50" s="15"/>
      <c r="X50" s="15"/>
      <c r="Y50" s="15"/>
      <c r="Z50" s="15"/>
      <c r="AA50" s="15"/>
      <c r="AE50" s="15"/>
    </row>
    <row r="51" spans="1:31" x14ac:dyDescent="0.2">
      <c r="A51" s="21" t="s">
        <v>1217</v>
      </c>
      <c r="C51" s="87">
        <v>67408</v>
      </c>
      <c r="D51" s="12">
        <v>78119</v>
      </c>
      <c r="E51" s="12">
        <v>83033</v>
      </c>
      <c r="F51" s="12">
        <v>88906</v>
      </c>
      <c r="G51" s="13">
        <f t="shared" si="8"/>
        <v>1.4848036840341416</v>
      </c>
      <c r="H51" s="20">
        <f t="shared" si="9"/>
        <v>1.167701260646492</v>
      </c>
      <c r="I51" s="20">
        <f t="shared" si="10"/>
        <v>1.448117189135667</v>
      </c>
      <c r="J51" s="20">
        <f t="shared" si="11"/>
        <v>1.3007886163962867</v>
      </c>
      <c r="K51" s="15"/>
      <c r="L51" s="15"/>
      <c r="Q51" s="42"/>
      <c r="R51" s="42"/>
      <c r="S51" s="42"/>
      <c r="T51" s="15"/>
      <c r="U51" s="15"/>
      <c r="V51" s="15"/>
      <c r="W51" s="15"/>
      <c r="X51" s="15"/>
      <c r="Y51" s="15"/>
      <c r="Z51" s="15"/>
      <c r="AA51" s="15"/>
      <c r="AE51" s="15"/>
    </row>
    <row r="52" spans="1:31" x14ac:dyDescent="0.2">
      <c r="A52" s="21" t="s">
        <v>1218</v>
      </c>
      <c r="C52" s="87">
        <v>19188</v>
      </c>
      <c r="D52" s="12">
        <v>22254</v>
      </c>
      <c r="E52" s="12">
        <v>24109</v>
      </c>
      <c r="F52" s="12">
        <v>25036</v>
      </c>
      <c r="G52" s="13">
        <f t="shared" si="8"/>
        <v>1.4925844582167835</v>
      </c>
      <c r="H52" s="20">
        <f t="shared" si="9"/>
        <v>1.5352929642550972</v>
      </c>
      <c r="I52" s="20">
        <f t="shared" si="10"/>
        <v>0.79689298383214258</v>
      </c>
      <c r="J52" s="20">
        <f t="shared" si="11"/>
        <v>1.1839163073633419</v>
      </c>
      <c r="K52" s="15"/>
      <c r="L52" s="15"/>
      <c r="Q52" s="42"/>
      <c r="R52" s="42"/>
      <c r="S52" s="42"/>
      <c r="T52" s="15"/>
      <c r="U52" s="15"/>
      <c r="V52" s="15"/>
      <c r="W52" s="15"/>
      <c r="X52" s="15"/>
      <c r="Y52" s="15"/>
      <c r="Z52" s="15"/>
      <c r="AA52" s="15"/>
      <c r="AE52" s="15"/>
    </row>
    <row r="53" spans="1:31" x14ac:dyDescent="0.2">
      <c r="A53" s="21" t="s">
        <v>1219</v>
      </c>
      <c r="C53" s="87">
        <v>27719</v>
      </c>
      <c r="D53" s="12">
        <v>32390</v>
      </c>
      <c r="E53" s="12">
        <v>34210</v>
      </c>
      <c r="F53" s="12">
        <v>36205</v>
      </c>
      <c r="G53" s="13">
        <f t="shared" si="8"/>
        <v>1.5686394712888907</v>
      </c>
      <c r="H53" s="20">
        <f t="shared" si="9"/>
        <v>1.0457806679395221</v>
      </c>
      <c r="I53" s="20">
        <f t="shared" si="10"/>
        <v>1.1995245754428119</v>
      </c>
      <c r="J53" s="20">
        <f t="shared" si="11"/>
        <v>1.1187725140015869</v>
      </c>
      <c r="K53" s="15"/>
      <c r="L53" s="15"/>
      <c r="Q53" s="42"/>
      <c r="R53" s="42"/>
      <c r="S53" s="42"/>
      <c r="T53" s="15"/>
      <c r="U53" s="15"/>
      <c r="V53" s="15"/>
      <c r="W53" s="15"/>
      <c r="X53" s="15"/>
      <c r="Y53" s="15"/>
      <c r="Z53" s="15"/>
      <c r="AA53" s="15"/>
      <c r="AE53" s="15"/>
    </row>
    <row r="54" spans="1:31" x14ac:dyDescent="0.2">
      <c r="A54" s="21" t="s">
        <v>1220</v>
      </c>
      <c r="C54" s="87">
        <v>39642</v>
      </c>
      <c r="D54" s="12">
        <v>44945</v>
      </c>
      <c r="E54" s="12">
        <v>47605</v>
      </c>
      <c r="F54" s="12">
        <v>51728</v>
      </c>
      <c r="G54" s="13">
        <f t="shared" si="8"/>
        <v>1.2627218564861042</v>
      </c>
      <c r="H54" s="20">
        <f t="shared" si="9"/>
        <v>1.1002143433735956</v>
      </c>
      <c r="I54" s="20">
        <f t="shared" si="10"/>
        <v>1.762758078370652</v>
      </c>
      <c r="J54" s="20">
        <f t="shared" si="11"/>
        <v>1.4143513019069909</v>
      </c>
      <c r="K54" s="15"/>
      <c r="L54" s="15"/>
      <c r="Q54" s="42"/>
      <c r="R54" s="42"/>
      <c r="S54" s="42"/>
      <c r="T54" s="15"/>
      <c r="U54" s="15"/>
      <c r="V54" s="15"/>
      <c r="W54" s="15"/>
      <c r="X54" s="15"/>
      <c r="Y54" s="15"/>
      <c r="Z54" s="15"/>
      <c r="AA54" s="15"/>
      <c r="AE54" s="15"/>
    </row>
    <row r="55" spans="1:31" x14ac:dyDescent="0.2">
      <c r="A55" s="21" t="s">
        <v>634</v>
      </c>
      <c r="C55" s="87">
        <v>20456</v>
      </c>
      <c r="D55" s="12">
        <v>23064</v>
      </c>
      <c r="E55" s="12">
        <v>25397</v>
      </c>
      <c r="F55" s="12">
        <v>26403</v>
      </c>
      <c r="G55" s="13">
        <f t="shared" si="8"/>
        <v>1.2065306272202481</v>
      </c>
      <c r="H55" s="20">
        <f t="shared" si="9"/>
        <v>1.8506335266353924</v>
      </c>
      <c r="I55" s="20">
        <f t="shared" si="10"/>
        <v>0.82058206482686913</v>
      </c>
      <c r="J55" s="20">
        <f t="shared" si="11"/>
        <v>1.3601028156233319</v>
      </c>
      <c r="K55" s="15"/>
      <c r="L55" s="15"/>
      <c r="Q55" s="42"/>
      <c r="R55" s="42"/>
      <c r="S55" s="42"/>
      <c r="T55" s="15"/>
      <c r="U55" s="15"/>
      <c r="V55" s="15"/>
      <c r="W55" s="15"/>
      <c r="X55" s="15"/>
      <c r="Y55" s="15"/>
      <c r="Z55" s="15"/>
      <c r="AA55" s="15"/>
      <c r="AE55" s="15"/>
    </row>
    <row r="56" spans="1:31" x14ac:dyDescent="0.2">
      <c r="A56" s="21" t="s">
        <v>635</v>
      </c>
      <c r="C56" s="87">
        <v>8412</v>
      </c>
      <c r="D56" s="12">
        <v>10345</v>
      </c>
      <c r="E56" s="12">
        <v>11262</v>
      </c>
      <c r="F56" s="12">
        <v>11584</v>
      </c>
      <c r="G56" s="13">
        <f t="shared" si="8"/>
        <v>2.0888245863141641</v>
      </c>
      <c r="H56" s="20">
        <f t="shared" si="9"/>
        <v>1.6293877599834028</v>
      </c>
      <c r="I56" s="20">
        <f t="shared" si="10"/>
        <v>0.59482099340624206</v>
      </c>
      <c r="J56" s="20">
        <f t="shared" si="11"/>
        <v>1.1366981117352015</v>
      </c>
      <c r="K56" s="15"/>
      <c r="L56" s="15"/>
      <c r="Q56" s="42"/>
      <c r="R56" s="42"/>
      <c r="S56" s="42"/>
      <c r="T56" s="15"/>
      <c r="U56" s="15"/>
      <c r="V56" s="15"/>
      <c r="W56" s="15"/>
      <c r="X56" s="15"/>
      <c r="Y56" s="15"/>
      <c r="Z56" s="15"/>
      <c r="AA56" s="15"/>
      <c r="AE56" s="15"/>
    </row>
    <row r="57" spans="1:31" x14ac:dyDescent="0.2">
      <c r="A57" s="21" t="s">
        <v>636</v>
      </c>
      <c r="C57" s="87">
        <v>23021</v>
      </c>
      <c r="D57" s="12">
        <v>25204</v>
      </c>
      <c r="E57" s="12">
        <v>27010</v>
      </c>
      <c r="F57" s="12">
        <v>29436</v>
      </c>
      <c r="G57" s="13">
        <f t="shared" si="8"/>
        <v>0.90957426133932984</v>
      </c>
      <c r="H57" s="20">
        <f t="shared" si="9"/>
        <v>1.3256877329401728</v>
      </c>
      <c r="I57" s="20">
        <f t="shared" si="10"/>
        <v>1.8259284050766267</v>
      </c>
      <c r="J57" s="20">
        <f t="shared" si="11"/>
        <v>1.5629709245091883</v>
      </c>
      <c r="K57" s="15"/>
      <c r="L57" s="15"/>
      <c r="Q57" s="42"/>
      <c r="R57" s="42"/>
      <c r="S57" s="42"/>
      <c r="T57" s="15"/>
      <c r="U57" s="15"/>
      <c r="V57" s="15"/>
      <c r="W57" s="15"/>
      <c r="X57" s="15"/>
      <c r="Y57" s="15"/>
      <c r="Z57" s="15"/>
      <c r="AA57" s="15"/>
      <c r="AE57" s="15"/>
    </row>
    <row r="58" spans="1:31" x14ac:dyDescent="0.2">
      <c r="A58" s="21" t="s">
        <v>637</v>
      </c>
      <c r="C58" s="87">
        <v>48490</v>
      </c>
      <c r="D58" s="12">
        <v>58503</v>
      </c>
      <c r="E58" s="12">
        <v>63308</v>
      </c>
      <c r="F58" s="12">
        <v>71368</v>
      </c>
      <c r="G58" s="13">
        <f t="shared" si="8"/>
        <v>1.8938871744867525</v>
      </c>
      <c r="H58" s="20">
        <f t="shared" si="9"/>
        <v>1.5134652670166115</v>
      </c>
      <c r="I58" s="20">
        <f t="shared" si="10"/>
        <v>2.5531333192628569</v>
      </c>
      <c r="J58" s="20">
        <f t="shared" si="11"/>
        <v>2.0059370008161492</v>
      </c>
      <c r="K58" s="15"/>
      <c r="L58" s="15"/>
      <c r="Q58" s="42"/>
      <c r="R58" s="42"/>
      <c r="S58" s="42"/>
      <c r="T58" s="15"/>
      <c r="U58" s="15"/>
      <c r="V58" s="15"/>
      <c r="W58" s="15"/>
      <c r="X58" s="15"/>
      <c r="Y58" s="15"/>
      <c r="Z58" s="15"/>
      <c r="AA58" s="15"/>
      <c r="AE58" s="15"/>
    </row>
    <row r="59" spans="1:31" x14ac:dyDescent="0.2">
      <c r="A59" s="21" t="s">
        <v>1487</v>
      </c>
      <c r="C59" s="87">
        <v>88893</v>
      </c>
      <c r="D59" s="12">
        <v>105919</v>
      </c>
      <c r="E59" s="12">
        <v>111757</v>
      </c>
      <c r="F59" s="12">
        <v>114457</v>
      </c>
      <c r="G59" s="13">
        <f t="shared" si="8"/>
        <v>1.7668806916619761</v>
      </c>
      <c r="H59" s="20">
        <f t="shared" si="9"/>
        <v>1.0262447590981383</v>
      </c>
      <c r="I59" s="20">
        <f t="shared" si="10"/>
        <v>0.50347659820644264</v>
      </c>
      <c r="J59" s="20">
        <f t="shared" si="11"/>
        <v>0.7776167466958972</v>
      </c>
      <c r="K59" s="15"/>
      <c r="L59" s="15"/>
      <c r="Q59" s="42"/>
      <c r="R59" s="42"/>
      <c r="S59" s="42"/>
      <c r="T59" s="15"/>
      <c r="U59" s="15"/>
      <c r="V59" s="15"/>
      <c r="W59" s="15"/>
      <c r="X59" s="15"/>
      <c r="Y59" s="15"/>
      <c r="Z59" s="15"/>
      <c r="AA59" s="15"/>
      <c r="AE59" s="15"/>
    </row>
    <row r="60" spans="1:31" x14ac:dyDescent="0.2">
      <c r="A60" s="21" t="s">
        <v>638</v>
      </c>
      <c r="C60" s="87">
        <v>42636</v>
      </c>
      <c r="D60" s="12">
        <v>51814</v>
      </c>
      <c r="E60" s="12">
        <v>55465</v>
      </c>
      <c r="F60" s="12">
        <v>56714</v>
      </c>
      <c r="G60" s="13">
        <f t="shared" si="8"/>
        <v>1.9676545399818224</v>
      </c>
      <c r="H60" s="20">
        <f t="shared" si="9"/>
        <v>1.3042353539329365</v>
      </c>
      <c r="I60" s="20">
        <f t="shared" si="10"/>
        <v>0.46958032622401724</v>
      </c>
      <c r="J60" s="20">
        <f t="shared" si="11"/>
        <v>0.90695314774948965</v>
      </c>
      <c r="K60" s="15"/>
      <c r="L60" s="15"/>
      <c r="Q60" s="42"/>
      <c r="R60" s="42"/>
      <c r="S60" s="42"/>
      <c r="T60" s="15"/>
      <c r="U60" s="15"/>
      <c r="V60" s="15"/>
      <c r="W60" s="15"/>
      <c r="X60" s="15"/>
      <c r="Y60" s="15"/>
      <c r="Z60" s="15"/>
      <c r="AA60" s="15"/>
      <c r="AE60" s="15"/>
    </row>
    <row r="61" spans="1:31" x14ac:dyDescent="0.2">
      <c r="A61" s="21" t="s">
        <v>639</v>
      </c>
      <c r="C61" s="87">
        <v>88476</v>
      </c>
      <c r="D61" s="12">
        <v>100002</v>
      </c>
      <c r="E61" s="12">
        <v>108716</v>
      </c>
      <c r="F61" s="12">
        <v>112994</v>
      </c>
      <c r="G61" s="13">
        <f t="shared" si="8"/>
        <v>1.2314384558300473</v>
      </c>
      <c r="H61" s="20">
        <f t="shared" si="9"/>
        <v>1.6026605595186316</v>
      </c>
      <c r="I61" s="20">
        <f t="shared" si="10"/>
        <v>0.81526185053311107</v>
      </c>
      <c r="J61" s="20">
        <f t="shared" si="11"/>
        <v>1.2279200244939226</v>
      </c>
      <c r="K61" s="15"/>
      <c r="L61" s="15"/>
      <c r="Q61" s="42"/>
      <c r="R61" s="42"/>
      <c r="S61" s="42"/>
      <c r="T61" s="15"/>
      <c r="U61" s="15"/>
      <c r="V61" s="15"/>
      <c r="W61" s="15"/>
      <c r="X61" s="15"/>
      <c r="Y61" s="15"/>
      <c r="Z61" s="15"/>
      <c r="AA61" s="15"/>
      <c r="AE61" s="15"/>
    </row>
    <row r="62" spans="1:31" x14ac:dyDescent="0.2">
      <c r="A62" s="21" t="s">
        <v>640</v>
      </c>
      <c r="C62" s="87">
        <v>26148</v>
      </c>
      <c r="D62" s="12">
        <v>30118</v>
      </c>
      <c r="E62" s="12">
        <v>32167</v>
      </c>
      <c r="F62" s="12">
        <v>33897</v>
      </c>
      <c r="G62" s="13">
        <f t="shared" si="8"/>
        <v>1.4227550136130196</v>
      </c>
      <c r="H62" s="20">
        <f t="shared" si="9"/>
        <v>1.2604109573286726</v>
      </c>
      <c r="I62" s="20">
        <f t="shared" si="10"/>
        <v>1.1081516646701761</v>
      </c>
      <c r="J62" s="20">
        <f t="shared" si="11"/>
        <v>1.1880665194904383</v>
      </c>
      <c r="K62" s="15"/>
      <c r="L62" s="15"/>
      <c r="Q62" s="42"/>
      <c r="R62" s="42"/>
      <c r="S62" s="42"/>
      <c r="T62" s="15"/>
      <c r="U62" s="15"/>
      <c r="V62" s="15"/>
      <c r="W62" s="15"/>
      <c r="X62" s="15"/>
      <c r="Y62" s="15"/>
      <c r="Z62" s="15"/>
      <c r="AA62" s="15"/>
      <c r="AE62" s="15"/>
    </row>
    <row r="63" spans="1:31" x14ac:dyDescent="0.2">
      <c r="A63" s="21" t="s">
        <v>641</v>
      </c>
      <c r="C63" s="87">
        <v>20964</v>
      </c>
      <c r="D63" s="12">
        <v>24274</v>
      </c>
      <c r="E63" s="12">
        <v>25694</v>
      </c>
      <c r="F63" s="12">
        <v>26742</v>
      </c>
      <c r="G63" s="13">
        <f t="shared" si="8"/>
        <v>1.4759750381029724</v>
      </c>
      <c r="H63" s="20">
        <f t="shared" si="9"/>
        <v>1.0877748750789396</v>
      </c>
      <c r="I63" s="20">
        <f t="shared" si="10"/>
        <v>0.84457943973983429</v>
      </c>
      <c r="J63" s="20">
        <f t="shared" si="11"/>
        <v>0.97219565347048675</v>
      </c>
      <c r="K63" s="15"/>
      <c r="L63" s="15"/>
      <c r="Q63" s="42"/>
      <c r="R63" s="42"/>
      <c r="S63" s="42"/>
      <c r="T63" s="15"/>
      <c r="U63" s="15"/>
      <c r="V63" s="15"/>
      <c r="W63" s="15"/>
      <c r="X63" s="15"/>
      <c r="Y63" s="15"/>
      <c r="Z63" s="15"/>
      <c r="AA63" s="15"/>
      <c r="AE63" s="15"/>
    </row>
    <row r="64" spans="1:31" x14ac:dyDescent="0.2">
      <c r="A64" s="21" t="s">
        <v>642</v>
      </c>
      <c r="C64" s="87">
        <v>22635</v>
      </c>
      <c r="D64" s="12">
        <v>28474</v>
      </c>
      <c r="E64" s="12">
        <v>31150</v>
      </c>
      <c r="F64" s="12">
        <v>33963</v>
      </c>
      <c r="G64" s="13">
        <f t="shared" si="8"/>
        <v>2.3201904709348131</v>
      </c>
      <c r="H64" s="20">
        <f t="shared" si="9"/>
        <v>1.7240434680262817</v>
      </c>
      <c r="I64" s="20">
        <f t="shared" si="10"/>
        <v>1.8354872600018446</v>
      </c>
      <c r="J64" s="20">
        <f t="shared" si="11"/>
        <v>1.7769587156467148</v>
      </c>
      <c r="K64" s="15"/>
      <c r="L64" s="15"/>
      <c r="Q64" s="42"/>
      <c r="R64" s="42"/>
      <c r="S64" s="42"/>
      <c r="T64" s="15"/>
      <c r="U64" s="15"/>
      <c r="V64" s="15"/>
      <c r="W64" s="15"/>
      <c r="X64" s="15"/>
      <c r="Y64" s="15"/>
      <c r="Z64" s="15"/>
      <c r="AA64" s="15"/>
      <c r="AE64" s="15"/>
    </row>
    <row r="65" spans="1:31" x14ac:dyDescent="0.2">
      <c r="A65" s="21" t="s">
        <v>643</v>
      </c>
      <c r="C65" s="87">
        <v>41734</v>
      </c>
      <c r="D65" s="12">
        <v>48162</v>
      </c>
      <c r="E65" s="12">
        <v>52390</v>
      </c>
      <c r="F65" s="12">
        <v>53981</v>
      </c>
      <c r="G65" s="13">
        <f t="shared" si="8"/>
        <v>1.442056053442986</v>
      </c>
      <c r="H65" s="20">
        <f t="shared" si="9"/>
        <v>1.6141968721550271</v>
      </c>
      <c r="I65" s="20">
        <f t="shared" si="10"/>
        <v>0.63134983825545721</v>
      </c>
      <c r="J65" s="20">
        <f t="shared" si="11"/>
        <v>1.1462004295399897</v>
      </c>
      <c r="K65" s="15"/>
      <c r="L65" s="15"/>
      <c r="Q65" s="42"/>
      <c r="R65" s="42"/>
      <c r="S65" s="42"/>
      <c r="T65" s="15"/>
      <c r="U65" s="15"/>
      <c r="V65" s="15"/>
      <c r="W65" s="15"/>
      <c r="X65" s="15"/>
      <c r="Y65" s="15"/>
      <c r="Z65" s="15"/>
      <c r="AA65" s="15"/>
      <c r="AE65" s="15"/>
    </row>
    <row r="66" spans="1:31" x14ac:dyDescent="0.2">
      <c r="A66" s="21" t="s">
        <v>644</v>
      </c>
      <c r="C66" s="87">
        <v>70909</v>
      </c>
      <c r="D66" s="12">
        <v>80111</v>
      </c>
      <c r="E66" s="12">
        <v>83874</v>
      </c>
      <c r="F66" s="12">
        <v>86490</v>
      </c>
      <c r="G66" s="13">
        <f t="shared" si="8"/>
        <v>1.2269559641454819</v>
      </c>
      <c r="H66" s="20">
        <f t="shared" si="9"/>
        <v>0.87736203457782214</v>
      </c>
      <c r="I66" s="20">
        <f t="shared" si="10"/>
        <v>0.6482182146212434</v>
      </c>
      <c r="J66" s="20">
        <f t="shared" si="11"/>
        <v>0.76846472287939172</v>
      </c>
      <c r="K66" s="15"/>
      <c r="L66" s="15"/>
      <c r="Q66" s="42"/>
      <c r="R66" s="42"/>
      <c r="S66" s="42"/>
      <c r="T66" s="15"/>
      <c r="U66" s="15"/>
      <c r="V66" s="15"/>
      <c r="W66" s="15"/>
      <c r="X66" s="15"/>
      <c r="Y66" s="15"/>
      <c r="Z66" s="15"/>
      <c r="AA66" s="15"/>
      <c r="AE66" s="15"/>
    </row>
    <row r="67" spans="1:31" x14ac:dyDescent="0.2">
      <c r="A67" s="21" t="s">
        <v>1087</v>
      </c>
      <c r="C67" s="87">
        <v>137810</v>
      </c>
      <c r="D67" s="12">
        <v>174931</v>
      </c>
      <c r="E67" s="12">
        <v>196003</v>
      </c>
      <c r="F67" s="12">
        <v>209170</v>
      </c>
      <c r="G67" s="13">
        <f t="shared" si="8"/>
        <v>2.4124914876785919</v>
      </c>
      <c r="H67" s="20">
        <f t="shared" si="9"/>
        <v>2.1880627065210323</v>
      </c>
      <c r="I67" s="20">
        <f t="shared" si="10"/>
        <v>1.377197409767561</v>
      </c>
      <c r="J67" s="20">
        <f t="shared" si="11"/>
        <v>1.8021350217038989</v>
      </c>
      <c r="K67" s="15"/>
      <c r="L67" s="15"/>
      <c r="Q67" s="42"/>
      <c r="R67" s="42"/>
      <c r="S67" s="42"/>
      <c r="T67" s="15"/>
      <c r="U67" s="15"/>
      <c r="V67" s="15"/>
      <c r="W67" s="15"/>
      <c r="X67" s="15"/>
      <c r="Y67" s="15"/>
      <c r="Z67" s="15"/>
      <c r="AA67" s="15"/>
      <c r="AE67" s="15"/>
    </row>
    <row r="68" spans="1:31" x14ac:dyDescent="0.2">
      <c r="A68" s="21" t="s">
        <v>645</v>
      </c>
      <c r="C68" s="87">
        <v>36316</v>
      </c>
      <c r="D68" s="12">
        <v>43523</v>
      </c>
      <c r="E68" s="12">
        <v>45934</v>
      </c>
      <c r="F68" s="12">
        <v>51073</v>
      </c>
      <c r="G68" s="13">
        <f t="shared" si="8"/>
        <v>1.8257871328195563</v>
      </c>
      <c r="H68" s="20">
        <f t="shared" si="9"/>
        <v>1.0313171463617765</v>
      </c>
      <c r="I68" s="20">
        <f t="shared" si="10"/>
        <v>2.2561050586576759</v>
      </c>
      <c r="J68" s="20">
        <f t="shared" si="11"/>
        <v>1.6111927198931619</v>
      </c>
      <c r="K68" s="15"/>
      <c r="L68" s="15"/>
      <c r="Q68" s="42"/>
      <c r="R68" s="42"/>
      <c r="S68" s="42"/>
      <c r="T68" s="15"/>
      <c r="U68" s="15"/>
      <c r="V68" s="15"/>
      <c r="W68" s="15"/>
      <c r="X68" s="15"/>
      <c r="Y68" s="15"/>
      <c r="Z68" s="15"/>
      <c r="AA68" s="15"/>
      <c r="AE68" s="15"/>
    </row>
    <row r="69" spans="1:31" x14ac:dyDescent="0.2">
      <c r="A69" s="21" t="s">
        <v>427</v>
      </c>
      <c r="C69" s="87">
        <v>29177</v>
      </c>
      <c r="D69" s="12">
        <v>34471</v>
      </c>
      <c r="E69" s="12">
        <v>36390</v>
      </c>
      <c r="F69" s="12">
        <v>39333</v>
      </c>
      <c r="G69" s="13">
        <f t="shared" si="8"/>
        <v>1.6804264587814144</v>
      </c>
      <c r="H69" s="20">
        <f t="shared" si="9"/>
        <v>1.0363079154895427</v>
      </c>
      <c r="I69" s="20">
        <f t="shared" si="10"/>
        <v>1.6495374935644014</v>
      </c>
      <c r="J69" s="20">
        <f t="shared" si="11"/>
        <v>1.3270999399425776</v>
      </c>
      <c r="K69" s="15"/>
      <c r="L69" s="15"/>
      <c r="Q69" s="42"/>
      <c r="R69" s="42"/>
      <c r="S69" s="42"/>
      <c r="T69" s="15"/>
      <c r="U69" s="15"/>
      <c r="V69" s="15"/>
      <c r="W69" s="15"/>
      <c r="X69" s="15"/>
      <c r="Y69" s="15"/>
      <c r="Z69" s="15"/>
      <c r="AA69" s="15"/>
      <c r="AE69" s="15"/>
    </row>
    <row r="70" spans="1:31" x14ac:dyDescent="0.2">
      <c r="A70" s="21" t="s">
        <v>646</v>
      </c>
      <c r="C70" s="87">
        <v>38423</v>
      </c>
      <c r="D70" s="12">
        <v>45946</v>
      </c>
      <c r="E70" s="12">
        <v>49035</v>
      </c>
      <c r="F70" s="12">
        <v>53461</v>
      </c>
      <c r="G70" s="13">
        <f t="shared" si="8"/>
        <v>1.8031909632177268</v>
      </c>
      <c r="H70" s="20">
        <f t="shared" si="9"/>
        <v>1.2459488620562009</v>
      </c>
      <c r="I70" s="20">
        <f t="shared" si="10"/>
        <v>1.8346439390745761</v>
      </c>
      <c r="J70" s="20">
        <f t="shared" si="11"/>
        <v>1.5251252811018912</v>
      </c>
      <c r="K70" s="15"/>
      <c r="L70" s="15"/>
      <c r="Q70" s="42"/>
      <c r="R70" s="42"/>
      <c r="S70" s="42"/>
      <c r="T70" s="15"/>
      <c r="U70" s="15"/>
      <c r="V70" s="15"/>
      <c r="W70" s="15"/>
      <c r="X70" s="15"/>
      <c r="Y70" s="15"/>
      <c r="Z70" s="15"/>
      <c r="AA70" s="15"/>
      <c r="AE70" s="15"/>
    </row>
    <row r="71" spans="1:31" x14ac:dyDescent="0.2">
      <c r="A71" s="21" t="s">
        <v>647</v>
      </c>
      <c r="C71" s="87">
        <v>67393</v>
      </c>
      <c r="D71" s="12">
        <v>82307</v>
      </c>
      <c r="E71" s="12">
        <v>89545</v>
      </c>
      <c r="F71" s="12">
        <v>99196</v>
      </c>
      <c r="G71" s="13">
        <f t="shared" si="8"/>
        <v>2.0181499477540887</v>
      </c>
      <c r="H71" s="20">
        <f t="shared" si="9"/>
        <v>1.6168988962045994</v>
      </c>
      <c r="I71" s="20">
        <f t="shared" si="10"/>
        <v>2.1766702722431308</v>
      </c>
      <c r="J71" s="20">
        <f t="shared" si="11"/>
        <v>1.8823800760704446</v>
      </c>
      <c r="K71" s="15"/>
      <c r="L71" s="15"/>
      <c r="Q71" s="42"/>
      <c r="R71" s="42"/>
      <c r="S71" s="42"/>
      <c r="T71" s="15"/>
      <c r="U71" s="15"/>
      <c r="V71" s="15"/>
      <c r="W71" s="15"/>
      <c r="X71" s="15"/>
      <c r="Y71" s="15"/>
      <c r="Z71" s="15"/>
      <c r="AA71" s="15"/>
      <c r="AE71" s="15"/>
    </row>
    <row r="72" spans="1:31" x14ac:dyDescent="0.2">
      <c r="A72" s="21" t="s">
        <v>648</v>
      </c>
      <c r="C72" s="87">
        <v>16410</v>
      </c>
      <c r="D72" s="12">
        <v>20023</v>
      </c>
      <c r="E72" s="12">
        <v>20996</v>
      </c>
      <c r="F72" s="12">
        <v>22591</v>
      </c>
      <c r="G72" s="13">
        <f t="shared" si="8"/>
        <v>2.0087260494797032</v>
      </c>
      <c r="H72" s="20">
        <f t="shared" si="9"/>
        <v>0.90708043566505303</v>
      </c>
      <c r="I72" s="20">
        <f t="shared" si="10"/>
        <v>1.5522804514614297</v>
      </c>
      <c r="J72" s="20">
        <f t="shared" si="11"/>
        <v>1.2130068174565745</v>
      </c>
      <c r="K72" s="15"/>
      <c r="L72" s="15"/>
      <c r="Q72" s="42"/>
      <c r="R72" s="42"/>
      <c r="S72" s="42"/>
      <c r="T72" s="15"/>
      <c r="U72" s="15"/>
      <c r="V72" s="15"/>
      <c r="W72" s="15"/>
      <c r="X72" s="15"/>
      <c r="Y72" s="15"/>
      <c r="Z72" s="15"/>
      <c r="AA72" s="15"/>
      <c r="AE72" s="15"/>
    </row>
    <row r="73" spans="1:31" x14ac:dyDescent="0.2">
      <c r="A73" s="21" t="s">
        <v>649</v>
      </c>
      <c r="C73" s="87">
        <v>47743</v>
      </c>
      <c r="D73" s="12">
        <v>54934</v>
      </c>
      <c r="E73" s="12">
        <v>58214</v>
      </c>
      <c r="F73" s="12">
        <v>59770</v>
      </c>
      <c r="G73" s="13">
        <f t="shared" si="8"/>
        <v>1.4121090899367195</v>
      </c>
      <c r="H73" s="20">
        <f t="shared" si="9"/>
        <v>1.1097409648145984</v>
      </c>
      <c r="I73" s="20">
        <f t="shared" si="10"/>
        <v>0.55646852159041416</v>
      </c>
      <c r="J73" s="20">
        <f t="shared" si="11"/>
        <v>0.8465845169773889</v>
      </c>
      <c r="K73" s="15"/>
      <c r="L73" s="15"/>
      <c r="Q73" s="42"/>
      <c r="R73" s="42"/>
      <c r="S73" s="42"/>
      <c r="T73" s="15"/>
      <c r="U73" s="15"/>
      <c r="V73" s="15"/>
      <c r="W73" s="15"/>
      <c r="X73" s="15"/>
      <c r="Y73" s="15"/>
      <c r="Z73" s="15"/>
      <c r="AA73" s="15"/>
      <c r="AE73" s="15"/>
    </row>
    <row r="74" spans="1:31" x14ac:dyDescent="0.2">
      <c r="A74" s="21" t="s">
        <v>650</v>
      </c>
      <c r="C74" s="87">
        <v>26619</v>
      </c>
      <c r="D74" s="12">
        <v>31314</v>
      </c>
      <c r="E74" s="12">
        <v>34546</v>
      </c>
      <c r="F74" s="12">
        <v>36841</v>
      </c>
      <c r="G74" s="13">
        <f t="shared" si="8"/>
        <v>1.6367613055599417</v>
      </c>
      <c r="H74" s="20">
        <f t="shared" si="9"/>
        <v>1.8868539024324615</v>
      </c>
      <c r="I74" s="20">
        <f t="shared" si="10"/>
        <v>1.3623170900209924</v>
      </c>
      <c r="J74" s="20">
        <f t="shared" si="11"/>
        <v>1.6373864535361715</v>
      </c>
      <c r="K74" s="15"/>
      <c r="L74" s="15"/>
      <c r="Q74" s="42"/>
      <c r="R74" s="42"/>
      <c r="S74" s="42"/>
      <c r="T74" s="15"/>
      <c r="U74" s="15"/>
      <c r="V74" s="15"/>
      <c r="W74" s="15"/>
      <c r="X74" s="15"/>
      <c r="Y74" s="15"/>
      <c r="Z74" s="15"/>
      <c r="AA74" s="15"/>
      <c r="AE74" s="15"/>
    </row>
    <row r="75" spans="1:31" x14ac:dyDescent="0.2">
      <c r="A75" s="21" t="s">
        <v>651</v>
      </c>
      <c r="C75" s="87">
        <v>27433</v>
      </c>
      <c r="D75" s="12">
        <v>33281</v>
      </c>
      <c r="E75" s="12">
        <v>35258</v>
      </c>
      <c r="F75" s="12">
        <v>38626</v>
      </c>
      <c r="G75" s="13">
        <f t="shared" si="8"/>
        <v>1.9501127367841153</v>
      </c>
      <c r="H75" s="20">
        <f t="shared" si="9"/>
        <v>1.1042068838528873</v>
      </c>
      <c r="I75" s="20">
        <f t="shared" si="10"/>
        <v>1.9378517959148578</v>
      </c>
      <c r="J75" s="20">
        <f t="shared" si="11"/>
        <v>1.499294793469419</v>
      </c>
      <c r="K75" s="15"/>
      <c r="L75" s="15"/>
      <c r="Q75" s="42"/>
      <c r="R75" s="42"/>
      <c r="S75" s="42"/>
      <c r="T75" s="15"/>
      <c r="U75" s="15"/>
      <c r="V75" s="15"/>
      <c r="W75" s="15"/>
      <c r="X75" s="15"/>
      <c r="Y75" s="15"/>
      <c r="Z75" s="15"/>
      <c r="AA75" s="15"/>
      <c r="AE75" s="15"/>
    </row>
    <row r="76" spans="1:31" x14ac:dyDescent="0.2">
      <c r="A76" s="21" t="s">
        <v>1300</v>
      </c>
      <c r="C76" s="87">
        <v>32512</v>
      </c>
      <c r="D76" s="12">
        <v>38523</v>
      </c>
      <c r="E76" s="12">
        <v>40623</v>
      </c>
      <c r="F76" s="12">
        <v>43973</v>
      </c>
      <c r="G76" s="13">
        <f t="shared" si="8"/>
        <v>1.7099888235474259</v>
      </c>
      <c r="H76" s="20">
        <f t="shared" si="9"/>
        <v>1.0152237995089131</v>
      </c>
      <c r="I76" s="20">
        <f t="shared" si="10"/>
        <v>1.6810107244633388</v>
      </c>
      <c r="J76" s="20">
        <f t="shared" si="11"/>
        <v>1.3308953744072483</v>
      </c>
      <c r="K76" s="15"/>
      <c r="L76" s="15"/>
      <c r="Q76" s="42"/>
      <c r="R76" s="42"/>
      <c r="S76" s="42"/>
      <c r="T76" s="15"/>
      <c r="U76" s="15"/>
      <c r="V76" s="15"/>
      <c r="W76" s="15"/>
      <c r="X76" s="15"/>
      <c r="Y76" s="15"/>
      <c r="Z76" s="15"/>
      <c r="AA76" s="15"/>
      <c r="AE76" s="15"/>
    </row>
    <row r="77" spans="1:31" x14ac:dyDescent="0.2">
      <c r="A77" s="21" t="s">
        <v>652</v>
      </c>
      <c r="C77" s="87">
        <v>56576</v>
      </c>
      <c r="D77" s="12">
        <v>64042</v>
      </c>
      <c r="E77" s="12">
        <v>64855</v>
      </c>
      <c r="F77" s="12">
        <v>68169</v>
      </c>
      <c r="G77" s="13">
        <f t="shared" si="8"/>
        <v>1.2465693859387672</v>
      </c>
      <c r="H77" s="20">
        <f t="shared" si="9"/>
        <v>0.24035278022760398</v>
      </c>
      <c r="I77" s="20">
        <f t="shared" si="10"/>
        <v>1.0539362951956788</v>
      </c>
      <c r="J77" s="20">
        <f t="shared" si="11"/>
        <v>0.62594601187506704</v>
      </c>
      <c r="K77" s="15"/>
      <c r="L77" s="15"/>
      <c r="Q77" s="42"/>
      <c r="R77" s="42"/>
      <c r="S77" s="42"/>
      <c r="T77" s="15"/>
      <c r="U77" s="15"/>
      <c r="V77" s="15"/>
      <c r="W77" s="15"/>
      <c r="X77" s="15"/>
      <c r="Y77" s="15"/>
      <c r="Z77" s="15"/>
      <c r="AA77" s="15"/>
      <c r="AE77" s="15"/>
    </row>
    <row r="78" spans="1:31" x14ac:dyDescent="0.2">
      <c r="A78" s="21" t="s">
        <v>653</v>
      </c>
      <c r="C78" s="87">
        <v>16339</v>
      </c>
      <c r="D78" s="12">
        <v>17050</v>
      </c>
      <c r="E78" s="12">
        <v>17764</v>
      </c>
      <c r="F78" s="12">
        <v>19419</v>
      </c>
      <c r="G78" s="13">
        <f t="shared" si="8"/>
        <v>0.42662736005267821</v>
      </c>
      <c r="H78" s="20">
        <f t="shared" si="9"/>
        <v>0.78374683294659686</v>
      </c>
      <c r="I78" s="20">
        <f t="shared" si="10"/>
        <v>1.8916449909706312</v>
      </c>
      <c r="J78" s="20">
        <f t="shared" si="11"/>
        <v>1.3084352648268904</v>
      </c>
      <c r="K78" s="15"/>
      <c r="L78" s="15"/>
      <c r="Q78" s="42"/>
      <c r="R78" s="42"/>
      <c r="S78" s="42"/>
      <c r="T78" s="15"/>
      <c r="U78" s="15"/>
      <c r="V78" s="15"/>
      <c r="W78" s="15"/>
      <c r="X78" s="15"/>
      <c r="Y78" s="15"/>
      <c r="Z78" s="15"/>
      <c r="AA78" s="15"/>
      <c r="AE78" s="15"/>
    </row>
    <row r="79" spans="1:31" x14ac:dyDescent="0.2">
      <c r="A79" s="21" t="s">
        <v>654</v>
      </c>
      <c r="C79" s="87">
        <v>40210</v>
      </c>
      <c r="D79" s="12">
        <v>48611</v>
      </c>
      <c r="E79" s="12">
        <v>55272</v>
      </c>
      <c r="F79" s="12">
        <v>60524</v>
      </c>
      <c r="G79" s="13">
        <f t="shared" si="8"/>
        <v>1.9143961492205097</v>
      </c>
      <c r="H79" s="20">
        <f t="shared" si="9"/>
        <v>2.4739043605575661</v>
      </c>
      <c r="I79" s="20">
        <f t="shared" si="10"/>
        <v>1.9279951948832252</v>
      </c>
      <c r="J79" s="20">
        <f t="shared" si="11"/>
        <v>2.2142600583819005</v>
      </c>
      <c r="K79" s="15"/>
      <c r="L79" s="15"/>
      <c r="Q79" s="42"/>
      <c r="R79" s="42"/>
      <c r="S79" s="42"/>
      <c r="T79" s="15"/>
      <c r="U79" s="15"/>
      <c r="V79" s="15"/>
      <c r="W79" s="15"/>
      <c r="X79" s="15"/>
      <c r="Y79" s="15"/>
      <c r="Z79" s="15"/>
      <c r="AA79" s="15"/>
      <c r="AE79" s="15"/>
    </row>
    <row r="80" spans="1:31" x14ac:dyDescent="0.2">
      <c r="A80" s="21" t="s">
        <v>655</v>
      </c>
      <c r="C80" s="87">
        <v>55608</v>
      </c>
      <c r="D80" s="12">
        <v>62435</v>
      </c>
      <c r="E80" s="12">
        <v>67572</v>
      </c>
      <c r="F80" s="12">
        <v>70176</v>
      </c>
      <c r="G80" s="13">
        <f t="shared" si="8"/>
        <v>1.1640784984164432</v>
      </c>
      <c r="H80" s="20">
        <f t="shared" si="9"/>
        <v>1.5160541780721681</v>
      </c>
      <c r="I80" s="20">
        <f t="shared" si="10"/>
        <v>0.79865518374053757</v>
      </c>
      <c r="J80" s="20">
        <f t="shared" si="11"/>
        <v>1.1746896135545359</v>
      </c>
      <c r="K80" s="15"/>
      <c r="L80" s="15"/>
      <c r="Q80" s="42"/>
      <c r="R80" s="42"/>
      <c r="S80" s="42"/>
      <c r="T80" s="15"/>
      <c r="U80" s="15"/>
      <c r="V80" s="15"/>
      <c r="W80" s="15"/>
      <c r="X80" s="15"/>
      <c r="Y80" s="15"/>
      <c r="Z80" s="15"/>
      <c r="AA80" s="15"/>
      <c r="AE80" s="15"/>
    </row>
    <row r="81" spans="1:31" x14ac:dyDescent="0.2">
      <c r="A81" s="21"/>
      <c r="C81" s="87"/>
      <c r="D81" s="12"/>
      <c r="E81" s="12"/>
      <c r="F81" s="12"/>
      <c r="G81" s="13"/>
      <c r="H81" s="20"/>
      <c r="I81" s="20"/>
      <c r="J81" s="20"/>
      <c r="K81" s="15"/>
      <c r="L81" s="15"/>
      <c r="T81" s="15"/>
      <c r="U81" s="15"/>
      <c r="V81" s="15"/>
      <c r="W81" s="15"/>
      <c r="X81" s="15"/>
      <c r="Y81" s="15"/>
      <c r="Z81" s="15"/>
      <c r="AA81" s="15"/>
      <c r="AE81" s="15"/>
    </row>
    <row r="82" spans="1:31" s="15" customFormat="1" x14ac:dyDescent="0.2">
      <c r="A82" s="14" t="s">
        <v>1189</v>
      </c>
      <c r="C82" s="16">
        <f>SUM(C83:C93)</f>
        <v>215356</v>
      </c>
      <c r="D82" s="16">
        <f>SUM(D83:D93)</f>
        <v>246300</v>
      </c>
      <c r="E82" s="16">
        <f>SUM(E83:E93)</f>
        <v>260964</v>
      </c>
      <c r="F82" s="16">
        <f>SUM(F83:F93)</f>
        <v>271879</v>
      </c>
      <c r="G82" s="88">
        <f t="shared" ref="G82:G93" si="12">(((D82/C82)^(1/(($D$5-$C$5)/365))-1)*100)</f>
        <v>1.3508861844284015</v>
      </c>
      <c r="H82" s="17">
        <f t="shared" ref="H82:H93" si="13">(((E82/D82)^(1/(($E$5-$D$5)/365))-1)*100)</f>
        <v>1.1066383452625894</v>
      </c>
      <c r="I82" s="17">
        <f t="shared" ref="I82:I93" si="14">(((F82/E82)^(1/(($F$5-$E$5)/365))-1)*100)</f>
        <v>0.86572861417784086</v>
      </c>
      <c r="J82" s="17">
        <f t="shared" ref="J82:J93" si="15">(((F82/D82)^(1/(($F$5-$D$5)/365))-1)*100)</f>
        <v>0.99214610439577466</v>
      </c>
      <c r="M82" s="8"/>
      <c r="N82" s="22"/>
      <c r="O82" s="22"/>
      <c r="P82" s="22"/>
      <c r="Q82" s="42"/>
      <c r="R82" s="42"/>
      <c r="S82" s="42"/>
    </row>
    <row r="83" spans="1:31" x14ac:dyDescent="0.2">
      <c r="A83" s="21" t="s">
        <v>656</v>
      </c>
      <c r="C83" s="87">
        <v>9684</v>
      </c>
      <c r="D83" s="12">
        <v>11370</v>
      </c>
      <c r="E83" s="12">
        <v>11551</v>
      </c>
      <c r="F83" s="12">
        <v>11086</v>
      </c>
      <c r="G83" s="13">
        <f t="shared" si="12"/>
        <v>1.617089320503462</v>
      </c>
      <c r="H83" s="20">
        <f t="shared" si="13"/>
        <v>0.30101013278434063</v>
      </c>
      <c r="I83" s="20">
        <f t="shared" si="14"/>
        <v>-0.86068230377616128</v>
      </c>
      <c r="J83" s="20">
        <f t="shared" si="15"/>
        <v>-0.2524257013377218</v>
      </c>
      <c r="K83" s="15"/>
      <c r="L83" s="15"/>
      <c r="Q83" s="42"/>
      <c r="R83" s="42"/>
      <c r="S83" s="42"/>
      <c r="T83" s="15"/>
      <c r="U83" s="15"/>
      <c r="V83" s="15"/>
      <c r="W83" s="15"/>
      <c r="X83" s="15"/>
      <c r="Y83" s="15"/>
      <c r="Z83" s="15"/>
      <c r="AA83" s="15"/>
      <c r="AE83" s="15"/>
    </row>
    <row r="84" spans="1:31" x14ac:dyDescent="0.2">
      <c r="A84" s="21" t="s">
        <v>617</v>
      </c>
      <c r="C84" s="87">
        <v>11653</v>
      </c>
      <c r="D84" s="12">
        <v>12243</v>
      </c>
      <c r="E84" s="12">
        <v>12848</v>
      </c>
      <c r="F84" s="12">
        <v>13484</v>
      </c>
      <c r="G84" s="13">
        <f t="shared" si="12"/>
        <v>0.49485678101086616</v>
      </c>
      <c r="H84" s="20">
        <f t="shared" si="13"/>
        <v>0.92212664305455494</v>
      </c>
      <c r="I84" s="20">
        <f t="shared" si="14"/>
        <v>1.0216218228125129</v>
      </c>
      <c r="J84" s="20">
        <f t="shared" si="15"/>
        <v>0.9693698628850056</v>
      </c>
      <c r="K84" s="15"/>
      <c r="L84" s="15"/>
      <c r="Q84" s="42"/>
      <c r="R84" s="42"/>
      <c r="S84" s="42"/>
      <c r="T84" s="15"/>
      <c r="U84" s="15"/>
      <c r="V84" s="15"/>
      <c r="W84" s="15"/>
      <c r="X84" s="15"/>
      <c r="Y84" s="15"/>
      <c r="Z84" s="15"/>
      <c r="AA84" s="15"/>
      <c r="AE84" s="15"/>
    </row>
    <row r="85" spans="1:31" x14ac:dyDescent="0.2">
      <c r="A85" s="21" t="s">
        <v>631</v>
      </c>
      <c r="C85" s="87">
        <v>17761</v>
      </c>
      <c r="D85" s="12">
        <v>19984</v>
      </c>
      <c r="E85" s="12">
        <v>21279</v>
      </c>
      <c r="F85" s="12">
        <v>21748</v>
      </c>
      <c r="G85" s="13">
        <f t="shared" si="12"/>
        <v>1.1855964230260252</v>
      </c>
      <c r="H85" s="20">
        <f t="shared" si="13"/>
        <v>1.2020516143988358</v>
      </c>
      <c r="I85" s="20">
        <f t="shared" si="14"/>
        <v>0.45969381837689394</v>
      </c>
      <c r="J85" s="20">
        <f t="shared" si="15"/>
        <v>0.84878570247413077</v>
      </c>
      <c r="K85" s="15"/>
      <c r="L85" s="15"/>
      <c r="Q85" s="42"/>
      <c r="R85" s="42"/>
      <c r="S85" s="42"/>
      <c r="T85" s="15"/>
      <c r="U85" s="15"/>
      <c r="V85" s="15"/>
      <c r="W85" s="15"/>
      <c r="X85" s="15"/>
      <c r="Y85" s="15"/>
      <c r="Z85" s="15"/>
      <c r="AA85" s="15"/>
      <c r="AE85" s="15"/>
    </row>
    <row r="86" spans="1:31" x14ac:dyDescent="0.2">
      <c r="A86" s="21" t="s">
        <v>657</v>
      </c>
      <c r="C86" s="87">
        <v>23790</v>
      </c>
      <c r="D86" s="12">
        <v>28063</v>
      </c>
      <c r="E86" s="12">
        <v>30056</v>
      </c>
      <c r="F86" s="12">
        <v>32114</v>
      </c>
      <c r="G86" s="13">
        <f t="shared" si="12"/>
        <v>1.6646656344330824</v>
      </c>
      <c r="H86" s="20">
        <f t="shared" si="13"/>
        <v>1.3142320528812368</v>
      </c>
      <c r="I86" s="20">
        <f t="shared" si="14"/>
        <v>1.4030580210922183</v>
      </c>
      <c r="J86" s="20">
        <f t="shared" si="15"/>
        <v>1.3564104266247545</v>
      </c>
      <c r="K86" s="15"/>
      <c r="L86" s="15"/>
      <c r="M86" s="15"/>
      <c r="N86" s="18"/>
      <c r="O86" s="18"/>
      <c r="P86" s="18"/>
      <c r="Q86" s="41"/>
      <c r="R86" s="41"/>
      <c r="S86" s="41"/>
      <c r="T86" s="15"/>
      <c r="U86" s="15"/>
      <c r="V86" s="15"/>
      <c r="W86" s="15"/>
      <c r="X86" s="15"/>
      <c r="Y86" s="15"/>
      <c r="Z86" s="15"/>
      <c r="AA86" s="15"/>
      <c r="AE86" s="15"/>
    </row>
    <row r="87" spans="1:31" x14ac:dyDescent="0.2">
      <c r="A87" s="21" t="s">
        <v>658</v>
      </c>
      <c r="C87" s="87">
        <v>7055</v>
      </c>
      <c r="D87" s="12">
        <v>8003</v>
      </c>
      <c r="E87" s="12">
        <v>8368</v>
      </c>
      <c r="F87" s="12">
        <v>8712</v>
      </c>
      <c r="G87" s="13">
        <f t="shared" si="12"/>
        <v>1.26808120975479</v>
      </c>
      <c r="H87" s="20">
        <f t="shared" si="13"/>
        <v>0.85233076206974179</v>
      </c>
      <c r="I87" s="20">
        <f t="shared" si="14"/>
        <v>0.85112699995568697</v>
      </c>
      <c r="J87" s="20">
        <f t="shared" si="15"/>
        <v>0.85175903094130145</v>
      </c>
      <c r="K87" s="15"/>
      <c r="L87" s="15"/>
      <c r="Q87" s="42"/>
      <c r="R87" s="42"/>
      <c r="S87" s="42"/>
      <c r="T87" s="15"/>
      <c r="U87" s="15"/>
      <c r="V87" s="15"/>
      <c r="W87" s="15"/>
      <c r="X87" s="15"/>
      <c r="Y87" s="15"/>
      <c r="Z87" s="15"/>
      <c r="AA87" s="15"/>
      <c r="AE87" s="15"/>
    </row>
    <row r="88" spans="1:31" x14ac:dyDescent="0.2">
      <c r="A88" s="21" t="s">
        <v>659</v>
      </c>
      <c r="C88" s="87">
        <v>17696</v>
      </c>
      <c r="D88" s="12">
        <v>19393</v>
      </c>
      <c r="E88" s="12">
        <v>20516</v>
      </c>
      <c r="F88" s="12">
        <v>21473</v>
      </c>
      <c r="G88" s="13">
        <f t="shared" si="12"/>
        <v>0.9194350838943377</v>
      </c>
      <c r="H88" s="20">
        <f t="shared" si="13"/>
        <v>1.0770258733730831</v>
      </c>
      <c r="I88" s="20">
        <f t="shared" si="14"/>
        <v>0.96373888167871069</v>
      </c>
      <c r="J88" s="20">
        <f t="shared" si="15"/>
        <v>1.0232041387419732</v>
      </c>
      <c r="K88" s="15"/>
      <c r="L88" s="15"/>
      <c r="Q88" s="42"/>
      <c r="R88" s="42"/>
      <c r="S88" s="42"/>
      <c r="T88" s="15"/>
      <c r="U88" s="15"/>
      <c r="V88" s="15"/>
      <c r="W88" s="15"/>
      <c r="X88" s="15"/>
      <c r="Y88" s="15"/>
      <c r="Z88" s="15"/>
      <c r="AA88" s="15"/>
      <c r="AE88" s="15"/>
    </row>
    <row r="89" spans="1:31" x14ac:dyDescent="0.2">
      <c r="A89" s="21" t="s">
        <v>660</v>
      </c>
      <c r="C89" s="87">
        <v>8877</v>
      </c>
      <c r="D89" s="12">
        <v>9738</v>
      </c>
      <c r="E89" s="12">
        <v>9287</v>
      </c>
      <c r="F89" s="12">
        <v>9713</v>
      </c>
      <c r="G89" s="13">
        <f t="shared" si="12"/>
        <v>0.92950732544241355</v>
      </c>
      <c r="H89" s="20">
        <f t="shared" si="13"/>
        <v>-0.89835792677999127</v>
      </c>
      <c r="I89" s="20">
        <f t="shared" si="14"/>
        <v>0.94798750333981996</v>
      </c>
      <c r="J89" s="20">
        <f t="shared" si="15"/>
        <v>-2.5681224645257572E-2</v>
      </c>
      <c r="K89" s="15"/>
      <c r="L89" s="15"/>
      <c r="Q89" s="42"/>
      <c r="R89" s="42"/>
      <c r="S89" s="42"/>
      <c r="T89" s="15"/>
      <c r="U89" s="15"/>
      <c r="V89" s="15"/>
      <c r="W89" s="15"/>
      <c r="X89" s="15"/>
      <c r="Y89" s="15"/>
      <c r="Z89" s="15"/>
      <c r="AA89" s="15"/>
      <c r="AE89" s="15"/>
    </row>
    <row r="90" spans="1:31" x14ac:dyDescent="0.2">
      <c r="A90" s="21" t="s">
        <v>983</v>
      </c>
      <c r="C90" s="87">
        <v>31463</v>
      </c>
      <c r="D90" s="12">
        <v>35779</v>
      </c>
      <c r="E90" s="12">
        <v>36779</v>
      </c>
      <c r="F90" s="12">
        <v>38480</v>
      </c>
      <c r="G90" s="13">
        <f t="shared" si="12"/>
        <v>1.293073596200256</v>
      </c>
      <c r="H90" s="20">
        <f t="shared" si="13"/>
        <v>0.52596406727278833</v>
      </c>
      <c r="I90" s="20">
        <f t="shared" si="14"/>
        <v>0.95567500156386043</v>
      </c>
      <c r="J90" s="20">
        <f t="shared" si="15"/>
        <v>0.72982764125559818</v>
      </c>
      <c r="K90" s="15"/>
      <c r="L90" s="15"/>
      <c r="Q90" s="42"/>
      <c r="R90" s="42"/>
      <c r="S90" s="42"/>
      <c r="T90" s="15"/>
      <c r="U90" s="15"/>
      <c r="V90" s="15"/>
      <c r="W90" s="15"/>
      <c r="X90" s="15"/>
      <c r="Y90" s="15"/>
      <c r="Z90" s="15"/>
      <c r="AA90" s="15"/>
      <c r="AE90" s="15"/>
    </row>
    <row r="91" spans="1:31" x14ac:dyDescent="0.2">
      <c r="A91" s="21" t="s">
        <v>1060</v>
      </c>
      <c r="C91" s="87">
        <v>12205</v>
      </c>
      <c r="D91" s="12">
        <v>14107</v>
      </c>
      <c r="E91" s="12">
        <v>15006</v>
      </c>
      <c r="F91" s="12">
        <v>15680</v>
      </c>
      <c r="G91" s="13">
        <f t="shared" si="12"/>
        <v>1.4579875588821567</v>
      </c>
      <c r="H91" s="20">
        <f t="shared" si="13"/>
        <v>1.1826072058993553</v>
      </c>
      <c r="I91" s="20">
        <f t="shared" si="14"/>
        <v>0.92858462495053473</v>
      </c>
      <c r="J91" s="20">
        <f t="shared" si="15"/>
        <v>1.0618790309197879</v>
      </c>
      <c r="K91" s="15"/>
      <c r="L91" s="15"/>
      <c r="Q91" s="42"/>
      <c r="R91" s="42"/>
      <c r="S91" s="42"/>
      <c r="T91" s="15"/>
      <c r="U91" s="15"/>
      <c r="V91" s="15"/>
      <c r="W91" s="15"/>
      <c r="X91" s="15"/>
      <c r="Y91" s="15"/>
      <c r="Z91" s="15"/>
      <c r="AA91" s="15"/>
      <c r="AE91" s="15"/>
    </row>
    <row r="92" spans="1:31" x14ac:dyDescent="0.2">
      <c r="A92" s="21" t="s">
        <v>984</v>
      </c>
      <c r="C92" s="87">
        <v>18105</v>
      </c>
      <c r="D92" s="12">
        <v>20669</v>
      </c>
      <c r="E92" s="12">
        <v>21624</v>
      </c>
      <c r="F92" s="12">
        <v>22869</v>
      </c>
      <c r="G92" s="13">
        <f t="shared" si="12"/>
        <v>1.3325434292976723</v>
      </c>
      <c r="H92" s="20">
        <f t="shared" si="13"/>
        <v>0.86327833666866027</v>
      </c>
      <c r="I92" s="20">
        <f t="shared" si="14"/>
        <v>1.1846066434291425</v>
      </c>
      <c r="J92" s="20">
        <f t="shared" si="15"/>
        <v>1.0157664561051716</v>
      </c>
      <c r="K92" s="15"/>
      <c r="L92" s="15"/>
      <c r="Q92" s="42"/>
      <c r="R92" s="42"/>
      <c r="S92" s="42"/>
      <c r="T92" s="15"/>
      <c r="U92" s="15"/>
      <c r="V92" s="15"/>
      <c r="W92" s="15"/>
      <c r="X92" s="15"/>
      <c r="Y92" s="15"/>
      <c r="Z92" s="15"/>
      <c r="AA92" s="15"/>
      <c r="AE92" s="15"/>
    </row>
    <row r="93" spans="1:31" x14ac:dyDescent="0.2">
      <c r="A93" s="21" t="s">
        <v>985</v>
      </c>
      <c r="C93" s="87">
        <v>57067</v>
      </c>
      <c r="D93" s="12">
        <v>66951</v>
      </c>
      <c r="E93" s="12">
        <v>73650</v>
      </c>
      <c r="F93" s="12">
        <v>76520</v>
      </c>
      <c r="G93" s="13">
        <f t="shared" si="12"/>
        <v>1.6092868955401851</v>
      </c>
      <c r="H93" s="20">
        <f t="shared" si="13"/>
        <v>1.8313505788467133</v>
      </c>
      <c r="I93" s="20">
        <f t="shared" si="14"/>
        <v>0.80746274517002892</v>
      </c>
      <c r="J93" s="20">
        <f t="shared" si="15"/>
        <v>1.3437626686904514</v>
      </c>
      <c r="K93" s="15"/>
      <c r="L93" s="15"/>
      <c r="Q93" s="42"/>
      <c r="R93" s="42"/>
      <c r="S93" s="42"/>
      <c r="T93" s="15"/>
      <c r="U93" s="15"/>
      <c r="V93" s="15"/>
      <c r="W93" s="15"/>
      <c r="X93" s="15"/>
      <c r="Y93" s="15"/>
      <c r="Z93" s="15"/>
      <c r="AA93" s="15"/>
      <c r="AE93" s="15"/>
    </row>
    <row r="94" spans="1:31" x14ac:dyDescent="0.2">
      <c r="A94" s="21"/>
      <c r="C94" s="87"/>
      <c r="D94" s="12"/>
      <c r="E94" s="12"/>
      <c r="F94" s="12"/>
      <c r="G94" s="13"/>
      <c r="H94" s="20"/>
      <c r="I94" s="20"/>
      <c r="J94" s="20"/>
      <c r="K94" s="15"/>
      <c r="L94" s="15"/>
      <c r="T94" s="15"/>
      <c r="U94" s="15"/>
      <c r="V94" s="15"/>
      <c r="W94" s="15"/>
      <c r="X94" s="15"/>
      <c r="Y94" s="15"/>
      <c r="Z94" s="15"/>
      <c r="AA94" s="15"/>
      <c r="AE94" s="15"/>
    </row>
    <row r="95" spans="1:31" s="15" customFormat="1" x14ac:dyDescent="0.2">
      <c r="A95" s="14" t="s">
        <v>1190</v>
      </c>
      <c r="C95" s="16">
        <f>SUM(C96:C116)</f>
        <v>707668</v>
      </c>
      <c r="D95" s="16">
        <f>SUM(D96:D116)</f>
        <v>834650</v>
      </c>
      <c r="E95" s="16">
        <f>SUM(E96:E116)</f>
        <v>892393</v>
      </c>
      <c r="F95" s="16">
        <f>SUM(F96:F116)</f>
        <v>908920</v>
      </c>
      <c r="G95" s="88">
        <f t="shared" ref="G95:G116" si="16">(((D95/C95)^(1/(($D$5-$C$5)/365))-1)*100)</f>
        <v>1.6631492305514417</v>
      </c>
      <c r="H95" s="17">
        <f t="shared" ref="H95:H116" si="17">(((E95/D95)^(1/(($E$5-$D$5)/365))-1)*100)</f>
        <v>1.2811488741138577</v>
      </c>
      <c r="I95" s="17">
        <f t="shared" ref="I95:I116" si="18">(((F95/E95)^(1/(($F$5-$E$5)/365))-1)*100)</f>
        <v>0.38679332619497853</v>
      </c>
      <c r="J95" s="17">
        <f t="shared" ref="J95:J116" si="19">(((F95/D95)^(1/(($F$5-$D$5)/365))-1)*100)</f>
        <v>0.85538367362201218</v>
      </c>
      <c r="M95" s="8"/>
      <c r="N95" s="22"/>
      <c r="O95" s="22"/>
      <c r="P95" s="22"/>
      <c r="Q95" s="42"/>
      <c r="R95" s="42"/>
      <c r="S95" s="42"/>
    </row>
    <row r="96" spans="1:31" x14ac:dyDescent="0.2">
      <c r="A96" s="21" t="s">
        <v>986</v>
      </c>
      <c r="C96" s="87">
        <v>58751</v>
      </c>
      <c r="D96" s="12">
        <v>76139</v>
      </c>
      <c r="E96" s="12">
        <v>86168</v>
      </c>
      <c r="F96" s="12">
        <v>88351</v>
      </c>
      <c r="G96" s="13">
        <f t="shared" si="16"/>
        <v>2.6249655880904887</v>
      </c>
      <c r="H96" s="20">
        <f t="shared" si="17"/>
        <v>2.3827123851819509</v>
      </c>
      <c r="I96" s="20">
        <f t="shared" si="18"/>
        <v>0.5277162441927663</v>
      </c>
      <c r="J96" s="20">
        <f t="shared" si="19"/>
        <v>1.4974484203338356</v>
      </c>
      <c r="K96" s="15"/>
      <c r="L96" s="15"/>
      <c r="Q96" s="42"/>
      <c r="R96" s="42"/>
      <c r="S96" s="42"/>
      <c r="T96" s="15"/>
      <c r="U96" s="15"/>
      <c r="V96" s="15"/>
      <c r="W96" s="15"/>
      <c r="X96" s="15"/>
      <c r="Y96" s="15"/>
      <c r="Z96" s="15"/>
      <c r="AA96" s="15"/>
      <c r="AE96" s="15"/>
    </row>
    <row r="97" spans="1:31" x14ac:dyDescent="0.2">
      <c r="A97" s="21" t="s">
        <v>987</v>
      </c>
      <c r="C97" s="87">
        <v>19897</v>
      </c>
      <c r="D97" s="12">
        <v>24401</v>
      </c>
      <c r="E97" s="12">
        <v>26096</v>
      </c>
      <c r="F97" s="12">
        <v>28855</v>
      </c>
      <c r="G97" s="13">
        <f t="shared" si="16"/>
        <v>2.0603725419695351</v>
      </c>
      <c r="H97" s="20">
        <f t="shared" si="17"/>
        <v>1.2862332559951062</v>
      </c>
      <c r="I97" s="20">
        <f t="shared" si="18"/>
        <v>2.1368007608159933</v>
      </c>
      <c r="J97" s="20">
        <f t="shared" si="19"/>
        <v>1.6893252489855959</v>
      </c>
      <c r="K97" s="15"/>
      <c r="L97" s="15"/>
      <c r="Q97" s="42"/>
      <c r="R97" s="42"/>
      <c r="S97" s="42"/>
      <c r="T97" s="15"/>
      <c r="U97" s="15"/>
      <c r="V97" s="15"/>
      <c r="W97" s="15"/>
      <c r="X97" s="15"/>
      <c r="Y97" s="15"/>
      <c r="Z97" s="15"/>
      <c r="AA97" s="15"/>
      <c r="AE97" s="15"/>
    </row>
    <row r="98" spans="1:31" x14ac:dyDescent="0.2">
      <c r="A98" s="21" t="s">
        <v>988</v>
      </c>
      <c r="C98" s="87">
        <v>30068</v>
      </c>
      <c r="D98" s="12">
        <v>35841</v>
      </c>
      <c r="E98" s="12">
        <v>38124</v>
      </c>
      <c r="F98" s="12">
        <v>40155</v>
      </c>
      <c r="G98" s="13">
        <f t="shared" si="16"/>
        <v>1.7708450055780256</v>
      </c>
      <c r="H98" s="20">
        <f t="shared" si="17"/>
        <v>1.1820781207638742</v>
      </c>
      <c r="I98" s="20">
        <f t="shared" si="18"/>
        <v>1.0978897206278315</v>
      </c>
      <c r="J98" s="20">
        <f t="shared" si="19"/>
        <v>1.1420839259881133</v>
      </c>
      <c r="K98" s="15"/>
      <c r="L98" s="15"/>
      <c r="Q98" s="42"/>
      <c r="R98" s="42"/>
      <c r="S98" s="42"/>
      <c r="T98" s="15"/>
      <c r="U98" s="15"/>
      <c r="V98" s="15"/>
      <c r="W98" s="15"/>
      <c r="X98" s="15"/>
      <c r="Y98" s="15"/>
      <c r="Z98" s="15"/>
      <c r="AA98" s="15"/>
      <c r="AE98" s="15"/>
    </row>
    <row r="99" spans="1:31" x14ac:dyDescent="0.2">
      <c r="A99" s="21" t="s">
        <v>989</v>
      </c>
      <c r="C99" s="87">
        <v>12038</v>
      </c>
      <c r="D99" s="12">
        <v>13764</v>
      </c>
      <c r="E99" s="12">
        <v>15086</v>
      </c>
      <c r="F99" s="12">
        <v>14610</v>
      </c>
      <c r="G99" s="13">
        <f t="shared" si="16"/>
        <v>1.3481547144397421</v>
      </c>
      <c r="H99" s="20">
        <f t="shared" si="17"/>
        <v>1.7605950448878582</v>
      </c>
      <c r="I99" s="20">
        <f t="shared" si="18"/>
        <v>-0.67221126294293443</v>
      </c>
      <c r="J99" s="20">
        <f t="shared" si="19"/>
        <v>0.59778716771892171</v>
      </c>
      <c r="K99" s="15"/>
      <c r="L99" s="15"/>
      <c r="Q99" s="42"/>
      <c r="R99" s="42"/>
      <c r="S99" s="42"/>
      <c r="T99" s="15"/>
      <c r="U99" s="15"/>
      <c r="V99" s="15"/>
      <c r="W99" s="15"/>
      <c r="X99" s="15"/>
      <c r="Y99" s="15"/>
      <c r="Z99" s="15"/>
      <c r="AA99" s="15"/>
      <c r="AE99" s="15"/>
    </row>
    <row r="100" spans="1:31" x14ac:dyDescent="0.2">
      <c r="A100" s="21" t="s">
        <v>990</v>
      </c>
      <c r="C100" s="87">
        <v>46593</v>
      </c>
      <c r="D100" s="12">
        <v>49078</v>
      </c>
      <c r="E100" s="12">
        <v>50327</v>
      </c>
      <c r="F100" s="12">
        <v>50623</v>
      </c>
      <c r="G100" s="13">
        <f t="shared" si="16"/>
        <v>0.52067178889487753</v>
      </c>
      <c r="H100" s="20">
        <f t="shared" si="17"/>
        <v>0.47939139459232116</v>
      </c>
      <c r="I100" s="20">
        <f t="shared" si="18"/>
        <v>0.12344625969609169</v>
      </c>
      <c r="J100" s="20">
        <f t="shared" si="19"/>
        <v>0.31017700357789391</v>
      </c>
      <c r="K100" s="15"/>
      <c r="L100" s="15"/>
      <c r="M100" s="15"/>
      <c r="N100" s="18"/>
      <c r="O100" s="18"/>
      <c r="P100" s="18"/>
      <c r="Q100" s="41"/>
      <c r="R100" s="41"/>
      <c r="S100" s="41"/>
      <c r="T100" s="15"/>
      <c r="U100" s="15"/>
      <c r="V100" s="15"/>
      <c r="W100" s="15"/>
      <c r="X100" s="15"/>
      <c r="Y100" s="15"/>
      <c r="Z100" s="15"/>
      <c r="AA100" s="15"/>
      <c r="AE100" s="15"/>
    </row>
    <row r="101" spans="1:31" x14ac:dyDescent="0.2">
      <c r="A101" s="21" t="s">
        <v>991</v>
      </c>
      <c r="C101" s="87">
        <v>52256</v>
      </c>
      <c r="D101" s="12">
        <v>63115</v>
      </c>
      <c r="E101" s="12">
        <v>67033</v>
      </c>
      <c r="F101" s="12">
        <v>69265</v>
      </c>
      <c r="G101" s="13">
        <f t="shared" si="16"/>
        <v>1.9049198768681608</v>
      </c>
      <c r="H101" s="20">
        <f t="shared" si="17"/>
        <v>1.1527193811381675</v>
      </c>
      <c r="I101" s="20">
        <f t="shared" si="18"/>
        <v>0.69145525591227663</v>
      </c>
      <c r="J101" s="20">
        <f t="shared" si="19"/>
        <v>0.93337814406078135</v>
      </c>
      <c r="K101" s="15"/>
      <c r="L101" s="15"/>
      <c r="Q101" s="42"/>
      <c r="R101" s="42"/>
      <c r="S101" s="42"/>
      <c r="T101" s="15"/>
      <c r="U101" s="15"/>
      <c r="V101" s="15"/>
      <c r="W101" s="15"/>
      <c r="X101" s="15"/>
      <c r="Y101" s="15"/>
      <c r="Z101" s="15"/>
      <c r="AA101" s="15"/>
      <c r="AE101" s="15"/>
    </row>
    <row r="102" spans="1:31" x14ac:dyDescent="0.2">
      <c r="A102" s="21" t="s">
        <v>969</v>
      </c>
      <c r="C102" s="87">
        <v>38398</v>
      </c>
      <c r="D102" s="12">
        <v>41572</v>
      </c>
      <c r="E102" s="12">
        <v>43693</v>
      </c>
      <c r="F102" s="12">
        <v>42142</v>
      </c>
      <c r="G102" s="13">
        <f t="shared" si="16"/>
        <v>0.79693872568111779</v>
      </c>
      <c r="H102" s="20">
        <f t="shared" si="17"/>
        <v>0.95146246883701657</v>
      </c>
      <c r="I102" s="20">
        <f t="shared" si="18"/>
        <v>-0.75747445456134654</v>
      </c>
      <c r="J102" s="20">
        <f t="shared" si="19"/>
        <v>0.13616082158827147</v>
      </c>
      <c r="K102" s="15"/>
      <c r="L102" s="15"/>
      <c r="Q102" s="42"/>
      <c r="R102" s="42"/>
      <c r="S102" s="42"/>
      <c r="T102" s="15"/>
      <c r="U102" s="15"/>
      <c r="V102" s="15"/>
      <c r="W102" s="15"/>
      <c r="X102" s="15"/>
      <c r="Y102" s="15"/>
      <c r="Z102" s="15"/>
      <c r="AA102" s="15"/>
      <c r="AE102" s="15"/>
    </row>
    <row r="103" spans="1:31" x14ac:dyDescent="0.2">
      <c r="A103" s="21" t="s">
        <v>992</v>
      </c>
      <c r="C103" s="87">
        <v>21550</v>
      </c>
      <c r="D103" s="12">
        <v>25245</v>
      </c>
      <c r="E103" s="12">
        <v>26192</v>
      </c>
      <c r="F103" s="12">
        <v>24909</v>
      </c>
      <c r="G103" s="13">
        <f t="shared" si="16"/>
        <v>1.5942307275193635</v>
      </c>
      <c r="H103" s="20">
        <f t="shared" si="17"/>
        <v>0.70326718152351475</v>
      </c>
      <c r="I103" s="20">
        <f t="shared" si="18"/>
        <v>-1.0510407491108986</v>
      </c>
      <c r="J103" s="20">
        <f t="shared" si="19"/>
        <v>-0.13378970752372377</v>
      </c>
      <c r="K103" s="15"/>
      <c r="L103" s="15"/>
      <c r="Q103" s="42"/>
      <c r="R103" s="42"/>
      <c r="S103" s="42"/>
      <c r="T103" s="15"/>
      <c r="U103" s="15"/>
      <c r="V103" s="15"/>
      <c r="W103" s="15"/>
      <c r="X103" s="15"/>
      <c r="Y103" s="15"/>
      <c r="Z103" s="15"/>
      <c r="AA103" s="15"/>
      <c r="AE103" s="15"/>
    </row>
    <row r="104" spans="1:31" x14ac:dyDescent="0.2">
      <c r="A104" s="21" t="s">
        <v>993</v>
      </c>
      <c r="C104" s="87">
        <v>16209</v>
      </c>
      <c r="D104" s="12">
        <v>17357</v>
      </c>
      <c r="E104" s="12">
        <v>18568</v>
      </c>
      <c r="F104" s="12">
        <v>17534</v>
      </c>
      <c r="G104" s="13">
        <f t="shared" si="16"/>
        <v>0.68626170519583418</v>
      </c>
      <c r="H104" s="20">
        <f t="shared" si="17"/>
        <v>1.2917432632048031</v>
      </c>
      <c r="I104" s="20">
        <f t="shared" si="18"/>
        <v>-1.1981648841509429</v>
      </c>
      <c r="J104" s="20">
        <f t="shared" si="19"/>
        <v>0.10142777944459613</v>
      </c>
      <c r="K104" s="15"/>
      <c r="L104" s="15"/>
      <c r="Q104" s="42"/>
      <c r="R104" s="42"/>
      <c r="S104" s="42"/>
      <c r="T104" s="15"/>
      <c r="U104" s="15"/>
      <c r="V104" s="15"/>
      <c r="W104" s="15"/>
      <c r="X104" s="15"/>
      <c r="Y104" s="15"/>
      <c r="Z104" s="15"/>
      <c r="AA104" s="15"/>
      <c r="AE104" s="15"/>
    </row>
    <row r="105" spans="1:31" x14ac:dyDescent="0.2">
      <c r="A105" s="21" t="s">
        <v>994</v>
      </c>
      <c r="C105" s="87">
        <v>31572</v>
      </c>
      <c r="D105" s="12">
        <v>38161</v>
      </c>
      <c r="E105" s="12">
        <v>41262</v>
      </c>
      <c r="F105" s="12">
        <v>44122</v>
      </c>
      <c r="G105" s="13">
        <f t="shared" si="16"/>
        <v>1.9124535005251797</v>
      </c>
      <c r="H105" s="20">
        <f t="shared" si="17"/>
        <v>1.4979009568585111</v>
      </c>
      <c r="I105" s="20">
        <f t="shared" si="18"/>
        <v>1.4198435164358703</v>
      </c>
      <c r="J105" s="20">
        <f t="shared" si="19"/>
        <v>1.4608199241626707</v>
      </c>
      <c r="K105" s="15"/>
      <c r="L105" s="15"/>
      <c r="Q105" s="42"/>
      <c r="R105" s="42"/>
      <c r="S105" s="42"/>
      <c r="T105" s="15"/>
      <c r="U105" s="15"/>
      <c r="V105" s="15"/>
      <c r="W105" s="15"/>
      <c r="X105" s="15"/>
      <c r="Y105" s="15"/>
      <c r="Z105" s="15"/>
      <c r="AA105" s="15"/>
      <c r="AE105" s="15"/>
    </row>
    <row r="106" spans="1:31" x14ac:dyDescent="0.2">
      <c r="A106" s="21" t="s">
        <v>661</v>
      </c>
      <c r="C106" s="87">
        <v>71441</v>
      </c>
      <c r="D106" s="12">
        <v>85227</v>
      </c>
      <c r="E106" s="12">
        <v>95389</v>
      </c>
      <c r="F106" s="12">
        <v>104522</v>
      </c>
      <c r="G106" s="13">
        <f t="shared" si="16"/>
        <v>1.7791386303495527</v>
      </c>
      <c r="H106" s="20">
        <f t="shared" si="17"/>
        <v>2.166802514029853</v>
      </c>
      <c r="I106" s="20">
        <f t="shared" si="18"/>
        <v>1.9421652927763322</v>
      </c>
      <c r="J106" s="20">
        <f t="shared" si="19"/>
        <v>2.0600489418011847</v>
      </c>
      <c r="K106" s="15"/>
      <c r="L106" s="15"/>
      <c r="Q106" s="42"/>
      <c r="R106" s="42"/>
      <c r="S106" s="42"/>
      <c r="T106" s="15"/>
      <c r="U106" s="15"/>
      <c r="V106" s="15"/>
      <c r="W106" s="15"/>
      <c r="X106" s="15"/>
      <c r="Y106" s="15"/>
      <c r="Z106" s="15"/>
      <c r="AA106" s="15"/>
      <c r="AE106" s="15"/>
    </row>
    <row r="107" spans="1:31" x14ac:dyDescent="0.2">
      <c r="A107" s="21" t="s">
        <v>662</v>
      </c>
      <c r="C107" s="87">
        <v>44575</v>
      </c>
      <c r="D107" s="12">
        <v>52619</v>
      </c>
      <c r="E107" s="12">
        <v>57473</v>
      </c>
      <c r="F107" s="12">
        <v>57538</v>
      </c>
      <c r="G107" s="13">
        <f t="shared" si="16"/>
        <v>1.6719558236151899</v>
      </c>
      <c r="H107" s="20">
        <f t="shared" si="17"/>
        <v>1.6933679685545266</v>
      </c>
      <c r="I107" s="20">
        <f t="shared" si="18"/>
        <v>2.3782036494401915E-2</v>
      </c>
      <c r="J107" s="20">
        <f t="shared" si="19"/>
        <v>0.89694803333035811</v>
      </c>
      <c r="K107" s="15"/>
      <c r="L107" s="15"/>
      <c r="Q107" s="42"/>
      <c r="R107" s="42"/>
      <c r="S107" s="42"/>
      <c r="T107" s="15"/>
      <c r="U107" s="15"/>
      <c r="V107" s="15"/>
      <c r="W107" s="15"/>
      <c r="X107" s="15"/>
      <c r="Y107" s="15"/>
      <c r="Z107" s="15"/>
      <c r="AA107" s="15"/>
      <c r="AE107" s="15"/>
    </row>
    <row r="108" spans="1:31" x14ac:dyDescent="0.2">
      <c r="A108" s="21" t="s">
        <v>663</v>
      </c>
      <c r="C108" s="87">
        <v>28233</v>
      </c>
      <c r="D108" s="12">
        <v>34896</v>
      </c>
      <c r="E108" s="12">
        <v>38813</v>
      </c>
      <c r="F108" s="12">
        <v>40823</v>
      </c>
      <c r="G108" s="13">
        <f t="shared" si="16"/>
        <v>2.1402279273619929</v>
      </c>
      <c r="H108" s="20">
        <f t="shared" si="17"/>
        <v>2.0451265122403806</v>
      </c>
      <c r="I108" s="20">
        <f t="shared" si="18"/>
        <v>1.0678513633130438</v>
      </c>
      <c r="J108" s="20">
        <f t="shared" si="19"/>
        <v>1.579794946484081</v>
      </c>
      <c r="K108" s="15"/>
      <c r="L108" s="15"/>
      <c r="Q108" s="42"/>
      <c r="R108" s="42"/>
      <c r="S108" s="42"/>
      <c r="T108" s="15"/>
      <c r="U108" s="15"/>
      <c r="V108" s="15"/>
      <c r="W108" s="15"/>
      <c r="X108" s="15"/>
      <c r="Y108" s="15"/>
      <c r="Z108" s="15"/>
      <c r="AA108" s="15"/>
      <c r="AE108" s="15"/>
    </row>
    <row r="109" spans="1:31" x14ac:dyDescent="0.2">
      <c r="A109" s="21" t="s">
        <v>664</v>
      </c>
      <c r="C109" s="87">
        <v>19832</v>
      </c>
      <c r="D109" s="12">
        <v>25366</v>
      </c>
      <c r="E109" s="12">
        <v>26614</v>
      </c>
      <c r="F109" s="12">
        <v>25164</v>
      </c>
      <c r="G109" s="13">
        <f t="shared" si="16"/>
        <v>2.4902833732347807</v>
      </c>
      <c r="H109" s="20">
        <f t="shared" si="17"/>
        <v>0.91816815933569718</v>
      </c>
      <c r="I109" s="20">
        <f t="shared" si="18"/>
        <v>-1.1716635950923981</v>
      </c>
      <c r="J109" s="20">
        <f t="shared" si="19"/>
        <v>-7.9855367223014007E-2</v>
      </c>
      <c r="K109" s="15"/>
      <c r="L109" s="15"/>
      <c r="Q109" s="42"/>
      <c r="R109" s="42"/>
      <c r="S109" s="42"/>
      <c r="T109" s="15"/>
      <c r="U109" s="15"/>
      <c r="V109" s="15"/>
      <c r="W109" s="15"/>
      <c r="X109" s="15"/>
      <c r="Y109" s="15"/>
      <c r="Z109" s="15"/>
      <c r="AA109" s="15"/>
      <c r="AE109" s="15"/>
    </row>
    <row r="110" spans="1:31" x14ac:dyDescent="0.2">
      <c r="A110" s="21" t="s">
        <v>665</v>
      </c>
      <c r="C110" s="87">
        <v>24666</v>
      </c>
      <c r="D110" s="12">
        <v>25501</v>
      </c>
      <c r="E110" s="12">
        <v>26222</v>
      </c>
      <c r="F110" s="12">
        <v>27322</v>
      </c>
      <c r="G110" s="13">
        <f t="shared" si="16"/>
        <v>0.33329076060408802</v>
      </c>
      <c r="H110" s="20">
        <f t="shared" si="17"/>
        <v>0.53199384169597685</v>
      </c>
      <c r="I110" s="20">
        <f t="shared" si="18"/>
        <v>0.86825033492134995</v>
      </c>
      <c r="J110" s="20">
        <f t="shared" si="19"/>
        <v>0.69155957047026817</v>
      </c>
      <c r="K110" s="15"/>
      <c r="L110" s="15"/>
      <c r="Q110" s="42"/>
      <c r="R110" s="42"/>
      <c r="S110" s="42"/>
      <c r="T110" s="15"/>
      <c r="U110" s="15"/>
      <c r="V110" s="15"/>
      <c r="W110" s="15"/>
      <c r="X110" s="15"/>
      <c r="Y110" s="15"/>
      <c r="Z110" s="15"/>
      <c r="AA110" s="15"/>
      <c r="AE110" s="15"/>
    </row>
    <row r="111" spans="1:31" x14ac:dyDescent="0.2">
      <c r="A111" s="21" t="s">
        <v>666</v>
      </c>
      <c r="C111" s="87">
        <v>21519</v>
      </c>
      <c r="D111" s="12">
        <v>23292</v>
      </c>
      <c r="E111" s="12">
        <v>23236</v>
      </c>
      <c r="F111" s="12">
        <v>23744</v>
      </c>
      <c r="G111" s="13">
        <f t="shared" si="16"/>
        <v>0.79444236968584381</v>
      </c>
      <c r="H111" s="20">
        <f t="shared" si="17"/>
        <v>-4.5798224387905151E-2</v>
      </c>
      <c r="I111" s="20">
        <f t="shared" si="18"/>
        <v>0.4560152392017347</v>
      </c>
      <c r="J111" s="20">
        <f t="shared" si="19"/>
        <v>0.1922258053254744</v>
      </c>
      <c r="K111" s="15"/>
      <c r="L111" s="15"/>
      <c r="Q111" s="42"/>
      <c r="R111" s="42"/>
      <c r="S111" s="42"/>
      <c r="T111" s="15"/>
      <c r="U111" s="15"/>
      <c r="V111" s="15"/>
      <c r="W111" s="15"/>
      <c r="X111" s="15"/>
      <c r="Y111" s="15"/>
      <c r="Z111" s="15"/>
      <c r="AA111" s="15"/>
      <c r="AE111" s="15"/>
    </row>
    <row r="112" spans="1:31" x14ac:dyDescent="0.2">
      <c r="A112" s="21" t="s">
        <v>667</v>
      </c>
      <c r="C112" s="87">
        <v>44418</v>
      </c>
      <c r="D112" s="12">
        <v>55438</v>
      </c>
      <c r="E112" s="12">
        <v>55826</v>
      </c>
      <c r="F112" s="12">
        <v>56340</v>
      </c>
      <c r="G112" s="13">
        <f t="shared" si="16"/>
        <v>2.2397042274206136</v>
      </c>
      <c r="H112" s="20">
        <f t="shared" si="17"/>
        <v>0.13281322274534269</v>
      </c>
      <c r="I112" s="20">
        <f t="shared" si="18"/>
        <v>0.19299544320412476</v>
      </c>
      <c r="J112" s="20">
        <f t="shared" si="19"/>
        <v>0.16139238573860126</v>
      </c>
      <c r="K112" s="15"/>
      <c r="L112" s="15"/>
      <c r="Q112" s="42"/>
      <c r="R112" s="42"/>
      <c r="S112" s="42"/>
      <c r="T112" s="15"/>
      <c r="U112" s="15"/>
      <c r="V112" s="15"/>
      <c r="W112" s="15"/>
      <c r="X112" s="15"/>
      <c r="Y112" s="15"/>
      <c r="Z112" s="15"/>
      <c r="AA112" s="15"/>
      <c r="AE112" s="15"/>
    </row>
    <row r="113" spans="1:31" x14ac:dyDescent="0.2">
      <c r="A113" s="21" t="s">
        <v>651</v>
      </c>
      <c r="C113" s="87">
        <v>19179</v>
      </c>
      <c r="D113" s="12">
        <v>21309</v>
      </c>
      <c r="E113" s="12">
        <v>23057</v>
      </c>
      <c r="F113" s="12">
        <v>21600</v>
      </c>
      <c r="G113" s="13">
        <f t="shared" si="16"/>
        <v>1.0581180276844737</v>
      </c>
      <c r="H113" s="20">
        <f t="shared" si="17"/>
        <v>1.5116536904335565</v>
      </c>
      <c r="I113" s="20">
        <f t="shared" si="18"/>
        <v>-1.363857548477565</v>
      </c>
      <c r="J113" s="20">
        <f t="shared" si="19"/>
        <v>0.1356184471190236</v>
      </c>
      <c r="K113" s="15"/>
      <c r="L113" s="15"/>
      <c r="Q113" s="42"/>
      <c r="R113" s="42"/>
      <c r="S113" s="42"/>
      <c r="T113" s="15"/>
      <c r="U113" s="15"/>
      <c r="V113" s="15"/>
      <c r="W113" s="15"/>
      <c r="X113" s="15"/>
      <c r="Y113" s="15"/>
      <c r="Z113" s="15"/>
      <c r="AA113" s="15"/>
      <c r="AE113" s="15"/>
    </row>
    <row r="114" spans="1:31" x14ac:dyDescent="0.2">
      <c r="A114" s="21" t="s">
        <v>1157</v>
      </c>
      <c r="C114" s="87">
        <v>24780</v>
      </c>
      <c r="D114" s="12">
        <v>27974</v>
      </c>
      <c r="E114" s="12">
        <v>30372</v>
      </c>
      <c r="F114" s="12">
        <v>29686</v>
      </c>
      <c r="G114" s="13">
        <f t="shared" si="16"/>
        <v>1.2190934517491758</v>
      </c>
      <c r="H114" s="20">
        <f t="shared" si="17"/>
        <v>1.5774666379005708</v>
      </c>
      <c r="I114" s="20">
        <f t="shared" si="18"/>
        <v>-0.47945991003303101</v>
      </c>
      <c r="J114" s="20">
        <f t="shared" si="19"/>
        <v>0.59527742582796694</v>
      </c>
      <c r="K114" s="15"/>
      <c r="L114" s="15"/>
      <c r="Q114" s="42"/>
      <c r="R114" s="42"/>
      <c r="S114" s="42"/>
      <c r="T114" s="15"/>
      <c r="U114" s="15"/>
      <c r="V114" s="15"/>
      <c r="W114" s="15"/>
      <c r="X114" s="15"/>
      <c r="Y114" s="15"/>
      <c r="Z114" s="15"/>
      <c r="AA114" s="15"/>
      <c r="AE114" s="15"/>
    </row>
    <row r="115" spans="1:31" x14ac:dyDescent="0.2">
      <c r="A115" s="21" t="s">
        <v>8</v>
      </c>
      <c r="C115" s="87">
        <v>37868</v>
      </c>
      <c r="D115" s="12">
        <v>44753</v>
      </c>
      <c r="E115" s="12">
        <v>46674</v>
      </c>
      <c r="F115" s="12">
        <v>44449</v>
      </c>
      <c r="G115" s="13">
        <f t="shared" si="16"/>
        <v>1.6836214906213343</v>
      </c>
      <c r="H115" s="20">
        <f t="shared" si="17"/>
        <v>0.80302490525625547</v>
      </c>
      <c r="I115" s="20">
        <f t="shared" si="18"/>
        <v>-1.0223092483519158</v>
      </c>
      <c r="J115" s="20">
        <f t="shared" si="19"/>
        <v>-6.8081008916787145E-2</v>
      </c>
      <c r="K115" s="15"/>
      <c r="L115" s="15"/>
      <c r="Q115" s="42"/>
      <c r="R115" s="42"/>
      <c r="S115" s="42"/>
      <c r="T115" s="15"/>
      <c r="U115" s="15"/>
      <c r="V115" s="15"/>
      <c r="W115" s="15"/>
      <c r="X115" s="15"/>
      <c r="Y115" s="15"/>
      <c r="Z115" s="15"/>
      <c r="AA115" s="15"/>
      <c r="AE115" s="15"/>
    </row>
    <row r="116" spans="1:31" x14ac:dyDescent="0.2">
      <c r="A116" s="21" t="s">
        <v>668</v>
      </c>
      <c r="C116" s="87">
        <v>43825</v>
      </c>
      <c r="D116" s="12">
        <v>53602</v>
      </c>
      <c r="E116" s="12">
        <v>56168</v>
      </c>
      <c r="F116" s="12">
        <v>57166</v>
      </c>
      <c r="G116" s="13">
        <f t="shared" si="16"/>
        <v>2.033108362438929</v>
      </c>
      <c r="H116" s="20">
        <f t="shared" si="17"/>
        <v>0.89384070849516384</v>
      </c>
      <c r="I116" s="20">
        <f t="shared" si="18"/>
        <v>0.37120151583907024</v>
      </c>
      <c r="J116" s="20">
        <f t="shared" si="19"/>
        <v>0.64527367213556008</v>
      </c>
      <c r="K116" s="15"/>
      <c r="L116" s="15"/>
      <c r="Q116" s="42"/>
      <c r="R116" s="42"/>
      <c r="S116" s="42"/>
      <c r="T116" s="15"/>
      <c r="U116" s="15"/>
      <c r="V116" s="15"/>
      <c r="W116" s="15"/>
      <c r="X116" s="15"/>
      <c r="Y116" s="15"/>
      <c r="Z116" s="15"/>
      <c r="AA116" s="15"/>
      <c r="AE116" s="15"/>
    </row>
    <row r="117" spans="1:31" x14ac:dyDescent="0.2">
      <c r="A117" s="21"/>
      <c r="C117" s="87"/>
      <c r="D117" s="12"/>
      <c r="E117" s="12"/>
      <c r="F117" s="12"/>
      <c r="G117" s="13"/>
      <c r="H117" s="20"/>
      <c r="I117" s="20"/>
      <c r="J117" s="20"/>
      <c r="K117" s="15"/>
      <c r="L117" s="15"/>
      <c r="T117" s="15"/>
      <c r="U117" s="15"/>
      <c r="V117" s="15"/>
      <c r="W117" s="15"/>
      <c r="X117" s="15"/>
      <c r="Y117" s="15"/>
      <c r="Z117" s="15"/>
      <c r="AA117" s="15"/>
      <c r="AE117" s="15"/>
    </row>
    <row r="118" spans="1:31" s="15" customFormat="1" x14ac:dyDescent="0.2">
      <c r="A118" s="14" t="s">
        <v>391</v>
      </c>
      <c r="C118" s="16">
        <f>SUM(C119:C133)</f>
        <v>650535</v>
      </c>
      <c r="D118" s="16">
        <f>SUM(D119:D133)</f>
        <v>740743</v>
      </c>
      <c r="E118" s="16">
        <f>SUM(E119:E133)</f>
        <v>792949</v>
      </c>
      <c r="F118" s="16">
        <f>SUM(F119:F133)</f>
        <v>828655</v>
      </c>
      <c r="G118" s="88">
        <f t="shared" ref="G118:G133" si="20">(((D118/C118)^(1/(($D$5-$C$5)/365))-1)*100)</f>
        <v>1.3063341440459508</v>
      </c>
      <c r="H118" s="17">
        <f t="shared" ref="H118:H133" si="21">(((E118/D118)^(1/(($E$5-$D$5)/365))-1)*100)</f>
        <v>1.3044929553017948</v>
      </c>
      <c r="I118" s="17">
        <f t="shared" ref="I118:I133" si="22">(((F118/E118)^(1/(($F$5-$E$5)/365))-1)*100)</f>
        <v>0.93090123299737204</v>
      </c>
      <c r="J118" s="17">
        <f t="shared" ref="J118:J133" si="23">(((F118/D118)^(1/(($F$5-$D$5)/365))-1)*100)</f>
        <v>1.1268826769159634</v>
      </c>
      <c r="M118" s="8"/>
      <c r="N118" s="22"/>
      <c r="O118" s="22"/>
      <c r="P118" s="22"/>
      <c r="Q118" s="42"/>
      <c r="R118" s="42"/>
      <c r="S118" s="42"/>
    </row>
    <row r="119" spans="1:31" x14ac:dyDescent="0.2">
      <c r="A119" s="21" t="s">
        <v>1221</v>
      </c>
      <c r="C119" s="87">
        <v>19041</v>
      </c>
      <c r="D119" s="12">
        <v>20340</v>
      </c>
      <c r="E119" s="12">
        <v>20990</v>
      </c>
      <c r="F119" s="12">
        <v>20987</v>
      </c>
      <c r="G119" s="13">
        <f t="shared" si="20"/>
        <v>0.66176706429796894</v>
      </c>
      <c r="H119" s="20">
        <f t="shared" si="21"/>
        <v>0.60042473403842944</v>
      </c>
      <c r="I119" s="20">
        <f t="shared" si="22"/>
        <v>-3.0069534818322197E-3</v>
      </c>
      <c r="J119" s="20">
        <f t="shared" si="23"/>
        <v>0.31337089877701008</v>
      </c>
      <c r="K119" s="15"/>
      <c r="L119" s="15"/>
      <c r="Q119" s="42"/>
      <c r="R119" s="42"/>
      <c r="S119" s="42"/>
      <c r="T119" s="15"/>
      <c r="U119" s="15"/>
      <c r="V119" s="15"/>
      <c r="W119" s="15"/>
      <c r="X119" s="15"/>
      <c r="Y119" s="15"/>
      <c r="Z119" s="15"/>
      <c r="AA119" s="15"/>
      <c r="AE119" s="15"/>
    </row>
    <row r="120" spans="1:31" x14ac:dyDescent="0.2">
      <c r="A120" s="21" t="s">
        <v>1222</v>
      </c>
      <c r="C120" s="87">
        <v>82688</v>
      </c>
      <c r="D120" s="12">
        <v>93943</v>
      </c>
      <c r="E120" s="12">
        <v>100076</v>
      </c>
      <c r="F120" s="12">
        <v>105190</v>
      </c>
      <c r="G120" s="13">
        <f t="shared" si="20"/>
        <v>1.2836068023451608</v>
      </c>
      <c r="H120" s="20">
        <f t="shared" si="21"/>
        <v>1.2107756298790795</v>
      </c>
      <c r="I120" s="20">
        <f t="shared" si="22"/>
        <v>1.0539880432916426</v>
      </c>
      <c r="J120" s="20">
        <f t="shared" si="23"/>
        <v>1.1362787292711785</v>
      </c>
      <c r="K120" s="15"/>
      <c r="L120" s="15"/>
      <c r="Q120" s="42"/>
      <c r="R120" s="42"/>
      <c r="S120" s="42"/>
      <c r="T120" s="15"/>
      <c r="U120" s="15"/>
      <c r="V120" s="15"/>
      <c r="W120" s="15"/>
      <c r="X120" s="15"/>
      <c r="Y120" s="15"/>
      <c r="Z120" s="15"/>
      <c r="AA120" s="15"/>
      <c r="AE120" s="15"/>
    </row>
    <row r="121" spans="1:31" x14ac:dyDescent="0.2">
      <c r="A121" s="21" t="s">
        <v>1223</v>
      </c>
      <c r="C121" s="87">
        <v>20469</v>
      </c>
      <c r="D121" s="12">
        <v>22089</v>
      </c>
      <c r="E121" s="12">
        <v>22884</v>
      </c>
      <c r="F121" s="12">
        <v>23932</v>
      </c>
      <c r="G121" s="13">
        <f t="shared" si="20"/>
        <v>0.7641698620098003</v>
      </c>
      <c r="H121" s="20">
        <f t="shared" si="21"/>
        <v>0.67514447848813219</v>
      </c>
      <c r="I121" s="20">
        <f t="shared" si="22"/>
        <v>0.94647709336537211</v>
      </c>
      <c r="J121" s="20">
        <f t="shared" si="23"/>
        <v>0.80392341666388756</v>
      </c>
      <c r="K121" s="15"/>
      <c r="L121" s="15"/>
      <c r="Q121" s="42"/>
      <c r="R121" s="42"/>
      <c r="S121" s="42"/>
      <c r="T121" s="15"/>
      <c r="U121" s="15"/>
      <c r="V121" s="15"/>
      <c r="W121" s="15"/>
      <c r="X121" s="15"/>
      <c r="Y121" s="15"/>
      <c r="Z121" s="15"/>
      <c r="AA121" s="15"/>
      <c r="AE121" s="15"/>
    </row>
    <row r="122" spans="1:31" x14ac:dyDescent="0.2">
      <c r="A122" s="21" t="s">
        <v>111</v>
      </c>
      <c r="C122" s="87">
        <v>28057</v>
      </c>
      <c r="D122" s="12">
        <v>30995</v>
      </c>
      <c r="E122" s="12">
        <v>32842</v>
      </c>
      <c r="F122" s="12">
        <v>35602</v>
      </c>
      <c r="G122" s="13">
        <f t="shared" si="20"/>
        <v>1.0003019770803645</v>
      </c>
      <c r="H122" s="20">
        <f t="shared" si="21"/>
        <v>1.1076027249362186</v>
      </c>
      <c r="I122" s="20">
        <f t="shared" si="22"/>
        <v>1.7120803072190327</v>
      </c>
      <c r="J122" s="20">
        <f t="shared" si="23"/>
        <v>1.3942513785524691</v>
      </c>
      <c r="K122" s="15"/>
      <c r="L122" s="15"/>
      <c r="Q122" s="42"/>
      <c r="R122" s="42"/>
      <c r="S122" s="42"/>
      <c r="T122" s="15"/>
      <c r="U122" s="15"/>
      <c r="V122" s="15"/>
      <c r="W122" s="15"/>
      <c r="X122" s="15"/>
      <c r="Y122" s="15"/>
      <c r="Z122" s="15"/>
      <c r="AA122" s="15"/>
      <c r="AE122" s="15"/>
    </row>
    <row r="123" spans="1:31" x14ac:dyDescent="0.2">
      <c r="A123" s="21" t="s">
        <v>1224</v>
      </c>
      <c r="C123" s="87">
        <v>45072</v>
      </c>
      <c r="D123" s="12">
        <v>52903</v>
      </c>
      <c r="E123" s="12">
        <v>57827</v>
      </c>
      <c r="F123" s="12">
        <v>60635</v>
      </c>
      <c r="G123" s="13">
        <f t="shared" si="20"/>
        <v>1.6139975144732199</v>
      </c>
      <c r="H123" s="20">
        <f t="shared" si="21"/>
        <v>1.7080332904497508</v>
      </c>
      <c r="I123" s="20">
        <f t="shared" si="22"/>
        <v>1.0025145312258399</v>
      </c>
      <c r="J123" s="20">
        <f t="shared" si="23"/>
        <v>1.3723333052188869</v>
      </c>
      <c r="K123" s="15"/>
      <c r="L123" s="15"/>
      <c r="Q123" s="42"/>
      <c r="R123" s="42"/>
      <c r="S123" s="42"/>
      <c r="T123" s="15"/>
      <c r="U123" s="15"/>
      <c r="V123" s="15"/>
      <c r="W123" s="15"/>
      <c r="X123" s="15"/>
      <c r="Y123" s="15"/>
      <c r="Z123" s="15"/>
      <c r="AA123" s="15"/>
      <c r="AE123" s="15"/>
    </row>
    <row r="124" spans="1:31" x14ac:dyDescent="0.2">
      <c r="A124" s="21" t="s">
        <v>1225</v>
      </c>
      <c r="C124" s="87">
        <v>39995</v>
      </c>
      <c r="D124" s="12">
        <v>47563</v>
      </c>
      <c r="E124" s="12">
        <v>49711</v>
      </c>
      <c r="F124" s="12">
        <v>50281</v>
      </c>
      <c r="G124" s="13">
        <f t="shared" si="20"/>
        <v>1.7471450481860273</v>
      </c>
      <c r="H124" s="20">
        <f t="shared" si="21"/>
        <v>0.8441292559226099</v>
      </c>
      <c r="I124" s="20">
        <f t="shared" si="22"/>
        <v>0.2401367425581169</v>
      </c>
      <c r="J124" s="20">
        <f t="shared" si="23"/>
        <v>0.55680931149701962</v>
      </c>
      <c r="K124" s="15"/>
      <c r="L124" s="15"/>
      <c r="M124" s="15"/>
      <c r="N124" s="18"/>
      <c r="O124" s="18"/>
      <c r="P124" s="18"/>
      <c r="Q124" s="41"/>
      <c r="R124" s="41"/>
      <c r="S124" s="41"/>
      <c r="T124" s="15"/>
      <c r="U124" s="15"/>
      <c r="V124" s="15"/>
      <c r="W124" s="15"/>
      <c r="X124" s="15"/>
      <c r="Y124" s="15"/>
      <c r="Z124" s="15"/>
      <c r="AA124" s="15"/>
      <c r="AE124" s="15"/>
    </row>
    <row r="125" spans="1:31" x14ac:dyDescent="0.2">
      <c r="A125" s="21" t="s">
        <v>1226</v>
      </c>
      <c r="C125" s="87">
        <v>52707</v>
      </c>
      <c r="D125" s="12">
        <v>57327</v>
      </c>
      <c r="E125" s="12">
        <v>59534</v>
      </c>
      <c r="F125" s="12">
        <v>60294</v>
      </c>
      <c r="G125" s="13">
        <f t="shared" si="20"/>
        <v>0.84331027386341795</v>
      </c>
      <c r="H125" s="20">
        <f t="shared" si="21"/>
        <v>0.72147386647811729</v>
      </c>
      <c r="I125" s="20">
        <f t="shared" si="22"/>
        <v>0.2672170070066926</v>
      </c>
      <c r="J125" s="20">
        <f t="shared" si="23"/>
        <v>0.50546758613025933</v>
      </c>
      <c r="K125" s="15"/>
      <c r="L125" s="15"/>
      <c r="Q125" s="42"/>
      <c r="R125" s="42"/>
      <c r="S125" s="42"/>
      <c r="T125" s="15"/>
      <c r="U125" s="15"/>
      <c r="V125" s="15"/>
      <c r="W125" s="15"/>
      <c r="X125" s="15"/>
      <c r="Y125" s="15"/>
      <c r="Z125" s="15"/>
      <c r="AA125" s="15"/>
      <c r="AE125" s="15"/>
    </row>
    <row r="126" spans="1:31" x14ac:dyDescent="0.2">
      <c r="A126" s="21" t="s">
        <v>1227</v>
      </c>
      <c r="C126" s="87">
        <v>45507</v>
      </c>
      <c r="D126" s="12">
        <v>51777</v>
      </c>
      <c r="E126" s="12">
        <v>56662</v>
      </c>
      <c r="F126" s="12">
        <v>59267</v>
      </c>
      <c r="G126" s="13">
        <f t="shared" si="20"/>
        <v>1.298449436166349</v>
      </c>
      <c r="H126" s="20">
        <f t="shared" si="21"/>
        <v>1.7305268138149588</v>
      </c>
      <c r="I126" s="20">
        <f t="shared" si="22"/>
        <v>0.95009518149160588</v>
      </c>
      <c r="J126" s="20">
        <f t="shared" si="23"/>
        <v>1.3591097375806216</v>
      </c>
      <c r="K126" s="15"/>
      <c r="L126" s="15"/>
      <c r="Q126" s="42"/>
      <c r="R126" s="42"/>
      <c r="S126" s="42"/>
      <c r="T126" s="15"/>
      <c r="U126" s="15"/>
      <c r="V126" s="15"/>
      <c r="W126" s="15"/>
      <c r="X126" s="15"/>
      <c r="Y126" s="15"/>
      <c r="Z126" s="15"/>
      <c r="AA126" s="15"/>
      <c r="AE126" s="15"/>
    </row>
    <row r="127" spans="1:31" x14ac:dyDescent="0.2">
      <c r="A127" s="21" t="s">
        <v>1228</v>
      </c>
      <c r="C127" s="87">
        <v>26848</v>
      </c>
      <c r="D127" s="12">
        <v>30335</v>
      </c>
      <c r="E127" s="12">
        <v>32320</v>
      </c>
      <c r="F127" s="12">
        <v>35297</v>
      </c>
      <c r="G127" s="13">
        <f t="shared" si="20"/>
        <v>1.2279173304095892</v>
      </c>
      <c r="H127" s="20">
        <f t="shared" si="21"/>
        <v>1.2135181970719833</v>
      </c>
      <c r="I127" s="20">
        <f t="shared" si="22"/>
        <v>1.8709342667486029</v>
      </c>
      <c r="J127" s="20">
        <f t="shared" si="23"/>
        <v>1.5252286589967801</v>
      </c>
      <c r="K127" s="15"/>
      <c r="L127" s="15"/>
      <c r="Q127" s="42"/>
      <c r="R127" s="42"/>
      <c r="S127" s="42"/>
      <c r="T127" s="15"/>
      <c r="U127" s="15"/>
      <c r="V127" s="15"/>
      <c r="W127" s="15"/>
      <c r="X127" s="15"/>
      <c r="Y127" s="15"/>
      <c r="Z127" s="15"/>
      <c r="AA127" s="15"/>
      <c r="AE127" s="15"/>
    </row>
    <row r="128" spans="1:31" x14ac:dyDescent="0.2">
      <c r="A128" s="21" t="s">
        <v>129</v>
      </c>
      <c r="C128" s="87">
        <v>31315</v>
      </c>
      <c r="D128" s="12">
        <v>35443</v>
      </c>
      <c r="E128" s="12">
        <v>37038</v>
      </c>
      <c r="F128" s="12">
        <v>37411</v>
      </c>
      <c r="G128" s="13">
        <f t="shared" si="20"/>
        <v>1.2452974739706857</v>
      </c>
      <c r="H128" s="20">
        <f t="shared" si="21"/>
        <v>0.84120368410507407</v>
      </c>
      <c r="I128" s="20">
        <f t="shared" si="22"/>
        <v>0.21102543855282541</v>
      </c>
      <c r="J128" s="20">
        <f t="shared" si="23"/>
        <v>0.54140661116155453</v>
      </c>
      <c r="K128" s="15"/>
      <c r="L128" s="15"/>
      <c r="Q128" s="42"/>
      <c r="R128" s="42"/>
      <c r="S128" s="42"/>
      <c r="T128" s="15"/>
      <c r="U128" s="15"/>
      <c r="V128" s="15"/>
      <c r="W128" s="15"/>
      <c r="X128" s="15"/>
      <c r="Y128" s="15"/>
      <c r="Z128" s="15"/>
      <c r="AA128" s="15"/>
      <c r="AE128" s="15"/>
    </row>
    <row r="129" spans="1:31" x14ac:dyDescent="0.2">
      <c r="A129" s="21" t="s">
        <v>1229</v>
      </c>
      <c r="C129" s="87">
        <v>32712</v>
      </c>
      <c r="D129" s="12">
        <v>37641</v>
      </c>
      <c r="E129" s="12">
        <v>41101</v>
      </c>
      <c r="F129" s="12">
        <v>41989</v>
      </c>
      <c r="G129" s="13">
        <f t="shared" si="20"/>
        <v>1.4126350655078834</v>
      </c>
      <c r="H129" s="20">
        <f t="shared" si="21"/>
        <v>1.6875734016546406</v>
      </c>
      <c r="I129" s="20">
        <f t="shared" si="22"/>
        <v>0.45069315066750271</v>
      </c>
      <c r="J129" s="20">
        <f t="shared" si="23"/>
        <v>1.0982269623558416</v>
      </c>
      <c r="K129" s="15"/>
      <c r="L129" s="15"/>
      <c r="Q129" s="42"/>
      <c r="R129" s="42"/>
      <c r="S129" s="42"/>
      <c r="T129" s="15"/>
      <c r="U129" s="15"/>
      <c r="V129" s="15"/>
      <c r="W129" s="15"/>
      <c r="X129" s="15"/>
      <c r="Y129" s="15"/>
      <c r="Z129" s="15"/>
      <c r="AA129" s="15"/>
      <c r="AE129" s="15"/>
    </row>
    <row r="130" spans="1:31" x14ac:dyDescent="0.2">
      <c r="A130" s="21" t="s">
        <v>1040</v>
      </c>
      <c r="C130" s="87">
        <v>57898</v>
      </c>
      <c r="D130" s="12">
        <v>68245</v>
      </c>
      <c r="E130" s="12">
        <v>74564</v>
      </c>
      <c r="F130" s="12">
        <v>75793</v>
      </c>
      <c r="G130" s="13">
        <f t="shared" si="20"/>
        <v>1.6568895036398468</v>
      </c>
      <c r="H130" s="20">
        <f t="shared" si="21"/>
        <v>1.6994766624086166</v>
      </c>
      <c r="I130" s="20">
        <f t="shared" si="22"/>
        <v>0.34451514455033916</v>
      </c>
      <c r="J130" s="20">
        <f t="shared" si="23"/>
        <v>1.0536685893452802</v>
      </c>
      <c r="K130" s="15"/>
      <c r="L130" s="15"/>
      <c r="Q130" s="42"/>
      <c r="R130" s="42"/>
      <c r="S130" s="42"/>
      <c r="T130" s="15"/>
      <c r="U130" s="15"/>
      <c r="V130" s="15"/>
      <c r="W130" s="15"/>
      <c r="X130" s="15"/>
      <c r="Y130" s="15"/>
      <c r="Z130" s="15"/>
      <c r="AA130" s="15"/>
      <c r="AE130" s="15"/>
    </row>
    <row r="131" spans="1:31" x14ac:dyDescent="0.2">
      <c r="A131" s="21" t="s">
        <v>1230</v>
      </c>
      <c r="C131" s="87">
        <v>18925</v>
      </c>
      <c r="D131" s="12">
        <v>20478</v>
      </c>
      <c r="E131" s="12">
        <v>22442</v>
      </c>
      <c r="F131" s="12">
        <v>22644</v>
      </c>
      <c r="G131" s="13">
        <f t="shared" si="20"/>
        <v>0.79135628701796357</v>
      </c>
      <c r="H131" s="20">
        <f t="shared" si="21"/>
        <v>1.7581238823370482</v>
      </c>
      <c r="I131" s="20">
        <f t="shared" si="22"/>
        <v>0.18868846858519639</v>
      </c>
      <c r="J131" s="20">
        <f t="shared" si="23"/>
        <v>1.0096752295073896</v>
      </c>
      <c r="K131" s="15"/>
      <c r="L131" s="15"/>
      <c r="Q131" s="42"/>
      <c r="R131" s="42"/>
      <c r="S131" s="42"/>
      <c r="T131" s="15"/>
      <c r="U131" s="15"/>
      <c r="V131" s="15"/>
      <c r="W131" s="15"/>
      <c r="X131" s="15"/>
      <c r="Y131" s="15"/>
      <c r="Z131" s="15"/>
      <c r="AA131" s="15"/>
      <c r="AE131" s="15"/>
    </row>
    <row r="132" spans="1:31" x14ac:dyDescent="0.2">
      <c r="A132" s="21" t="s">
        <v>1231</v>
      </c>
      <c r="C132" s="87">
        <v>14623</v>
      </c>
      <c r="D132" s="12">
        <v>16520</v>
      </c>
      <c r="E132" s="12">
        <v>16848</v>
      </c>
      <c r="F132" s="12">
        <v>17096</v>
      </c>
      <c r="G132" s="13">
        <f t="shared" si="20"/>
        <v>1.2265546004357697</v>
      </c>
      <c r="H132" s="20">
        <f t="shared" si="21"/>
        <v>0.37483884965010539</v>
      </c>
      <c r="I132" s="20">
        <f t="shared" si="22"/>
        <v>0.3078842528061454</v>
      </c>
      <c r="J132" s="20">
        <f t="shared" si="23"/>
        <v>0.34303305306471188</v>
      </c>
      <c r="K132" s="15"/>
      <c r="L132" s="15"/>
      <c r="Q132" s="42"/>
      <c r="R132" s="42"/>
      <c r="S132" s="42"/>
      <c r="T132" s="15"/>
      <c r="U132" s="15"/>
      <c r="V132" s="15"/>
      <c r="W132" s="15"/>
      <c r="X132" s="15"/>
      <c r="Y132" s="15"/>
      <c r="Z132" s="15"/>
      <c r="AA132" s="15"/>
      <c r="AE132" s="15"/>
    </row>
    <row r="133" spans="1:31" x14ac:dyDescent="0.2">
      <c r="A133" s="21" t="s">
        <v>1232</v>
      </c>
      <c r="C133" s="87">
        <v>134678</v>
      </c>
      <c r="D133" s="12">
        <v>155144</v>
      </c>
      <c r="E133" s="12">
        <v>168110</v>
      </c>
      <c r="F133" s="12">
        <v>182237</v>
      </c>
      <c r="G133" s="13">
        <f t="shared" si="20"/>
        <v>1.423937771225936</v>
      </c>
      <c r="H133" s="20">
        <f t="shared" si="21"/>
        <v>1.5391838401851654</v>
      </c>
      <c r="I133" s="20">
        <f t="shared" si="22"/>
        <v>1.7119921216722345</v>
      </c>
      <c r="J133" s="20">
        <f t="shared" si="23"/>
        <v>1.6212228567828113</v>
      </c>
      <c r="K133" s="15"/>
      <c r="L133" s="15"/>
      <c r="Q133" s="42"/>
      <c r="R133" s="42"/>
      <c r="S133" s="42"/>
      <c r="T133" s="15"/>
      <c r="U133" s="15"/>
      <c r="V133" s="15"/>
      <c r="W133" s="15"/>
      <c r="X133" s="15"/>
      <c r="Y133" s="15"/>
      <c r="Z133" s="15"/>
      <c r="AA133" s="15"/>
      <c r="AE133" s="15"/>
    </row>
    <row r="134" spans="1:31" x14ac:dyDescent="0.2">
      <c r="D134" s="24"/>
      <c r="E134" s="24"/>
      <c r="F134" s="24"/>
      <c r="G134" s="24"/>
      <c r="H134" s="24"/>
      <c r="I134" s="24"/>
      <c r="J134" s="24"/>
    </row>
    <row r="135" spans="1:31" x14ac:dyDescent="0.2">
      <c r="A135" s="25"/>
      <c r="B135" s="25"/>
      <c r="C135" s="21"/>
    </row>
    <row r="136" spans="1:31" x14ac:dyDescent="0.2">
      <c r="A136" s="64" t="s">
        <v>1439</v>
      </c>
    </row>
    <row r="137" spans="1:31" x14ac:dyDescent="0.2">
      <c r="A137" s="26" t="s">
        <v>1566</v>
      </c>
    </row>
    <row r="138" spans="1:31" x14ac:dyDescent="0.2">
      <c r="A138" s="26" t="s">
        <v>1524</v>
      </c>
    </row>
    <row r="139" spans="1:31" x14ac:dyDescent="0.2">
      <c r="A139" s="26" t="s">
        <v>1525</v>
      </c>
    </row>
    <row r="140" spans="1:31" x14ac:dyDescent="0.2">
      <c r="A140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T7:Z133">
    <cfRule type="containsText" dxfId="23" priority="5" operator="containsText" text="FALSE">
      <formula>NOT(ISERROR(SEARCH("FALSE",T7)))</formula>
    </cfRule>
  </conditionalFormatting>
  <conditionalFormatting sqref="AA7">
    <cfRule type="containsText" dxfId="22" priority="4" operator="containsText" text="FALSE">
      <formula>NOT(ISERROR(SEARCH("FALSE",AA7)))</formula>
    </cfRule>
  </conditionalFormatting>
  <conditionalFormatting sqref="AA8:AA133">
    <cfRule type="containsText" dxfId="21" priority="3" operator="containsText" text="FALSE">
      <formula>NOT(ISERROR(SEARCH("FALSE",AA8)))</formula>
    </cfRule>
  </conditionalFormatting>
  <conditionalFormatting sqref="AE7">
    <cfRule type="containsText" dxfId="20" priority="2" operator="containsText" text="FALSE">
      <formula>NOT(ISERROR(SEARCH("FALSE",AE7)))</formula>
    </cfRule>
  </conditionalFormatting>
  <conditionalFormatting sqref="AE8:AE133">
    <cfRule type="containsText" dxfId="19" priority="1" operator="containsText" text="FALSE">
      <formula>NOT(ISERROR(SEARCH("FALSE",AE8)))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70"/>
  <sheetViews>
    <sheetView tabSelected="1" view="pageBreakPreview" zoomScaleSheetLayoutView="100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H70" sqref="H70"/>
    </sheetView>
  </sheetViews>
  <sheetFormatPr defaultColWidth="9.140625" defaultRowHeight="12.75" x14ac:dyDescent="0.2"/>
  <cols>
    <col min="1" max="1" width="2.7109375" style="8" customWidth="1"/>
    <col min="2" max="2" width="43.5703125" style="8" customWidth="1"/>
    <col min="3" max="6" width="10.85546875" style="8" customWidth="1"/>
    <col min="7" max="10" width="7.5703125" style="8" customWidth="1"/>
    <col min="11" max="13" width="9.140625" style="8"/>
    <col min="14" max="16" width="9.140625" style="22"/>
    <col min="17" max="19" width="9.140625" style="42"/>
    <col min="20" max="16384" width="9.140625" style="8"/>
  </cols>
  <sheetData>
    <row r="1" spans="1:26" ht="12.75" customHeight="1" x14ac:dyDescent="0.2">
      <c r="A1" s="99" t="s">
        <v>1441</v>
      </c>
      <c r="B1" s="99"/>
      <c r="C1" s="99"/>
      <c r="D1" s="99"/>
      <c r="E1" s="99"/>
      <c r="F1" s="99"/>
      <c r="G1" s="99"/>
      <c r="H1" s="99"/>
      <c r="I1" s="99"/>
      <c r="J1" s="99"/>
    </row>
    <row r="2" spans="1:26" ht="12.75" customHeight="1" x14ac:dyDescent="0.2">
      <c r="A2" s="99" t="s">
        <v>1578</v>
      </c>
      <c r="B2" s="99"/>
      <c r="C2" s="99"/>
      <c r="D2" s="99"/>
      <c r="E2" s="99"/>
      <c r="F2" s="99"/>
      <c r="G2" s="99"/>
      <c r="H2" s="99"/>
      <c r="I2" s="99"/>
      <c r="J2" s="99"/>
    </row>
    <row r="4" spans="1:26" ht="25.5" customHeight="1" x14ac:dyDescent="0.2">
      <c r="A4" s="100" t="s">
        <v>1440</v>
      </c>
      <c r="B4" s="101"/>
      <c r="C4" s="104" t="s">
        <v>1438</v>
      </c>
      <c r="D4" s="104"/>
      <c r="E4" s="104"/>
      <c r="F4" s="104"/>
      <c r="G4" s="105" t="s">
        <v>1587</v>
      </c>
      <c r="H4" s="106"/>
      <c r="I4" s="106"/>
      <c r="J4" s="107"/>
    </row>
    <row r="5" spans="1:26" ht="26.25" customHeight="1" x14ac:dyDescent="0.2">
      <c r="A5" s="102"/>
      <c r="B5" s="103"/>
      <c r="C5" s="85">
        <v>36647</v>
      </c>
      <c r="D5" s="85">
        <v>40299</v>
      </c>
      <c r="E5" s="85">
        <v>42217</v>
      </c>
      <c r="F5" s="85">
        <v>43952</v>
      </c>
      <c r="G5" s="85" t="s">
        <v>1565</v>
      </c>
      <c r="H5" s="84" t="s">
        <v>1535</v>
      </c>
      <c r="I5" s="84" t="s">
        <v>1536</v>
      </c>
      <c r="J5" s="84" t="s">
        <v>1537</v>
      </c>
    </row>
    <row r="6" spans="1:26" x14ac:dyDescent="0.2">
      <c r="B6" s="11"/>
      <c r="C6" s="11"/>
      <c r="D6" s="12"/>
      <c r="E6" s="12"/>
      <c r="F6" s="12"/>
      <c r="G6" s="12"/>
      <c r="H6" s="12"/>
      <c r="I6" s="13"/>
      <c r="J6" s="13"/>
    </row>
    <row r="7" spans="1:26" s="15" customFormat="1" x14ac:dyDescent="0.2">
      <c r="A7" s="14" t="s">
        <v>693</v>
      </c>
      <c r="C7" s="16">
        <f>SUM(C9,C28,C48,C74,C119,C67,C121,C154)</f>
        <v>6211038</v>
      </c>
      <c r="D7" s="16">
        <f>SUM(D9,D28,D48,D74,D119,D67,D121,D154)</f>
        <v>7102438</v>
      </c>
      <c r="E7" s="16">
        <f>SUM(E9,E28,E48,E74,E119,E67,E121,E154)</f>
        <v>7536383</v>
      </c>
      <c r="F7" s="16">
        <f>SUM(F9,F28,F48,F74,F119,F67,F121,F154)</f>
        <v>7954723</v>
      </c>
      <c r="G7" s="88">
        <f>(((D7/C7)^(1/(($D$5-$C$5)/365))-1)*100)</f>
        <v>1.3493894676573248</v>
      </c>
      <c r="H7" s="17">
        <f>(((E7/D7)^(1/(($E$5-$D$5)/365))-1)*100)</f>
        <v>1.1349665869963665</v>
      </c>
      <c r="I7" s="17">
        <f>(((F7/E7)^(1/(($F$5-$E$5)/365))-1)*100)</f>
        <v>1.1429999398534285</v>
      </c>
      <c r="J7" s="17">
        <f>(((F7/D7)^(1/(($F$5-$D$5)/365))-1)*100)</f>
        <v>1.1387819651992537</v>
      </c>
      <c r="N7" s="18"/>
      <c r="O7" s="18"/>
      <c r="P7" s="18"/>
      <c r="Q7" s="41"/>
      <c r="R7" s="41"/>
      <c r="S7" s="41"/>
      <c r="V7" s="18"/>
    </row>
    <row r="8" spans="1:26" x14ac:dyDescent="0.2">
      <c r="A8" s="21"/>
      <c r="D8" s="12"/>
      <c r="E8" s="12"/>
      <c r="F8" s="12"/>
      <c r="G8" s="13"/>
      <c r="H8" s="20"/>
      <c r="I8" s="20"/>
      <c r="J8" s="20"/>
      <c r="K8" s="15"/>
      <c r="T8" s="15"/>
      <c r="U8" s="15"/>
      <c r="V8" s="18"/>
      <c r="W8" s="15"/>
      <c r="X8" s="15"/>
      <c r="Y8" s="15"/>
      <c r="Z8" s="15"/>
    </row>
    <row r="9" spans="1:26" s="15" customFormat="1" x14ac:dyDescent="0.2">
      <c r="A9" s="14" t="s">
        <v>392</v>
      </c>
      <c r="C9" s="16">
        <f>SUM(C10:C26)</f>
        <v>451314</v>
      </c>
      <c r="D9" s="16">
        <f>SUM(D10:D26)</f>
        <v>535725</v>
      </c>
      <c r="E9" s="16">
        <f>SUM(E10:E26)</f>
        <v>574823</v>
      </c>
      <c r="F9" s="16">
        <f>SUM(F10:F26)</f>
        <v>615475</v>
      </c>
      <c r="G9" s="88">
        <f t="shared" ref="G9:G71" si="0">(((D9/C9)^(1/(($D$5-$C$5)/365))-1)*100)</f>
        <v>1.7284044359204387</v>
      </c>
      <c r="H9" s="17">
        <f t="shared" ref="H9:H26" si="1">(((E9/D9)^(1/(($E$5-$D$5)/365))-1)*100)</f>
        <v>1.3495380413880431</v>
      </c>
      <c r="I9" s="17">
        <f t="shared" ref="I9:I26" si="2">(((F9/E9)^(1/(($F$5-$E$5)/365))-1)*100)</f>
        <v>1.4479175856824789</v>
      </c>
      <c r="J9" s="17">
        <f t="shared" ref="J9:J26" si="3">(((F9/D9)^(1/(($F$5-$D$5)/365))-1)*100)</f>
        <v>1.3962517107301675</v>
      </c>
      <c r="M9" s="8"/>
      <c r="N9" s="22"/>
      <c r="O9" s="22"/>
      <c r="P9" s="22"/>
      <c r="Q9" s="42"/>
      <c r="R9" s="42"/>
      <c r="S9" s="42"/>
      <c r="V9" s="18"/>
    </row>
    <row r="10" spans="1:26" x14ac:dyDescent="0.2">
      <c r="A10" s="21" t="s">
        <v>1233</v>
      </c>
      <c r="C10" s="87">
        <v>22496</v>
      </c>
      <c r="D10" s="12">
        <v>23919</v>
      </c>
      <c r="E10" s="12">
        <v>24619</v>
      </c>
      <c r="F10" s="12">
        <v>25639</v>
      </c>
      <c r="G10" s="13">
        <f t="shared" si="0"/>
        <v>0.61490297812747396</v>
      </c>
      <c r="H10" s="20">
        <f t="shared" si="1"/>
        <v>0.55044391238538992</v>
      </c>
      <c r="I10" s="20">
        <f t="shared" si="2"/>
        <v>0.85769688537402633</v>
      </c>
      <c r="J10" s="20">
        <f t="shared" si="3"/>
        <v>0.69625747187662679</v>
      </c>
      <c r="K10" s="15"/>
      <c r="L10" s="15"/>
      <c r="M10" s="15"/>
      <c r="N10" s="18"/>
      <c r="O10" s="18"/>
      <c r="P10" s="18"/>
      <c r="Q10" s="41"/>
      <c r="R10" s="41"/>
      <c r="S10" s="41"/>
      <c r="T10" s="15"/>
      <c r="U10" s="15"/>
      <c r="V10" s="18"/>
      <c r="W10" s="15"/>
      <c r="X10" s="15"/>
      <c r="Y10" s="15"/>
      <c r="Z10" s="15"/>
    </row>
    <row r="11" spans="1:26" x14ac:dyDescent="0.2">
      <c r="A11" s="21" t="s">
        <v>120</v>
      </c>
      <c r="C11" s="87">
        <v>23616</v>
      </c>
      <c r="D11" s="12">
        <v>27197</v>
      </c>
      <c r="E11" s="12">
        <v>28920</v>
      </c>
      <c r="F11" s="12">
        <v>30090</v>
      </c>
      <c r="G11" s="13">
        <f t="shared" si="0"/>
        <v>1.421051356998615</v>
      </c>
      <c r="H11" s="20">
        <f t="shared" si="1"/>
        <v>1.1758243935479973</v>
      </c>
      <c r="I11" s="20">
        <f t="shared" si="2"/>
        <v>0.83782543865627002</v>
      </c>
      <c r="J11" s="20">
        <f t="shared" si="3"/>
        <v>1.0151500522026291</v>
      </c>
      <c r="K11" s="15"/>
      <c r="L11" s="15"/>
      <c r="T11" s="15"/>
      <c r="U11" s="15"/>
      <c r="V11" s="18"/>
      <c r="W11" s="15"/>
      <c r="X11" s="15"/>
      <c r="Y11" s="15"/>
      <c r="Z11" s="15"/>
    </row>
    <row r="12" spans="1:26" x14ac:dyDescent="0.2">
      <c r="A12" s="21" t="s">
        <v>1234</v>
      </c>
      <c r="C12" s="87">
        <v>32128</v>
      </c>
      <c r="D12" s="12">
        <v>38063</v>
      </c>
      <c r="E12" s="12">
        <v>39505</v>
      </c>
      <c r="F12" s="12">
        <v>40318</v>
      </c>
      <c r="G12" s="13">
        <f t="shared" si="0"/>
        <v>1.7086525261499785</v>
      </c>
      <c r="H12" s="20">
        <f t="shared" si="1"/>
        <v>0.71014080613918118</v>
      </c>
      <c r="I12" s="20">
        <f t="shared" si="2"/>
        <v>0.42946899316018694</v>
      </c>
      <c r="J12" s="20">
        <f t="shared" si="3"/>
        <v>0.57673747126787411</v>
      </c>
      <c r="K12" s="15"/>
      <c r="L12" s="15"/>
      <c r="T12" s="15"/>
      <c r="U12" s="15"/>
      <c r="V12" s="18"/>
      <c r="W12" s="15"/>
      <c r="X12" s="15"/>
      <c r="Y12" s="15"/>
      <c r="Z12" s="15"/>
    </row>
    <row r="13" spans="1:26" x14ac:dyDescent="0.2">
      <c r="A13" s="21" t="s">
        <v>1235</v>
      </c>
      <c r="C13" s="87">
        <v>27889</v>
      </c>
      <c r="D13" s="12">
        <v>30312</v>
      </c>
      <c r="E13" s="12">
        <v>32032</v>
      </c>
      <c r="F13" s="12">
        <v>33484</v>
      </c>
      <c r="G13" s="13">
        <f t="shared" si="0"/>
        <v>0.8361332585161696</v>
      </c>
      <c r="H13" s="20">
        <f t="shared" si="1"/>
        <v>1.0558469842478102</v>
      </c>
      <c r="I13" s="20">
        <f t="shared" si="2"/>
        <v>0.93700200053887794</v>
      </c>
      <c r="J13" s="20">
        <f t="shared" si="3"/>
        <v>0.99938387307307863</v>
      </c>
      <c r="K13" s="15"/>
      <c r="L13" s="15"/>
      <c r="T13" s="15"/>
      <c r="U13" s="15"/>
      <c r="V13" s="18"/>
      <c r="W13" s="15"/>
      <c r="X13" s="15"/>
      <c r="Y13" s="15"/>
      <c r="Z13" s="15"/>
    </row>
    <row r="14" spans="1:26" x14ac:dyDescent="0.2">
      <c r="A14" s="21" t="s">
        <v>1236</v>
      </c>
      <c r="C14" s="87">
        <v>15077</v>
      </c>
      <c r="D14" s="12">
        <v>16962</v>
      </c>
      <c r="E14" s="12">
        <v>19003</v>
      </c>
      <c r="F14" s="12">
        <v>19357</v>
      </c>
      <c r="G14" s="13">
        <f t="shared" si="0"/>
        <v>1.1843649990765037</v>
      </c>
      <c r="H14" s="20">
        <f t="shared" si="1"/>
        <v>2.1857866730420783</v>
      </c>
      <c r="I14" s="20">
        <f t="shared" si="2"/>
        <v>0.38904856295345347</v>
      </c>
      <c r="J14" s="20">
        <f t="shared" si="3"/>
        <v>1.3284474329412044</v>
      </c>
      <c r="K14" s="15"/>
      <c r="L14" s="15"/>
      <c r="T14" s="15"/>
      <c r="U14" s="15"/>
      <c r="V14" s="18"/>
      <c r="W14" s="15"/>
      <c r="X14" s="15"/>
      <c r="Y14" s="15"/>
      <c r="Z14" s="15"/>
    </row>
    <row r="15" spans="1:26" x14ac:dyDescent="0.2">
      <c r="A15" s="21" t="s">
        <v>1237</v>
      </c>
      <c r="C15" s="87">
        <v>39643</v>
      </c>
      <c r="D15" s="12">
        <v>45279</v>
      </c>
      <c r="E15" s="12">
        <v>49564</v>
      </c>
      <c r="F15" s="12">
        <v>52364</v>
      </c>
      <c r="G15" s="13">
        <f t="shared" si="0"/>
        <v>1.3374262259429726</v>
      </c>
      <c r="H15" s="20">
        <f t="shared" si="1"/>
        <v>1.7356312470742319</v>
      </c>
      <c r="I15" s="20">
        <f t="shared" si="2"/>
        <v>1.1628134759136266</v>
      </c>
      <c r="J15" s="20">
        <f t="shared" si="3"/>
        <v>1.4631669507027434</v>
      </c>
      <c r="K15" s="15"/>
      <c r="L15" s="15"/>
      <c r="T15" s="15"/>
      <c r="U15" s="15"/>
      <c r="V15" s="18"/>
      <c r="W15" s="15"/>
      <c r="X15" s="15"/>
      <c r="Y15" s="15"/>
      <c r="Z15" s="15"/>
    </row>
    <row r="16" spans="1:26" x14ac:dyDescent="0.2">
      <c r="A16" s="21" t="s">
        <v>1238</v>
      </c>
      <c r="C16" s="87">
        <v>62438</v>
      </c>
      <c r="D16" s="12">
        <v>74619</v>
      </c>
      <c r="E16" s="12">
        <v>80605</v>
      </c>
      <c r="F16" s="12">
        <v>89127</v>
      </c>
      <c r="G16" s="13">
        <f t="shared" si="0"/>
        <v>1.7971936049266057</v>
      </c>
      <c r="H16" s="20">
        <f t="shared" si="1"/>
        <v>1.4793133879545506</v>
      </c>
      <c r="I16" s="20">
        <f t="shared" si="2"/>
        <v>2.1368092323457821</v>
      </c>
      <c r="J16" s="20">
        <f t="shared" si="3"/>
        <v>1.7910629961924274</v>
      </c>
      <c r="K16" s="15"/>
      <c r="L16" s="15"/>
      <c r="T16" s="15"/>
      <c r="U16" s="15"/>
      <c r="V16" s="18"/>
      <c r="W16" s="15"/>
      <c r="X16" s="15"/>
      <c r="Y16" s="15"/>
      <c r="Z16" s="15"/>
    </row>
    <row r="17" spans="1:26" x14ac:dyDescent="0.2">
      <c r="A17" s="21" t="s">
        <v>1239</v>
      </c>
      <c r="C17" s="87">
        <v>12393</v>
      </c>
      <c r="D17" s="12">
        <v>14518</v>
      </c>
      <c r="E17" s="12">
        <v>15224</v>
      </c>
      <c r="F17" s="12">
        <v>15639</v>
      </c>
      <c r="G17" s="13">
        <f t="shared" si="0"/>
        <v>1.5942831419454517</v>
      </c>
      <c r="H17" s="20">
        <f t="shared" si="1"/>
        <v>0.90772451221878825</v>
      </c>
      <c r="I17" s="20">
        <f t="shared" si="2"/>
        <v>0.56739918071571083</v>
      </c>
      <c r="J17" s="20">
        <f t="shared" si="3"/>
        <v>0.74594292318179711</v>
      </c>
      <c r="K17" s="15"/>
      <c r="L17" s="15"/>
      <c r="T17" s="15"/>
      <c r="U17" s="15"/>
      <c r="V17" s="18"/>
      <c r="W17" s="15"/>
      <c r="X17" s="15"/>
      <c r="Y17" s="15"/>
      <c r="Z17" s="15"/>
    </row>
    <row r="18" spans="1:26" x14ac:dyDescent="0.2">
      <c r="A18" s="21" t="s">
        <v>1240</v>
      </c>
      <c r="C18" s="87">
        <v>25983</v>
      </c>
      <c r="D18" s="12">
        <v>28005</v>
      </c>
      <c r="E18" s="12">
        <v>28241</v>
      </c>
      <c r="F18" s="12">
        <v>28272</v>
      </c>
      <c r="G18" s="13">
        <f t="shared" si="0"/>
        <v>0.75180745519551895</v>
      </c>
      <c r="H18" s="20">
        <f t="shared" si="1"/>
        <v>0.15982473406277453</v>
      </c>
      <c r="I18" s="20">
        <f t="shared" si="2"/>
        <v>2.3082714210320709E-2</v>
      </c>
      <c r="J18" s="20">
        <f t="shared" si="3"/>
        <v>9.4855532088455874E-2</v>
      </c>
      <c r="K18" s="15"/>
      <c r="L18" s="15"/>
      <c r="T18" s="15"/>
      <c r="U18" s="15"/>
      <c r="V18" s="18"/>
      <c r="W18" s="15"/>
      <c r="X18" s="15"/>
      <c r="Y18" s="15"/>
      <c r="Z18" s="15"/>
    </row>
    <row r="19" spans="1:26" x14ac:dyDescent="0.2">
      <c r="A19" s="21" t="s">
        <v>1241</v>
      </c>
      <c r="C19" s="87">
        <v>17441</v>
      </c>
      <c r="D19" s="12">
        <v>18168</v>
      </c>
      <c r="E19" s="12">
        <v>18389</v>
      </c>
      <c r="F19" s="12">
        <v>18890</v>
      </c>
      <c r="G19" s="13">
        <f t="shared" si="0"/>
        <v>0.40899093202375614</v>
      </c>
      <c r="H19" s="20">
        <f t="shared" si="1"/>
        <v>0.23035678407585802</v>
      </c>
      <c r="I19" s="20">
        <f t="shared" si="2"/>
        <v>0.56708938795577701</v>
      </c>
      <c r="J19" s="20">
        <f t="shared" si="3"/>
        <v>0.39014782442663432</v>
      </c>
      <c r="K19" s="15"/>
      <c r="L19" s="15"/>
      <c r="T19" s="15"/>
      <c r="U19" s="15"/>
      <c r="V19" s="18"/>
      <c r="W19" s="15"/>
      <c r="X19" s="15"/>
      <c r="Y19" s="15"/>
      <c r="Z19" s="15"/>
    </row>
    <row r="20" spans="1:26" x14ac:dyDescent="0.2">
      <c r="A20" s="21" t="s">
        <v>1242</v>
      </c>
      <c r="C20" s="87">
        <v>22777</v>
      </c>
      <c r="D20" s="12">
        <v>25461</v>
      </c>
      <c r="E20" s="12">
        <v>27262</v>
      </c>
      <c r="F20" s="12">
        <v>29717</v>
      </c>
      <c r="G20" s="13">
        <f t="shared" si="0"/>
        <v>1.119576963951574</v>
      </c>
      <c r="H20" s="20">
        <f t="shared" si="1"/>
        <v>1.3091343805441413</v>
      </c>
      <c r="I20" s="20">
        <f t="shared" si="2"/>
        <v>1.8305177467551781</v>
      </c>
      <c r="J20" s="20">
        <f t="shared" si="3"/>
        <v>1.5564328065924338</v>
      </c>
      <c r="K20" s="15"/>
      <c r="L20" s="15"/>
      <c r="T20" s="15"/>
      <c r="U20" s="15"/>
      <c r="V20" s="18"/>
      <c r="W20" s="15"/>
      <c r="X20" s="15"/>
      <c r="Y20" s="15"/>
      <c r="Z20" s="15"/>
    </row>
    <row r="21" spans="1:26" x14ac:dyDescent="0.2">
      <c r="A21" s="21" t="s">
        <v>1243</v>
      </c>
      <c r="C21" s="87">
        <v>24519</v>
      </c>
      <c r="D21" s="12">
        <v>45811</v>
      </c>
      <c r="E21" s="12">
        <v>52973</v>
      </c>
      <c r="F21" s="12">
        <v>60077</v>
      </c>
      <c r="G21" s="13">
        <f t="shared" si="0"/>
        <v>6.4466100096379764</v>
      </c>
      <c r="H21" s="20">
        <f t="shared" si="1"/>
        <v>2.8028579018786859</v>
      </c>
      <c r="I21" s="20">
        <f t="shared" si="2"/>
        <v>2.6828102107497642</v>
      </c>
      <c r="J21" s="20">
        <f t="shared" si="3"/>
        <v>2.7458235100082051</v>
      </c>
      <c r="K21" s="15"/>
      <c r="L21" s="15"/>
      <c r="T21" s="15"/>
      <c r="U21" s="15"/>
      <c r="V21" s="18"/>
      <c r="W21" s="15"/>
      <c r="X21" s="15"/>
      <c r="Y21" s="15"/>
      <c r="Z21" s="15"/>
    </row>
    <row r="22" spans="1:26" x14ac:dyDescent="0.2">
      <c r="A22" s="21" t="s">
        <v>896</v>
      </c>
      <c r="C22" s="87">
        <v>23699</v>
      </c>
      <c r="D22" s="12">
        <v>24108</v>
      </c>
      <c r="E22" s="12">
        <v>23194</v>
      </c>
      <c r="F22" s="12">
        <v>24517</v>
      </c>
      <c r="G22" s="13">
        <f t="shared" si="0"/>
        <v>0.17116143196056477</v>
      </c>
      <c r="H22" s="20">
        <f t="shared" si="1"/>
        <v>-0.73282254835881355</v>
      </c>
      <c r="I22" s="20">
        <f t="shared" si="2"/>
        <v>1.1738501481388885</v>
      </c>
      <c r="J22" s="20">
        <f t="shared" si="3"/>
        <v>0.16823338460272286</v>
      </c>
      <c r="K22" s="15"/>
      <c r="L22" s="15"/>
      <c r="T22" s="15"/>
      <c r="U22" s="15"/>
      <c r="V22" s="18"/>
      <c r="W22" s="15"/>
      <c r="X22" s="15"/>
      <c r="Y22" s="15"/>
      <c r="Z22" s="15"/>
    </row>
    <row r="23" spans="1:26" x14ac:dyDescent="0.2">
      <c r="A23" s="21" t="s">
        <v>1244</v>
      </c>
      <c r="C23" s="87">
        <v>25014</v>
      </c>
      <c r="D23" s="12">
        <v>31052</v>
      </c>
      <c r="E23" s="12">
        <v>36435</v>
      </c>
      <c r="F23" s="12">
        <v>40632</v>
      </c>
      <c r="G23" s="13">
        <f t="shared" si="0"/>
        <v>2.1846120526101798</v>
      </c>
      <c r="H23" s="20">
        <f t="shared" si="1"/>
        <v>3.0890512127410563</v>
      </c>
      <c r="I23" s="20">
        <f t="shared" si="2"/>
        <v>2.3201382879244115</v>
      </c>
      <c r="J23" s="20">
        <f t="shared" si="3"/>
        <v>2.7231365949725639</v>
      </c>
      <c r="K23" s="15"/>
      <c r="L23" s="15"/>
      <c r="T23" s="15"/>
      <c r="U23" s="15"/>
      <c r="V23" s="18"/>
      <c r="W23" s="15"/>
      <c r="X23" s="15"/>
      <c r="Y23" s="15"/>
      <c r="Z23" s="15"/>
    </row>
    <row r="24" spans="1:26" x14ac:dyDescent="0.2">
      <c r="A24" s="21" t="s">
        <v>1245</v>
      </c>
      <c r="C24" s="87">
        <v>33981</v>
      </c>
      <c r="D24" s="12">
        <v>42112</v>
      </c>
      <c r="E24" s="12">
        <v>45007</v>
      </c>
      <c r="F24" s="12">
        <v>47955</v>
      </c>
      <c r="G24" s="13">
        <f t="shared" si="0"/>
        <v>2.1672888293811754</v>
      </c>
      <c r="H24" s="20">
        <f t="shared" si="1"/>
        <v>1.2732690703174399</v>
      </c>
      <c r="I24" s="20">
        <f t="shared" si="2"/>
        <v>1.3436698862484109</v>
      </c>
      <c r="J24" s="20">
        <f t="shared" si="3"/>
        <v>1.306699985330817</v>
      </c>
      <c r="K24" s="15"/>
      <c r="L24" s="15"/>
      <c r="T24" s="15"/>
      <c r="U24" s="15"/>
      <c r="V24" s="18"/>
      <c r="W24" s="15"/>
      <c r="X24" s="15"/>
      <c r="Y24" s="15"/>
      <c r="Z24" s="15"/>
    </row>
    <row r="25" spans="1:26" x14ac:dyDescent="0.2">
      <c r="A25" s="21" t="s">
        <v>1246</v>
      </c>
      <c r="C25" s="87">
        <v>24614</v>
      </c>
      <c r="D25" s="12">
        <v>29862</v>
      </c>
      <c r="E25" s="12">
        <v>31934</v>
      </c>
      <c r="F25" s="12">
        <v>35693</v>
      </c>
      <c r="G25" s="13">
        <f t="shared" si="0"/>
        <v>1.950432553358783</v>
      </c>
      <c r="H25" s="20">
        <f t="shared" si="1"/>
        <v>1.2848179595015052</v>
      </c>
      <c r="I25" s="20">
        <f t="shared" si="2"/>
        <v>2.3687380966125993</v>
      </c>
      <c r="J25" s="20">
        <f t="shared" si="3"/>
        <v>1.7981895789236813</v>
      </c>
      <c r="K25" s="15"/>
      <c r="L25" s="15"/>
      <c r="T25" s="15"/>
      <c r="U25" s="15"/>
      <c r="V25" s="18"/>
      <c r="W25" s="15"/>
      <c r="X25" s="15"/>
      <c r="Y25" s="15"/>
      <c r="Z25" s="15"/>
    </row>
    <row r="26" spans="1:26" x14ac:dyDescent="0.2">
      <c r="A26" s="21" t="s">
        <v>1247</v>
      </c>
      <c r="C26" s="87">
        <v>17606</v>
      </c>
      <c r="D26" s="12">
        <v>20277</v>
      </c>
      <c r="E26" s="12">
        <v>21916</v>
      </c>
      <c r="F26" s="12">
        <v>23704</v>
      </c>
      <c r="G26" s="13">
        <f t="shared" si="0"/>
        <v>1.4217128812526791</v>
      </c>
      <c r="H26" s="20">
        <f t="shared" si="1"/>
        <v>1.4902098404899755</v>
      </c>
      <c r="I26" s="20">
        <f t="shared" si="2"/>
        <v>1.6635880076458998</v>
      </c>
      <c r="J26" s="20">
        <f t="shared" si="3"/>
        <v>1.5725192657520592</v>
      </c>
      <c r="K26" s="15"/>
      <c r="L26" s="15"/>
      <c r="T26" s="15"/>
      <c r="U26" s="15"/>
      <c r="V26" s="18"/>
      <c r="W26" s="15"/>
      <c r="X26" s="15"/>
      <c r="Y26" s="15"/>
      <c r="Z26" s="15"/>
    </row>
    <row r="27" spans="1:26" x14ac:dyDescent="0.2">
      <c r="A27" s="21"/>
      <c r="C27" s="87"/>
      <c r="D27" s="12"/>
      <c r="E27" s="12"/>
      <c r="F27" s="12"/>
      <c r="G27" s="13"/>
      <c r="H27" s="20"/>
      <c r="I27" s="20"/>
      <c r="J27" s="20"/>
      <c r="K27" s="15"/>
      <c r="L27" s="15"/>
      <c r="T27" s="15"/>
      <c r="U27" s="15"/>
      <c r="V27" s="18"/>
      <c r="W27" s="15"/>
      <c r="X27" s="15"/>
      <c r="Y27" s="15"/>
      <c r="Z27" s="15"/>
    </row>
    <row r="28" spans="1:26" s="15" customFormat="1" x14ac:dyDescent="0.2">
      <c r="A28" s="14" t="s">
        <v>393</v>
      </c>
      <c r="C28" s="16">
        <f>SUM(C29:C46)</f>
        <v>472822</v>
      </c>
      <c r="D28" s="16">
        <f>SUM(D29:D46)</f>
        <v>546031</v>
      </c>
      <c r="E28" s="16">
        <f>SUM(E29:E46)</f>
        <v>582012</v>
      </c>
      <c r="F28" s="16">
        <f>SUM(F29:F46)</f>
        <v>612974</v>
      </c>
      <c r="G28" s="88">
        <f t="shared" si="0"/>
        <v>1.4491794181511697</v>
      </c>
      <c r="H28" s="17">
        <f t="shared" ref="H28:H46" si="4">(((E28/D28)^(1/(($E$5-$D$5)/365))-1)*100)</f>
        <v>1.2218247873612809</v>
      </c>
      <c r="I28" s="17">
        <f t="shared" ref="I28:I46" si="5">(((F28/E28)^(1/(($F$5-$E$5)/365))-1)*100)</f>
        <v>1.0963689124188214</v>
      </c>
      <c r="J28" s="17">
        <f t="shared" ref="J28:J46" si="6">(((F28/D28)^(1/(($F$5-$D$5)/365))-1)*100)</f>
        <v>1.1622198568934206</v>
      </c>
      <c r="M28" s="8"/>
      <c r="N28" s="22"/>
      <c r="O28" s="22"/>
      <c r="P28" s="22"/>
      <c r="Q28" s="42"/>
      <c r="R28" s="42"/>
      <c r="S28" s="42"/>
      <c r="V28" s="18"/>
    </row>
    <row r="29" spans="1:26" x14ac:dyDescent="0.2">
      <c r="A29" s="21" t="s">
        <v>1248</v>
      </c>
      <c r="C29" s="87">
        <v>19623</v>
      </c>
      <c r="D29" s="12">
        <v>20349</v>
      </c>
      <c r="E29" s="12">
        <v>21201</v>
      </c>
      <c r="F29" s="12">
        <v>22018</v>
      </c>
      <c r="G29" s="13">
        <f t="shared" si="0"/>
        <v>0.36375526297778293</v>
      </c>
      <c r="H29" s="20">
        <f t="shared" si="4"/>
        <v>0.78360962454540051</v>
      </c>
      <c r="I29" s="20">
        <f t="shared" si="5"/>
        <v>0.7986397906066367</v>
      </c>
      <c r="J29" s="20">
        <f t="shared" si="6"/>
        <v>0.7907479539294382</v>
      </c>
      <c r="K29" s="15"/>
      <c r="L29" s="15"/>
      <c r="T29" s="15"/>
      <c r="U29" s="15"/>
      <c r="V29" s="18"/>
      <c r="W29" s="15"/>
      <c r="X29" s="15"/>
      <c r="Y29" s="15"/>
      <c r="Z29" s="15"/>
    </row>
    <row r="30" spans="1:26" x14ac:dyDescent="0.2">
      <c r="A30" s="21" t="s">
        <v>1249</v>
      </c>
      <c r="C30" s="87">
        <v>18597</v>
      </c>
      <c r="D30" s="12">
        <v>21775</v>
      </c>
      <c r="E30" s="12">
        <v>22704</v>
      </c>
      <c r="F30" s="12">
        <v>23359</v>
      </c>
      <c r="G30" s="13">
        <f t="shared" si="0"/>
        <v>1.5892549058347472</v>
      </c>
      <c r="H30" s="20">
        <f t="shared" si="4"/>
        <v>0.79822570257543912</v>
      </c>
      <c r="I30" s="20">
        <f t="shared" si="5"/>
        <v>0.6001248952941296</v>
      </c>
      <c r="J30" s="20">
        <f t="shared" si="6"/>
        <v>0.70408871642979598</v>
      </c>
      <c r="K30" s="15"/>
      <c r="L30" s="15"/>
      <c r="M30" s="15"/>
      <c r="N30" s="18"/>
      <c r="O30" s="18"/>
      <c r="P30" s="18"/>
      <c r="Q30" s="41"/>
      <c r="R30" s="41"/>
      <c r="S30" s="41"/>
      <c r="T30" s="15"/>
      <c r="U30" s="15"/>
      <c r="V30" s="18"/>
      <c r="W30" s="15"/>
      <c r="X30" s="15"/>
      <c r="Y30" s="15"/>
      <c r="Z30" s="15"/>
    </row>
    <row r="31" spans="1:26" x14ac:dyDescent="0.2">
      <c r="A31" s="21" t="s">
        <v>1250</v>
      </c>
      <c r="C31" s="87">
        <v>11621</v>
      </c>
      <c r="D31" s="12">
        <v>12807</v>
      </c>
      <c r="E31" s="12">
        <v>13539</v>
      </c>
      <c r="F31" s="12">
        <v>14129</v>
      </c>
      <c r="G31" s="13">
        <f t="shared" si="0"/>
        <v>0.97598063843775673</v>
      </c>
      <c r="H31" s="20">
        <f t="shared" si="4"/>
        <v>1.0633624905706185</v>
      </c>
      <c r="I31" s="20">
        <f t="shared" si="5"/>
        <v>0.90139159007911474</v>
      </c>
      <c r="J31" s="20">
        <f t="shared" si="6"/>
        <v>0.98640167904893161</v>
      </c>
      <c r="K31" s="15"/>
      <c r="L31" s="15"/>
      <c r="T31" s="15"/>
      <c r="U31" s="15"/>
      <c r="V31" s="18"/>
      <c r="W31" s="15"/>
      <c r="X31" s="15"/>
      <c r="Y31" s="15"/>
      <c r="Z31" s="15"/>
    </row>
    <row r="32" spans="1:26" x14ac:dyDescent="0.2">
      <c r="A32" s="21" t="s">
        <v>1251</v>
      </c>
      <c r="C32" s="87">
        <v>28294</v>
      </c>
      <c r="D32" s="12">
        <v>32264</v>
      </c>
      <c r="E32" s="12">
        <v>33642</v>
      </c>
      <c r="F32" s="12">
        <v>34676</v>
      </c>
      <c r="G32" s="13">
        <f t="shared" si="0"/>
        <v>1.3209523215063523</v>
      </c>
      <c r="H32" s="20">
        <f t="shared" si="4"/>
        <v>0.79908182677481676</v>
      </c>
      <c r="I32" s="20">
        <f t="shared" si="5"/>
        <v>0.63888926651174405</v>
      </c>
      <c r="J32" s="20">
        <f t="shared" si="6"/>
        <v>0.72296626621899396</v>
      </c>
      <c r="K32" s="15"/>
      <c r="L32" s="15"/>
      <c r="T32" s="15"/>
      <c r="U32" s="15"/>
      <c r="V32" s="18"/>
      <c r="W32" s="15"/>
      <c r="X32" s="15"/>
      <c r="Y32" s="15"/>
      <c r="Z32" s="15"/>
    </row>
    <row r="33" spans="1:26" x14ac:dyDescent="0.2">
      <c r="A33" s="21" t="s">
        <v>1252</v>
      </c>
      <c r="C33" s="87">
        <v>20049</v>
      </c>
      <c r="D33" s="12">
        <v>30046</v>
      </c>
      <c r="E33" s="12">
        <v>35496</v>
      </c>
      <c r="F33" s="12">
        <v>38908</v>
      </c>
      <c r="G33" s="13">
        <f t="shared" si="0"/>
        <v>4.1261408879863515</v>
      </c>
      <c r="H33" s="20">
        <f t="shared" si="4"/>
        <v>3.223008921458792</v>
      </c>
      <c r="I33" s="20">
        <f t="shared" si="5"/>
        <v>1.9495765263459308</v>
      </c>
      <c r="J33" s="20">
        <f t="shared" si="6"/>
        <v>2.6162183399835337</v>
      </c>
      <c r="K33" s="15"/>
      <c r="L33" s="15"/>
      <c r="T33" s="15"/>
      <c r="U33" s="15"/>
      <c r="V33" s="18"/>
      <c r="W33" s="15"/>
      <c r="X33" s="15"/>
      <c r="Y33" s="15"/>
      <c r="Z33" s="15"/>
    </row>
    <row r="34" spans="1:26" x14ac:dyDescent="0.2">
      <c r="A34" s="21" t="s">
        <v>1253</v>
      </c>
      <c r="C34" s="87">
        <v>34732</v>
      </c>
      <c r="D34" s="12">
        <v>39086</v>
      </c>
      <c r="E34" s="12">
        <v>41228</v>
      </c>
      <c r="F34" s="12">
        <v>44494</v>
      </c>
      <c r="G34" s="13">
        <f t="shared" si="0"/>
        <v>1.1873761611202349</v>
      </c>
      <c r="H34" s="20">
        <f t="shared" si="4"/>
        <v>1.020497838080936</v>
      </c>
      <c r="I34" s="20">
        <f t="shared" si="5"/>
        <v>1.6167574114187788</v>
      </c>
      <c r="J34" s="20">
        <f t="shared" si="6"/>
        <v>1.3032550693766298</v>
      </c>
      <c r="K34" s="15"/>
      <c r="L34" s="15"/>
      <c r="T34" s="15"/>
      <c r="U34" s="15"/>
      <c r="V34" s="18"/>
      <c r="W34" s="15"/>
      <c r="X34" s="15"/>
      <c r="Y34" s="15"/>
      <c r="Z34" s="15"/>
    </row>
    <row r="35" spans="1:26" x14ac:dyDescent="0.2">
      <c r="A35" s="21" t="s">
        <v>1254</v>
      </c>
      <c r="C35" s="87">
        <v>27331</v>
      </c>
      <c r="D35" s="12">
        <v>30669</v>
      </c>
      <c r="E35" s="12">
        <v>33046</v>
      </c>
      <c r="F35" s="12">
        <v>33816</v>
      </c>
      <c r="G35" s="13">
        <f t="shared" si="0"/>
        <v>1.1583341071020437</v>
      </c>
      <c r="H35" s="20">
        <f t="shared" si="4"/>
        <v>1.4307104240769197</v>
      </c>
      <c r="I35" s="20">
        <f t="shared" si="5"/>
        <v>0.48574304659119161</v>
      </c>
      <c r="J35" s="20">
        <f t="shared" si="6"/>
        <v>0.98079326168516445</v>
      </c>
      <c r="K35" s="15"/>
      <c r="L35" s="15"/>
      <c r="T35" s="15"/>
      <c r="U35" s="15"/>
      <c r="V35" s="18"/>
      <c r="W35" s="15"/>
      <c r="X35" s="15"/>
      <c r="Y35" s="15"/>
      <c r="Z35" s="15"/>
    </row>
    <row r="36" spans="1:26" x14ac:dyDescent="0.2">
      <c r="A36" s="21" t="s">
        <v>43</v>
      </c>
      <c r="C36" s="87">
        <v>38230</v>
      </c>
      <c r="D36" s="12">
        <v>45983</v>
      </c>
      <c r="E36" s="12">
        <v>48592</v>
      </c>
      <c r="F36" s="12">
        <v>52685</v>
      </c>
      <c r="G36" s="13">
        <f t="shared" si="0"/>
        <v>1.8626355315773724</v>
      </c>
      <c r="H36" s="20">
        <f t="shared" si="4"/>
        <v>1.0557588270879936</v>
      </c>
      <c r="I36" s="20">
        <f t="shared" si="5"/>
        <v>1.7158943963911044</v>
      </c>
      <c r="J36" s="20">
        <f t="shared" si="6"/>
        <v>1.3687556962543201</v>
      </c>
      <c r="K36" s="15"/>
      <c r="L36" s="15"/>
      <c r="T36" s="15"/>
      <c r="U36" s="15"/>
      <c r="V36" s="18"/>
      <c r="W36" s="15"/>
      <c r="X36" s="15"/>
      <c r="Y36" s="15"/>
      <c r="Z36" s="15"/>
    </row>
    <row r="37" spans="1:26" x14ac:dyDescent="0.2">
      <c r="A37" s="21" t="s">
        <v>44</v>
      </c>
      <c r="C37" s="87">
        <v>23258</v>
      </c>
      <c r="D37" s="12">
        <v>25211</v>
      </c>
      <c r="E37" s="12">
        <v>26072</v>
      </c>
      <c r="F37" s="12">
        <v>26580</v>
      </c>
      <c r="G37" s="13">
        <f t="shared" si="0"/>
        <v>0.80912679011657662</v>
      </c>
      <c r="H37" s="20">
        <f t="shared" si="4"/>
        <v>0.64111102718231727</v>
      </c>
      <c r="I37" s="20">
        <f t="shared" si="5"/>
        <v>0.40678743642634796</v>
      </c>
      <c r="J37" s="20">
        <f t="shared" si="6"/>
        <v>0.52975044034115903</v>
      </c>
      <c r="K37" s="15"/>
      <c r="L37" s="15"/>
      <c r="T37" s="15"/>
      <c r="U37" s="15"/>
      <c r="V37" s="18"/>
      <c r="W37" s="15"/>
      <c r="X37" s="15"/>
      <c r="Y37" s="15"/>
      <c r="Z37" s="15"/>
    </row>
    <row r="38" spans="1:26" x14ac:dyDescent="0.2">
      <c r="A38" s="21" t="s">
        <v>45</v>
      </c>
      <c r="C38" s="87">
        <v>12955</v>
      </c>
      <c r="D38" s="12">
        <v>15669</v>
      </c>
      <c r="E38" s="12">
        <v>16429</v>
      </c>
      <c r="F38" s="12">
        <v>17507</v>
      </c>
      <c r="G38" s="13">
        <f t="shared" si="0"/>
        <v>1.9191663214558119</v>
      </c>
      <c r="H38" s="20">
        <f t="shared" si="4"/>
        <v>0.90541934865968621</v>
      </c>
      <c r="I38" s="20">
        <f t="shared" si="5"/>
        <v>1.3459660287668873</v>
      </c>
      <c r="J38" s="20">
        <f t="shared" si="6"/>
        <v>1.1144186262578071</v>
      </c>
      <c r="K38" s="15"/>
      <c r="L38" s="15"/>
      <c r="T38" s="15"/>
      <c r="U38" s="15"/>
      <c r="V38" s="18"/>
      <c r="W38" s="15"/>
      <c r="X38" s="15"/>
      <c r="Y38" s="15"/>
      <c r="Z38" s="15"/>
    </row>
    <row r="39" spans="1:26" x14ac:dyDescent="0.2">
      <c r="A39" s="21" t="s">
        <v>659</v>
      </c>
      <c r="C39" s="87">
        <v>27647</v>
      </c>
      <c r="D39" s="12">
        <v>32494</v>
      </c>
      <c r="E39" s="12">
        <v>34333</v>
      </c>
      <c r="F39" s="12">
        <v>35965</v>
      </c>
      <c r="G39" s="13">
        <f t="shared" si="0"/>
        <v>1.6276011200428764</v>
      </c>
      <c r="H39" s="20">
        <f t="shared" si="4"/>
        <v>1.0531508957987379</v>
      </c>
      <c r="I39" s="20">
        <f t="shared" si="5"/>
        <v>0.98175197600585129</v>
      </c>
      <c r="J39" s="20">
        <f t="shared" si="6"/>
        <v>1.0192335370394545</v>
      </c>
      <c r="K39" s="15"/>
      <c r="L39" s="15"/>
      <c r="T39" s="15"/>
      <c r="U39" s="15"/>
      <c r="V39" s="18"/>
      <c r="W39" s="15"/>
      <c r="X39" s="15"/>
      <c r="Y39" s="15"/>
      <c r="Z39" s="15"/>
    </row>
    <row r="40" spans="1:26" x14ac:dyDescent="0.2">
      <c r="A40" s="21" t="s">
        <v>46</v>
      </c>
      <c r="C40" s="87">
        <v>31555</v>
      </c>
      <c r="D40" s="12">
        <v>35102</v>
      </c>
      <c r="E40" s="12">
        <v>37176</v>
      </c>
      <c r="F40" s="12">
        <v>38329</v>
      </c>
      <c r="G40" s="13">
        <f t="shared" si="0"/>
        <v>1.0703650090040817</v>
      </c>
      <c r="H40" s="20">
        <f t="shared" si="4"/>
        <v>1.0984251745423279</v>
      </c>
      <c r="I40" s="20">
        <f t="shared" si="5"/>
        <v>0.64462445354531717</v>
      </c>
      <c r="J40" s="20">
        <f t="shared" si="6"/>
        <v>0.88263700753772323</v>
      </c>
      <c r="K40" s="15"/>
      <c r="L40" s="15"/>
      <c r="T40" s="15"/>
      <c r="U40" s="15"/>
      <c r="V40" s="18"/>
      <c r="W40" s="15"/>
      <c r="X40" s="15"/>
      <c r="Y40" s="15"/>
      <c r="Z40" s="15"/>
    </row>
    <row r="41" spans="1:26" x14ac:dyDescent="0.2">
      <c r="A41" s="21" t="s">
        <v>47</v>
      </c>
      <c r="C41" s="87">
        <v>48261</v>
      </c>
      <c r="D41" s="12">
        <v>57847</v>
      </c>
      <c r="E41" s="12">
        <v>62534</v>
      </c>
      <c r="F41" s="12">
        <v>65140</v>
      </c>
      <c r="G41" s="13">
        <f t="shared" si="0"/>
        <v>1.8272800538073009</v>
      </c>
      <c r="H41" s="20">
        <f t="shared" si="4"/>
        <v>1.4936688113239116</v>
      </c>
      <c r="I41" s="20">
        <f t="shared" si="5"/>
        <v>0.86262515699360165</v>
      </c>
      <c r="J41" s="20">
        <f t="shared" si="6"/>
        <v>1.1934625401505583</v>
      </c>
      <c r="K41" s="15"/>
      <c r="L41" s="15"/>
      <c r="T41" s="15"/>
      <c r="U41" s="15"/>
      <c r="V41" s="18"/>
      <c r="W41" s="15"/>
      <c r="X41" s="15"/>
      <c r="Y41" s="15"/>
      <c r="Z41" s="15"/>
    </row>
    <row r="42" spans="1:26" x14ac:dyDescent="0.2">
      <c r="A42" s="21" t="s">
        <v>48</v>
      </c>
      <c r="C42" s="87">
        <v>26079</v>
      </c>
      <c r="D42" s="12">
        <v>30446</v>
      </c>
      <c r="E42" s="12">
        <v>31935</v>
      </c>
      <c r="F42" s="12">
        <v>34045</v>
      </c>
      <c r="G42" s="13">
        <f t="shared" si="0"/>
        <v>1.5594285504345384</v>
      </c>
      <c r="H42" s="20">
        <f t="shared" si="4"/>
        <v>0.91279601749014727</v>
      </c>
      <c r="I42" s="20">
        <f t="shared" si="5"/>
        <v>1.3550886140604623</v>
      </c>
      <c r="J42" s="20">
        <f t="shared" si="6"/>
        <v>1.1226226410658624</v>
      </c>
      <c r="K42" s="15"/>
      <c r="L42" s="15"/>
      <c r="T42" s="15"/>
      <c r="U42" s="15"/>
      <c r="V42" s="18"/>
      <c r="W42" s="15"/>
      <c r="X42" s="15"/>
      <c r="Y42" s="15"/>
      <c r="Z42" s="15"/>
    </row>
    <row r="43" spans="1:26" x14ac:dyDescent="0.2">
      <c r="A43" s="21" t="s">
        <v>49</v>
      </c>
      <c r="C43" s="87">
        <v>14973</v>
      </c>
      <c r="D43" s="12">
        <v>17270</v>
      </c>
      <c r="E43" s="12">
        <v>17907</v>
      </c>
      <c r="F43" s="12">
        <v>18816</v>
      </c>
      <c r="G43" s="13">
        <f t="shared" si="0"/>
        <v>1.4366637421145079</v>
      </c>
      <c r="H43" s="20">
        <f t="shared" si="4"/>
        <v>0.69167169483479451</v>
      </c>
      <c r="I43" s="20">
        <f t="shared" si="5"/>
        <v>1.0471328747503117</v>
      </c>
      <c r="J43" s="20">
        <f t="shared" si="6"/>
        <v>0.86034254454883108</v>
      </c>
      <c r="K43" s="15"/>
      <c r="L43" s="15"/>
      <c r="T43" s="15"/>
      <c r="U43" s="15"/>
      <c r="V43" s="18"/>
      <c r="W43" s="15"/>
      <c r="X43" s="15"/>
      <c r="Y43" s="15"/>
      <c r="Z43" s="15"/>
    </row>
    <row r="44" spans="1:26" x14ac:dyDescent="0.2">
      <c r="A44" s="21" t="s">
        <v>50</v>
      </c>
      <c r="C44" s="87">
        <v>49971</v>
      </c>
      <c r="D44" s="12">
        <v>56058</v>
      </c>
      <c r="E44" s="12">
        <v>60306</v>
      </c>
      <c r="F44" s="12">
        <v>63833</v>
      </c>
      <c r="G44" s="13">
        <f t="shared" si="0"/>
        <v>1.1554350071298014</v>
      </c>
      <c r="H44" s="20">
        <f t="shared" si="4"/>
        <v>1.3997650118771965</v>
      </c>
      <c r="I44" s="20">
        <f t="shared" si="5"/>
        <v>1.2029196100536987</v>
      </c>
      <c r="J44" s="20">
        <f t="shared" si="6"/>
        <v>1.3062251823290127</v>
      </c>
      <c r="K44" s="15"/>
      <c r="L44" s="15"/>
      <c r="T44" s="15"/>
      <c r="U44" s="15"/>
      <c r="V44" s="18"/>
      <c r="W44" s="15"/>
      <c r="X44" s="15"/>
      <c r="Y44" s="15"/>
      <c r="Z44" s="15"/>
    </row>
    <row r="45" spans="1:26" x14ac:dyDescent="0.2">
      <c r="A45" s="21" t="s">
        <v>51</v>
      </c>
      <c r="C45" s="87">
        <v>21772</v>
      </c>
      <c r="D45" s="12">
        <v>24513</v>
      </c>
      <c r="E45" s="12">
        <v>26748</v>
      </c>
      <c r="F45" s="12">
        <v>28703</v>
      </c>
      <c r="G45" s="13">
        <f t="shared" si="0"/>
        <v>1.1921896926651243</v>
      </c>
      <c r="H45" s="20">
        <f t="shared" si="4"/>
        <v>1.6743678042463239</v>
      </c>
      <c r="I45" s="20">
        <f t="shared" si="5"/>
        <v>1.4950898833361981</v>
      </c>
      <c r="J45" s="20">
        <f t="shared" si="6"/>
        <v>1.5891799299623033</v>
      </c>
      <c r="K45" s="15"/>
      <c r="L45" s="15"/>
      <c r="T45" s="15"/>
      <c r="U45" s="15"/>
      <c r="V45" s="18"/>
      <c r="W45" s="15"/>
      <c r="X45" s="15"/>
      <c r="Y45" s="15"/>
      <c r="Z45" s="15"/>
    </row>
    <row r="46" spans="1:26" x14ac:dyDescent="0.2">
      <c r="A46" s="21" t="s">
        <v>52</v>
      </c>
      <c r="C46" s="87">
        <v>17874</v>
      </c>
      <c r="D46" s="12">
        <v>18442</v>
      </c>
      <c r="E46" s="12">
        <v>19124</v>
      </c>
      <c r="F46" s="12">
        <v>19971</v>
      </c>
      <c r="G46" s="13">
        <f t="shared" si="0"/>
        <v>0.31315327246772551</v>
      </c>
      <c r="H46" s="20">
        <f t="shared" si="4"/>
        <v>0.69344634748489398</v>
      </c>
      <c r="I46" s="20">
        <f t="shared" si="5"/>
        <v>0.91587199599170166</v>
      </c>
      <c r="J46" s="20">
        <f t="shared" si="6"/>
        <v>0.7990266822862413</v>
      </c>
      <c r="K46" s="15"/>
      <c r="L46" s="15"/>
      <c r="T46" s="15"/>
      <c r="U46" s="15"/>
      <c r="V46" s="18"/>
      <c r="W46" s="15"/>
      <c r="X46" s="15"/>
      <c r="Y46" s="15"/>
      <c r="Z46" s="15"/>
    </row>
    <row r="47" spans="1:26" x14ac:dyDescent="0.2">
      <c r="A47" s="21"/>
      <c r="C47" s="87"/>
      <c r="D47" s="12"/>
      <c r="E47" s="12"/>
      <c r="F47" s="12"/>
      <c r="G47" s="13"/>
      <c r="H47" s="20"/>
      <c r="I47" s="20"/>
      <c r="J47" s="20"/>
      <c r="K47" s="15"/>
      <c r="L47" s="15"/>
      <c r="T47" s="15"/>
      <c r="U47" s="15"/>
      <c r="V47" s="18"/>
      <c r="W47" s="15"/>
      <c r="X47" s="15"/>
      <c r="Y47" s="15"/>
      <c r="Z47" s="15"/>
    </row>
    <row r="48" spans="1:26" s="15" customFormat="1" x14ac:dyDescent="0.2">
      <c r="A48" s="14" t="s">
        <v>394</v>
      </c>
      <c r="C48" s="16">
        <f>SUM(C49:C65)</f>
        <v>654156</v>
      </c>
      <c r="D48" s="16">
        <f>SUM(D49:D65)</f>
        <v>719685</v>
      </c>
      <c r="E48" s="16">
        <f>SUM(E49:E65)</f>
        <v>761384</v>
      </c>
      <c r="F48" s="16">
        <f>SUM(F49:F65)</f>
        <v>804952</v>
      </c>
      <c r="G48" s="88">
        <f t="shared" si="0"/>
        <v>0.95872135629799793</v>
      </c>
      <c r="H48" s="17">
        <f t="shared" ref="H48:H65" si="7">(((E48/D48)^(1/(($E$5-$D$5)/365))-1)*100)</f>
        <v>1.0776283257607933</v>
      </c>
      <c r="I48" s="17">
        <f t="shared" ref="I48:I65" si="8">(((F48/E48)^(1/(($F$5-$E$5)/365))-1)*100)</f>
        <v>1.1775045042341059</v>
      </c>
      <c r="J48" s="17">
        <f t="shared" ref="J48:J65" si="9">(((F48/D48)^(1/(($F$5-$D$5)/365))-1)*100)</f>
        <v>1.1250524268938467</v>
      </c>
      <c r="M48" s="8"/>
      <c r="N48" s="22"/>
      <c r="O48" s="22"/>
      <c r="P48" s="22"/>
      <c r="Q48" s="42"/>
      <c r="R48" s="42"/>
      <c r="S48" s="42"/>
      <c r="V48" s="18"/>
    </row>
    <row r="49" spans="1:26" x14ac:dyDescent="0.2">
      <c r="A49" s="21" t="s">
        <v>53</v>
      </c>
      <c r="C49" s="87">
        <v>24286</v>
      </c>
      <c r="D49" s="12">
        <v>25456</v>
      </c>
      <c r="E49" s="12">
        <v>27408</v>
      </c>
      <c r="F49" s="12">
        <v>27993</v>
      </c>
      <c r="G49" s="13">
        <f t="shared" si="0"/>
        <v>0.47136395604177039</v>
      </c>
      <c r="H49" s="20">
        <f t="shared" si="7"/>
        <v>1.4159511060525043</v>
      </c>
      <c r="I49" s="20">
        <f t="shared" si="8"/>
        <v>0.44528998850921209</v>
      </c>
      <c r="J49" s="20">
        <f t="shared" si="9"/>
        <v>0.95376953408845555</v>
      </c>
      <c r="K49" s="15"/>
      <c r="L49" s="15"/>
      <c r="T49" s="15"/>
      <c r="U49" s="15"/>
      <c r="V49" s="18"/>
      <c r="W49" s="15"/>
      <c r="X49" s="15"/>
      <c r="Y49" s="15"/>
      <c r="Z49" s="15"/>
    </row>
    <row r="50" spans="1:26" x14ac:dyDescent="0.2">
      <c r="A50" s="21" t="s">
        <v>54</v>
      </c>
      <c r="C50" s="87">
        <v>30623</v>
      </c>
      <c r="D50" s="12">
        <v>31911</v>
      </c>
      <c r="E50" s="12">
        <v>32496</v>
      </c>
      <c r="F50" s="12">
        <v>33842</v>
      </c>
      <c r="G50" s="13">
        <f t="shared" si="0"/>
        <v>0.41261747816758731</v>
      </c>
      <c r="H50" s="20">
        <f t="shared" si="7"/>
        <v>0.3463059129002799</v>
      </c>
      <c r="I50" s="20">
        <f t="shared" si="8"/>
        <v>0.85747415332286803</v>
      </c>
      <c r="J50" s="20">
        <f t="shared" si="9"/>
        <v>0.58876250504280581</v>
      </c>
      <c r="K50" s="15"/>
      <c r="L50" s="15"/>
      <c r="T50" s="15"/>
      <c r="U50" s="15"/>
      <c r="V50" s="18"/>
      <c r="W50" s="15"/>
      <c r="X50" s="15"/>
      <c r="Y50" s="15"/>
      <c r="Z50" s="15"/>
    </row>
    <row r="51" spans="1:26" x14ac:dyDescent="0.2">
      <c r="A51" s="21" t="s">
        <v>55</v>
      </c>
      <c r="C51" s="87">
        <v>25920</v>
      </c>
      <c r="D51" s="12">
        <v>29298</v>
      </c>
      <c r="E51" s="12">
        <v>29466</v>
      </c>
      <c r="F51" s="12">
        <v>30098</v>
      </c>
      <c r="G51" s="13">
        <f t="shared" si="0"/>
        <v>1.2318990690228793</v>
      </c>
      <c r="H51" s="20">
        <f t="shared" si="7"/>
        <v>0.1088703637537547</v>
      </c>
      <c r="I51" s="20">
        <f t="shared" si="8"/>
        <v>0.44744815085655532</v>
      </c>
      <c r="J51" s="20">
        <f t="shared" si="9"/>
        <v>0.26953605913633272</v>
      </c>
      <c r="K51" s="15"/>
      <c r="L51" s="15"/>
      <c r="M51" s="15"/>
      <c r="N51" s="18"/>
      <c r="O51" s="18"/>
      <c r="P51" s="18"/>
      <c r="Q51" s="41"/>
      <c r="R51" s="41"/>
      <c r="S51" s="41"/>
      <c r="T51" s="15"/>
      <c r="U51" s="15"/>
      <c r="V51" s="18"/>
      <c r="W51" s="15"/>
      <c r="X51" s="15"/>
      <c r="Y51" s="15"/>
      <c r="Z51" s="15"/>
    </row>
    <row r="52" spans="1:26" x14ac:dyDescent="0.2">
      <c r="A52" s="21" t="s">
        <v>56</v>
      </c>
      <c r="C52" s="87">
        <v>40303</v>
      </c>
      <c r="D52" s="12">
        <v>43986</v>
      </c>
      <c r="E52" s="12">
        <v>46157</v>
      </c>
      <c r="F52" s="12">
        <v>49506</v>
      </c>
      <c r="G52" s="13">
        <f t="shared" si="0"/>
        <v>0.87780636621925812</v>
      </c>
      <c r="H52" s="20">
        <f t="shared" si="7"/>
        <v>0.92103989637213335</v>
      </c>
      <c r="I52" s="20">
        <f t="shared" si="8"/>
        <v>1.4844849637667856</v>
      </c>
      <c r="J52" s="20">
        <f t="shared" si="9"/>
        <v>1.1882581909305578</v>
      </c>
      <c r="K52" s="15"/>
      <c r="L52" s="15"/>
      <c r="T52" s="15"/>
      <c r="U52" s="15"/>
      <c r="V52" s="18"/>
      <c r="W52" s="15"/>
      <c r="X52" s="15"/>
      <c r="Y52" s="15"/>
      <c r="Z52" s="15"/>
    </row>
    <row r="53" spans="1:26" x14ac:dyDescent="0.2">
      <c r="A53" s="21" t="s">
        <v>669</v>
      </c>
      <c r="C53" s="87">
        <v>24256</v>
      </c>
      <c r="D53" s="12">
        <v>26763</v>
      </c>
      <c r="E53" s="12">
        <v>29055</v>
      </c>
      <c r="F53" s="12">
        <v>31278</v>
      </c>
      <c r="G53" s="13">
        <f t="shared" si="0"/>
        <v>0.98787218607025995</v>
      </c>
      <c r="H53" s="20">
        <f t="shared" si="7"/>
        <v>1.5760096154865844</v>
      </c>
      <c r="I53" s="20">
        <f t="shared" si="8"/>
        <v>1.5630642162506758</v>
      </c>
      <c r="J53" s="20">
        <f t="shared" si="9"/>
        <v>1.5698609652848416</v>
      </c>
      <c r="K53" s="15"/>
      <c r="L53" s="15"/>
      <c r="T53" s="15"/>
      <c r="U53" s="15"/>
      <c r="V53" s="18"/>
      <c r="W53" s="15"/>
      <c r="X53" s="15"/>
      <c r="Y53" s="15"/>
      <c r="Z53" s="15"/>
    </row>
    <row r="54" spans="1:26" x14ac:dyDescent="0.2">
      <c r="A54" s="21" t="s">
        <v>670</v>
      </c>
      <c r="C54" s="87">
        <v>33966</v>
      </c>
      <c r="D54" s="12">
        <v>35002</v>
      </c>
      <c r="E54" s="12">
        <v>36677</v>
      </c>
      <c r="F54" s="12">
        <v>38670</v>
      </c>
      <c r="G54" s="13">
        <f t="shared" si="0"/>
        <v>0.3007385571340615</v>
      </c>
      <c r="H54" s="20">
        <f t="shared" si="7"/>
        <v>0.89353031603627286</v>
      </c>
      <c r="I54" s="20">
        <f t="shared" si="8"/>
        <v>1.1194005498180282</v>
      </c>
      <c r="J54" s="20">
        <f t="shared" si="9"/>
        <v>1.0007448799251639</v>
      </c>
      <c r="K54" s="15"/>
      <c r="L54" s="15"/>
      <c r="T54" s="15"/>
      <c r="U54" s="15"/>
      <c r="V54" s="18"/>
      <c r="W54" s="15"/>
      <c r="X54" s="15"/>
      <c r="Y54" s="15"/>
      <c r="Z54" s="15"/>
    </row>
    <row r="55" spans="1:26" x14ac:dyDescent="0.2">
      <c r="A55" s="21" t="s">
        <v>671</v>
      </c>
      <c r="C55" s="87">
        <v>32700</v>
      </c>
      <c r="D55" s="12">
        <v>36430</v>
      </c>
      <c r="E55" s="12">
        <v>38416</v>
      </c>
      <c r="F55" s="12">
        <v>41226</v>
      </c>
      <c r="G55" s="13">
        <f t="shared" si="0"/>
        <v>1.0854323117479137</v>
      </c>
      <c r="H55" s="20">
        <f t="shared" si="7"/>
        <v>1.0152715756662101</v>
      </c>
      <c r="I55" s="20">
        <f t="shared" si="8"/>
        <v>1.4962246001442692</v>
      </c>
      <c r="J55" s="20">
        <f t="shared" si="9"/>
        <v>1.2434163905044926</v>
      </c>
      <c r="K55" s="15"/>
      <c r="L55" s="15"/>
      <c r="T55" s="15"/>
      <c r="U55" s="15"/>
      <c r="V55" s="18"/>
      <c r="W55" s="15"/>
      <c r="X55" s="15"/>
      <c r="Y55" s="15"/>
      <c r="Z55" s="15"/>
    </row>
    <row r="56" spans="1:26" x14ac:dyDescent="0.2">
      <c r="A56" s="21" t="s">
        <v>672</v>
      </c>
      <c r="C56" s="87">
        <v>36793</v>
      </c>
      <c r="D56" s="12">
        <v>37672</v>
      </c>
      <c r="E56" s="12">
        <v>39644</v>
      </c>
      <c r="F56" s="12">
        <v>40690</v>
      </c>
      <c r="G56" s="13">
        <f t="shared" si="0"/>
        <v>0.23624435446725212</v>
      </c>
      <c r="H56" s="20">
        <f t="shared" si="7"/>
        <v>0.97569961598893418</v>
      </c>
      <c r="I56" s="20">
        <f t="shared" si="8"/>
        <v>0.54937697478498748</v>
      </c>
      <c r="J56" s="20">
        <f t="shared" si="9"/>
        <v>0.77299187294455063</v>
      </c>
      <c r="K56" s="15"/>
      <c r="L56" s="15"/>
      <c r="T56" s="15"/>
      <c r="U56" s="15"/>
      <c r="V56" s="18"/>
      <c r="W56" s="15"/>
      <c r="X56" s="15"/>
      <c r="Y56" s="15"/>
      <c r="Z56" s="15"/>
    </row>
    <row r="57" spans="1:26" x14ac:dyDescent="0.2">
      <c r="A57" s="21" t="s">
        <v>673</v>
      </c>
      <c r="C57" s="87">
        <v>40599</v>
      </c>
      <c r="D57" s="12">
        <v>43449</v>
      </c>
      <c r="E57" s="12">
        <v>46114</v>
      </c>
      <c r="F57" s="12">
        <v>48890</v>
      </c>
      <c r="G57" s="13">
        <f t="shared" si="0"/>
        <v>0.68037657691453202</v>
      </c>
      <c r="H57" s="20">
        <f t="shared" si="7"/>
        <v>1.1392874905785888</v>
      </c>
      <c r="I57" s="20">
        <f t="shared" si="8"/>
        <v>1.237364779583916</v>
      </c>
      <c r="J57" s="20">
        <f t="shared" si="9"/>
        <v>1.1858576515605401</v>
      </c>
      <c r="K57" s="15"/>
      <c r="L57" s="15"/>
      <c r="T57" s="15"/>
      <c r="U57" s="15"/>
      <c r="V57" s="18"/>
      <c r="W57" s="15"/>
      <c r="X57" s="15"/>
      <c r="Y57" s="15"/>
      <c r="Z57" s="15"/>
    </row>
    <row r="58" spans="1:26" x14ac:dyDescent="0.2">
      <c r="A58" s="21" t="s">
        <v>674</v>
      </c>
      <c r="C58" s="87">
        <v>37458</v>
      </c>
      <c r="D58" s="12">
        <v>37895</v>
      </c>
      <c r="E58" s="12">
        <v>40289</v>
      </c>
      <c r="F58" s="12">
        <v>42565</v>
      </c>
      <c r="G58" s="13">
        <f t="shared" si="0"/>
        <v>0.11599241813724515</v>
      </c>
      <c r="H58" s="20">
        <f t="shared" si="7"/>
        <v>1.1726008895790008</v>
      </c>
      <c r="I58" s="20">
        <f t="shared" si="8"/>
        <v>1.1627979811012157</v>
      </c>
      <c r="J58" s="20">
        <f t="shared" si="9"/>
        <v>1.1679448592316177</v>
      </c>
      <c r="K58" s="15"/>
      <c r="L58" s="15"/>
      <c r="T58" s="15"/>
      <c r="U58" s="15"/>
      <c r="V58" s="18"/>
      <c r="W58" s="15"/>
      <c r="X58" s="15"/>
      <c r="Y58" s="15"/>
      <c r="Z58" s="15"/>
    </row>
    <row r="59" spans="1:26" x14ac:dyDescent="0.2">
      <c r="A59" s="21" t="s">
        <v>1040</v>
      </c>
      <c r="C59" s="87">
        <v>38903</v>
      </c>
      <c r="D59" s="12">
        <v>41572</v>
      </c>
      <c r="E59" s="12">
        <v>45287</v>
      </c>
      <c r="F59" s="12">
        <v>47100</v>
      </c>
      <c r="G59" s="13">
        <f t="shared" si="0"/>
        <v>0.66539554463784789</v>
      </c>
      <c r="H59" s="20">
        <f t="shared" si="7"/>
        <v>1.6421964250857846</v>
      </c>
      <c r="I59" s="20">
        <f t="shared" si="8"/>
        <v>0.82920226180562828</v>
      </c>
      <c r="J59" s="20">
        <f t="shared" si="9"/>
        <v>1.2552490202702993</v>
      </c>
      <c r="K59" s="15"/>
      <c r="L59" s="15"/>
      <c r="T59" s="15"/>
      <c r="U59" s="15"/>
      <c r="V59" s="18"/>
      <c r="W59" s="15"/>
      <c r="X59" s="15"/>
      <c r="Y59" s="15"/>
      <c r="Z59" s="15"/>
    </row>
    <row r="60" spans="1:26" x14ac:dyDescent="0.2">
      <c r="A60" s="21" t="s">
        <v>675</v>
      </c>
      <c r="C60" s="87">
        <v>40103</v>
      </c>
      <c r="D60" s="12">
        <v>43525</v>
      </c>
      <c r="E60" s="12">
        <v>46428</v>
      </c>
      <c r="F60" s="12">
        <v>49725</v>
      </c>
      <c r="G60" s="13">
        <f t="shared" si="0"/>
        <v>0.821752982139623</v>
      </c>
      <c r="H60" s="20">
        <f t="shared" si="7"/>
        <v>1.2363099612443085</v>
      </c>
      <c r="I60" s="20">
        <f t="shared" si="8"/>
        <v>1.4537428389241658</v>
      </c>
      <c r="J60" s="20">
        <f t="shared" si="9"/>
        <v>1.3395219971955585</v>
      </c>
      <c r="K60" s="15"/>
      <c r="L60" s="15"/>
      <c r="T60" s="15"/>
      <c r="U60" s="15"/>
      <c r="V60" s="18"/>
      <c r="W60" s="15"/>
      <c r="X60" s="15"/>
      <c r="Y60" s="15"/>
      <c r="Z60" s="15"/>
    </row>
    <row r="61" spans="1:26" x14ac:dyDescent="0.2">
      <c r="A61" s="21" t="s">
        <v>676</v>
      </c>
      <c r="C61" s="87">
        <v>27531</v>
      </c>
      <c r="D61" s="12">
        <v>28561</v>
      </c>
      <c r="E61" s="12">
        <v>29676</v>
      </c>
      <c r="F61" s="12">
        <v>31269</v>
      </c>
      <c r="G61" s="13">
        <f t="shared" si="0"/>
        <v>0.3677685512557094</v>
      </c>
      <c r="H61" s="20">
        <f t="shared" si="7"/>
        <v>0.73145348852543535</v>
      </c>
      <c r="I61" s="20">
        <f t="shared" si="8"/>
        <v>1.1060910018805936</v>
      </c>
      <c r="J61" s="20">
        <f t="shared" si="9"/>
        <v>0.90921495720179824</v>
      </c>
      <c r="K61" s="15"/>
      <c r="L61" s="15"/>
      <c r="T61" s="15"/>
      <c r="U61" s="15"/>
      <c r="V61" s="18"/>
      <c r="W61" s="15"/>
      <c r="X61" s="15"/>
      <c r="Y61" s="15"/>
      <c r="Z61" s="15"/>
    </row>
    <row r="62" spans="1:26" x14ac:dyDescent="0.2">
      <c r="A62" s="21" t="s">
        <v>1491</v>
      </c>
      <c r="C62" s="87">
        <v>126352</v>
      </c>
      <c r="D62" s="12">
        <v>156197</v>
      </c>
      <c r="E62" s="12">
        <v>167003</v>
      </c>
      <c r="F62" s="12">
        <v>179292</v>
      </c>
      <c r="G62" s="13">
        <f t="shared" si="0"/>
        <v>2.1419191249141489</v>
      </c>
      <c r="H62" s="20">
        <f t="shared" si="7"/>
        <v>1.2811412038535641</v>
      </c>
      <c r="I62" s="20">
        <f t="shared" si="8"/>
        <v>1.5049558932166862</v>
      </c>
      <c r="J62" s="20">
        <f t="shared" si="9"/>
        <v>1.3873808593929393</v>
      </c>
      <c r="K62" s="15"/>
      <c r="L62" s="15"/>
      <c r="T62" s="15"/>
      <c r="U62" s="15"/>
      <c r="V62" s="18"/>
      <c r="W62" s="15"/>
      <c r="X62" s="15"/>
      <c r="Y62" s="15"/>
      <c r="Z62" s="15"/>
    </row>
    <row r="63" spans="1:26" x14ac:dyDescent="0.2">
      <c r="A63" s="21" t="s">
        <v>677</v>
      </c>
      <c r="C63" s="87">
        <v>22912</v>
      </c>
      <c r="D63" s="12">
        <v>24779</v>
      </c>
      <c r="E63" s="12">
        <v>25821</v>
      </c>
      <c r="F63" s="12">
        <v>26697</v>
      </c>
      <c r="G63" s="13">
        <f t="shared" si="0"/>
        <v>0.7860011908833453</v>
      </c>
      <c r="H63" s="20">
        <f t="shared" si="7"/>
        <v>0.78696634372552587</v>
      </c>
      <c r="I63" s="20">
        <f t="shared" si="8"/>
        <v>0.70434361655120625</v>
      </c>
      <c r="J63" s="20">
        <f t="shared" si="9"/>
        <v>0.74771605763916948</v>
      </c>
      <c r="K63" s="15"/>
      <c r="L63" s="15"/>
      <c r="T63" s="15"/>
      <c r="U63" s="15"/>
      <c r="V63" s="18"/>
      <c r="W63" s="15"/>
      <c r="X63" s="15"/>
      <c r="Y63" s="15"/>
      <c r="Z63" s="15"/>
    </row>
    <row r="64" spans="1:26" x14ac:dyDescent="0.2">
      <c r="A64" s="21" t="s">
        <v>678</v>
      </c>
      <c r="C64" s="87">
        <v>27366</v>
      </c>
      <c r="D64" s="12">
        <v>29138</v>
      </c>
      <c r="E64" s="12">
        <v>30134</v>
      </c>
      <c r="F64" s="12">
        <v>31688</v>
      </c>
      <c r="G64" s="13">
        <f t="shared" si="0"/>
        <v>0.62904459778769795</v>
      </c>
      <c r="H64" s="20">
        <f t="shared" si="7"/>
        <v>0.64167417799401161</v>
      </c>
      <c r="I64" s="20">
        <f t="shared" si="8"/>
        <v>1.0634619365218922</v>
      </c>
      <c r="J64" s="20">
        <f t="shared" si="9"/>
        <v>0.84178321679053703</v>
      </c>
      <c r="K64" s="15"/>
      <c r="L64" s="15"/>
      <c r="T64" s="15"/>
      <c r="U64" s="15"/>
      <c r="V64" s="18"/>
      <c r="W64" s="15"/>
      <c r="X64" s="15"/>
      <c r="Y64" s="15"/>
      <c r="Z64" s="15"/>
    </row>
    <row r="65" spans="1:29" x14ac:dyDescent="0.2">
      <c r="A65" s="21" t="s">
        <v>679</v>
      </c>
      <c r="C65" s="87">
        <v>44085</v>
      </c>
      <c r="D65" s="12">
        <v>48051</v>
      </c>
      <c r="E65" s="12">
        <v>51313</v>
      </c>
      <c r="F65" s="12">
        <v>54423</v>
      </c>
      <c r="G65" s="13">
        <f t="shared" si="0"/>
        <v>0.86467875903006863</v>
      </c>
      <c r="H65" s="20">
        <f t="shared" si="7"/>
        <v>1.2577729512126545</v>
      </c>
      <c r="I65" s="20">
        <f t="shared" si="8"/>
        <v>1.2455954726651619</v>
      </c>
      <c r="J65" s="20">
        <f t="shared" si="9"/>
        <v>1.2519890496618391</v>
      </c>
      <c r="K65" s="15"/>
      <c r="L65" s="15"/>
      <c r="T65" s="15"/>
      <c r="U65" s="15"/>
      <c r="V65" s="18"/>
      <c r="W65" s="15"/>
      <c r="X65" s="15"/>
      <c r="Y65" s="15"/>
      <c r="Z65" s="15"/>
    </row>
    <row r="66" spans="1:29" x14ac:dyDescent="0.2">
      <c r="A66" s="21"/>
      <c r="C66" s="87"/>
      <c r="D66" s="12"/>
      <c r="E66" s="12"/>
      <c r="F66" s="12"/>
      <c r="G66" s="13"/>
      <c r="H66" s="20"/>
      <c r="I66" s="20"/>
      <c r="J66" s="20"/>
      <c r="K66" s="15"/>
      <c r="T66" s="15"/>
      <c r="U66" s="15"/>
      <c r="V66" s="18"/>
      <c r="W66" s="15"/>
      <c r="X66" s="15"/>
      <c r="Y66" s="15"/>
      <c r="Z66" s="15"/>
    </row>
    <row r="67" spans="1:29" s="15" customFormat="1" x14ac:dyDescent="0.2">
      <c r="A67" s="14" t="s">
        <v>395</v>
      </c>
      <c r="C67" s="16">
        <f>SUM(C68:C72)</f>
        <v>141450</v>
      </c>
      <c r="D67" s="16">
        <f>SUM(D68:D72)</f>
        <v>162943</v>
      </c>
      <c r="E67" s="16">
        <f>SUM(E68:E72)</f>
        <v>174613</v>
      </c>
      <c r="F67" s="16">
        <f>SUM(F68:F72)</f>
        <v>187842</v>
      </c>
      <c r="G67" s="88">
        <f t="shared" si="0"/>
        <v>1.4238077655796433</v>
      </c>
      <c r="H67" s="17">
        <f t="shared" ref="H67:H72" si="10">(((E67/D67)^(1/(($E$5-$D$5)/365))-1)*100)</f>
        <v>1.3250551604238492</v>
      </c>
      <c r="I67" s="17">
        <f t="shared" ref="I67:I72" si="11">(((F67/E67)^(1/(($F$5-$E$5)/365))-1)*100)</f>
        <v>1.5482092747785448</v>
      </c>
      <c r="J67" s="17">
        <f t="shared" ref="J67:J72" si="12">(((F67/D67)^(1/(($F$5-$D$5)/365))-1)*100)</f>
        <v>1.4309814638669316</v>
      </c>
      <c r="M67" s="8"/>
      <c r="N67" s="22"/>
      <c r="O67" s="22"/>
      <c r="P67" s="22"/>
      <c r="Q67" s="42"/>
      <c r="R67" s="42"/>
      <c r="S67" s="42"/>
      <c r="V67" s="18"/>
      <c r="AA67" s="8"/>
      <c r="AB67" s="8"/>
      <c r="AC67" s="8"/>
    </row>
    <row r="68" spans="1:29" x14ac:dyDescent="0.2">
      <c r="A68" s="21" t="s">
        <v>586</v>
      </c>
      <c r="C68" s="87">
        <v>41717</v>
      </c>
      <c r="D68" s="12">
        <v>46703</v>
      </c>
      <c r="E68" s="12">
        <v>50437</v>
      </c>
      <c r="F68" s="12">
        <v>52899</v>
      </c>
      <c r="G68" s="13">
        <f t="shared" si="0"/>
        <v>1.1347687421445318</v>
      </c>
      <c r="H68" s="20">
        <f t="shared" si="10"/>
        <v>1.4745070840851859</v>
      </c>
      <c r="I68" s="20">
        <f t="shared" si="11"/>
        <v>1.0076761656819588</v>
      </c>
      <c r="J68" s="20">
        <f t="shared" si="12"/>
        <v>1.2525163519202076</v>
      </c>
      <c r="K68" s="15"/>
      <c r="L68" s="15"/>
      <c r="T68" s="15"/>
      <c r="U68" s="15"/>
      <c r="V68" s="18"/>
      <c r="W68" s="15"/>
      <c r="X68" s="15"/>
      <c r="Y68" s="15"/>
      <c r="Z68" s="15"/>
    </row>
    <row r="69" spans="1:29" x14ac:dyDescent="0.2">
      <c r="A69" s="21" t="s">
        <v>193</v>
      </c>
      <c r="C69" s="87">
        <v>28745</v>
      </c>
      <c r="D69" s="12">
        <v>34791</v>
      </c>
      <c r="E69" s="12">
        <v>36096</v>
      </c>
      <c r="F69" s="12">
        <v>39566</v>
      </c>
      <c r="G69" s="13">
        <f t="shared" si="0"/>
        <v>1.9262202914955839</v>
      </c>
      <c r="H69" s="20">
        <f t="shared" si="10"/>
        <v>0.70321771743395711</v>
      </c>
      <c r="I69" s="20">
        <f t="shared" si="11"/>
        <v>1.9497531861294659</v>
      </c>
      <c r="J69" s="20">
        <f t="shared" si="12"/>
        <v>1.2933504515184824</v>
      </c>
      <c r="K69" s="15"/>
      <c r="L69" s="15"/>
      <c r="T69" s="15"/>
      <c r="U69" s="15"/>
      <c r="V69" s="18"/>
      <c r="W69" s="15"/>
      <c r="X69" s="15"/>
      <c r="Y69" s="15"/>
      <c r="Z69" s="15"/>
    </row>
    <row r="70" spans="1:29" x14ac:dyDescent="0.2">
      <c r="A70" s="21" t="s">
        <v>194</v>
      </c>
      <c r="C70" s="87">
        <v>30716</v>
      </c>
      <c r="D70" s="12">
        <v>37852</v>
      </c>
      <c r="E70" s="12">
        <v>39810</v>
      </c>
      <c r="F70" s="12">
        <v>42771</v>
      </c>
      <c r="G70" s="13">
        <f t="shared" si="0"/>
        <v>2.1098054627423313</v>
      </c>
      <c r="H70" s="20">
        <f t="shared" si="10"/>
        <v>0.96439780621244697</v>
      </c>
      <c r="I70" s="20">
        <f t="shared" si="11"/>
        <v>1.5207202741883252</v>
      </c>
      <c r="J70" s="20">
        <f t="shared" si="12"/>
        <v>1.2282431828535278</v>
      </c>
      <c r="K70" s="15"/>
      <c r="L70" s="15"/>
      <c r="T70" s="15"/>
      <c r="U70" s="15"/>
      <c r="V70" s="18"/>
      <c r="W70" s="15"/>
      <c r="X70" s="15"/>
      <c r="Y70" s="15"/>
      <c r="Z70" s="15"/>
    </row>
    <row r="71" spans="1:29" x14ac:dyDescent="0.2">
      <c r="A71" s="21" t="s">
        <v>195</v>
      </c>
      <c r="C71" s="87">
        <v>20168</v>
      </c>
      <c r="D71" s="12">
        <v>24032</v>
      </c>
      <c r="E71" s="12">
        <v>26112</v>
      </c>
      <c r="F71" s="12">
        <v>29444</v>
      </c>
      <c r="G71" s="13">
        <f t="shared" si="0"/>
        <v>1.7673672169341348</v>
      </c>
      <c r="H71" s="20">
        <f t="shared" si="10"/>
        <v>1.5922183623547248</v>
      </c>
      <c r="I71" s="20">
        <f t="shared" si="11"/>
        <v>2.5586843771335577</v>
      </c>
      <c r="J71" s="20">
        <f t="shared" si="12"/>
        <v>2.0501025433232289</v>
      </c>
      <c r="K71" s="15"/>
      <c r="L71" s="15"/>
      <c r="N71" s="18"/>
      <c r="O71" s="18"/>
      <c r="P71" s="18"/>
      <c r="Q71" s="41"/>
      <c r="R71" s="41"/>
      <c r="S71" s="41"/>
      <c r="T71" s="15"/>
      <c r="U71" s="15"/>
      <c r="V71" s="18"/>
      <c r="W71" s="15"/>
      <c r="X71" s="15"/>
      <c r="Y71" s="15"/>
      <c r="Z71" s="15"/>
      <c r="AA71" s="15"/>
      <c r="AB71" s="15"/>
      <c r="AC71" s="15"/>
    </row>
    <row r="72" spans="1:29" x14ac:dyDescent="0.2">
      <c r="A72" s="21" t="s">
        <v>196</v>
      </c>
      <c r="C72" s="87">
        <v>20104</v>
      </c>
      <c r="D72" s="12">
        <v>19565</v>
      </c>
      <c r="E72" s="12">
        <v>22158</v>
      </c>
      <c r="F72" s="12">
        <v>23162</v>
      </c>
      <c r="G72" s="13">
        <f t="shared" ref="G72:G135" si="13">(((D72/C72)^(1/(($D$5-$C$5)/365))-1)*100)</f>
        <v>-0.27124807059152323</v>
      </c>
      <c r="H72" s="20">
        <f t="shared" si="10"/>
        <v>2.3967043262357546</v>
      </c>
      <c r="I72" s="20">
        <f t="shared" si="11"/>
        <v>0.93662168980270799</v>
      </c>
      <c r="J72" s="20">
        <f t="shared" si="12"/>
        <v>1.70062013463117</v>
      </c>
      <c r="K72" s="15"/>
      <c r="L72" s="15"/>
      <c r="T72" s="15"/>
      <c r="U72" s="15"/>
      <c r="V72" s="18"/>
      <c r="W72" s="15"/>
      <c r="X72" s="15"/>
      <c r="Y72" s="15"/>
      <c r="Z72" s="15"/>
    </row>
    <row r="73" spans="1:29" x14ac:dyDescent="0.2">
      <c r="A73" s="21"/>
      <c r="C73" s="87"/>
      <c r="D73" s="12"/>
      <c r="E73" s="12"/>
      <c r="F73" s="12"/>
      <c r="G73" s="13"/>
      <c r="H73" s="20"/>
      <c r="I73" s="20"/>
      <c r="J73" s="20"/>
      <c r="K73" s="15"/>
      <c r="T73" s="15"/>
      <c r="U73" s="15"/>
      <c r="V73" s="18"/>
      <c r="W73" s="15"/>
      <c r="X73" s="15"/>
      <c r="Y73" s="15"/>
      <c r="Z73" s="15"/>
    </row>
    <row r="74" spans="1:29" s="15" customFormat="1" x14ac:dyDescent="0.2">
      <c r="A74" s="14" t="s">
        <v>1488</v>
      </c>
      <c r="C74" s="16">
        <f>SUM(C75:C117)</f>
        <v>1559182</v>
      </c>
      <c r="D74" s="16">
        <f>SUM(D75:D117)</f>
        <v>1805576</v>
      </c>
      <c r="E74" s="16">
        <f>SUM(E75:E117)</f>
        <v>1936423</v>
      </c>
      <c r="F74" s="16">
        <f>SUM(F75:F117)</f>
        <v>2051899</v>
      </c>
      <c r="G74" s="88">
        <f t="shared" si="13"/>
        <v>1.4771838948061333</v>
      </c>
      <c r="H74" s="17">
        <f t="shared" ref="H74:H117" si="14">(((E74/D74)^(1/(($E$5-$D$5)/365))-1)*100)</f>
        <v>1.3403116216518018</v>
      </c>
      <c r="I74" s="17">
        <f t="shared" ref="I74:I117" si="15">(((F74/E74)^(1/(($F$5-$E$5)/365))-1)*100)</f>
        <v>1.2260129366761019</v>
      </c>
      <c r="J74" s="17">
        <f t="shared" ref="J74:J117" si="16">(((F74/D74)^(1/(($F$5-$D$5)/365))-1)*100)</f>
        <v>1.2860091388239736</v>
      </c>
      <c r="M74" s="8"/>
      <c r="N74" s="22"/>
      <c r="O74" s="22"/>
      <c r="P74" s="22"/>
      <c r="Q74" s="42"/>
      <c r="R74" s="42"/>
      <c r="S74" s="42"/>
      <c r="V74" s="18"/>
      <c r="AA74" s="8"/>
      <c r="AB74" s="8"/>
      <c r="AC74" s="8"/>
    </row>
    <row r="75" spans="1:29" x14ac:dyDescent="0.2">
      <c r="A75" s="21" t="s">
        <v>680</v>
      </c>
      <c r="C75" s="87">
        <v>45192</v>
      </c>
      <c r="D75" s="12">
        <v>47248</v>
      </c>
      <c r="E75" s="12">
        <v>52268</v>
      </c>
      <c r="F75" s="12">
        <v>53462</v>
      </c>
      <c r="G75" s="13">
        <f t="shared" si="13"/>
        <v>0.44564887531508557</v>
      </c>
      <c r="H75" s="20">
        <f t="shared" si="14"/>
        <v>1.9401402930225853</v>
      </c>
      <c r="I75" s="20">
        <f t="shared" si="15"/>
        <v>0.47629954102548222</v>
      </c>
      <c r="J75" s="20">
        <f t="shared" si="16"/>
        <v>1.2422457898512373</v>
      </c>
      <c r="K75" s="15"/>
      <c r="L75" s="15"/>
      <c r="T75" s="15"/>
      <c r="U75" s="15"/>
      <c r="V75" s="18"/>
      <c r="W75" s="15"/>
      <c r="X75" s="15"/>
      <c r="Y75" s="15"/>
      <c r="Z75" s="15"/>
    </row>
    <row r="76" spans="1:29" x14ac:dyDescent="0.2">
      <c r="A76" s="21" t="s">
        <v>681</v>
      </c>
      <c r="C76" s="87">
        <v>31494</v>
      </c>
      <c r="D76" s="12">
        <v>37484</v>
      </c>
      <c r="E76" s="12">
        <v>38408</v>
      </c>
      <c r="F76" s="12">
        <v>39722</v>
      </c>
      <c r="G76" s="13">
        <f t="shared" si="13"/>
        <v>1.7554476986143541</v>
      </c>
      <c r="H76" s="20">
        <f t="shared" si="14"/>
        <v>0.46449214742430023</v>
      </c>
      <c r="I76" s="20">
        <f t="shared" si="15"/>
        <v>0.71019809810870527</v>
      </c>
      <c r="J76" s="20">
        <f t="shared" si="16"/>
        <v>0.58111586940838844</v>
      </c>
      <c r="K76" s="15"/>
      <c r="L76" s="15"/>
      <c r="T76" s="15"/>
      <c r="U76" s="15"/>
      <c r="V76" s="18"/>
      <c r="W76" s="15"/>
      <c r="X76" s="15"/>
      <c r="Y76" s="15"/>
      <c r="Z76" s="15"/>
    </row>
    <row r="77" spans="1:29" x14ac:dyDescent="0.2">
      <c r="A77" s="21" t="s">
        <v>682</v>
      </c>
      <c r="C77" s="87">
        <v>22170</v>
      </c>
      <c r="D77" s="12">
        <v>27486</v>
      </c>
      <c r="E77" s="12">
        <v>28684</v>
      </c>
      <c r="F77" s="12">
        <v>30520</v>
      </c>
      <c r="G77" s="13">
        <f t="shared" si="13"/>
        <v>2.1714302396444785</v>
      </c>
      <c r="H77" s="20">
        <f t="shared" si="14"/>
        <v>0.81518595178136088</v>
      </c>
      <c r="I77" s="20">
        <f t="shared" si="15"/>
        <v>1.3137769051608572</v>
      </c>
      <c r="J77" s="20">
        <f t="shared" si="16"/>
        <v>1.0516860847768594</v>
      </c>
      <c r="K77" s="15"/>
      <c r="L77" s="15"/>
      <c r="T77" s="15"/>
      <c r="U77" s="15"/>
      <c r="V77" s="18"/>
      <c r="W77" s="15"/>
      <c r="X77" s="15"/>
      <c r="Y77" s="15"/>
      <c r="Z77" s="15"/>
    </row>
    <row r="78" spans="1:29" x14ac:dyDescent="0.2">
      <c r="A78" s="21" t="s">
        <v>683</v>
      </c>
      <c r="C78" s="87">
        <v>22213</v>
      </c>
      <c r="D78" s="12">
        <v>26218</v>
      </c>
      <c r="E78" s="12">
        <v>27005</v>
      </c>
      <c r="F78" s="12">
        <v>27056</v>
      </c>
      <c r="G78" s="13">
        <f t="shared" si="13"/>
        <v>1.6705777861738103</v>
      </c>
      <c r="H78" s="20">
        <f t="shared" si="14"/>
        <v>0.56442215090677372</v>
      </c>
      <c r="I78" s="20">
        <f t="shared" si="15"/>
        <v>3.9700484358307087E-2</v>
      </c>
      <c r="J78" s="20">
        <f t="shared" si="16"/>
        <v>0.31486221253000934</v>
      </c>
      <c r="K78" s="15"/>
      <c r="L78" s="15"/>
      <c r="M78" s="15"/>
      <c r="T78" s="15"/>
      <c r="U78" s="15"/>
      <c r="V78" s="18"/>
      <c r="W78" s="15"/>
      <c r="X78" s="15"/>
      <c r="Y78" s="15"/>
      <c r="Z78" s="15"/>
    </row>
    <row r="79" spans="1:29" x14ac:dyDescent="0.2">
      <c r="A79" s="21" t="s">
        <v>684</v>
      </c>
      <c r="C79" s="87">
        <v>25474</v>
      </c>
      <c r="D79" s="12">
        <v>29724</v>
      </c>
      <c r="E79" s="12">
        <v>33088</v>
      </c>
      <c r="F79" s="12">
        <v>35064</v>
      </c>
      <c r="G79" s="13">
        <f t="shared" si="13"/>
        <v>1.5540717901300516</v>
      </c>
      <c r="H79" s="20">
        <f t="shared" si="14"/>
        <v>2.0613011903517275</v>
      </c>
      <c r="I79" s="20">
        <f t="shared" si="15"/>
        <v>1.2277386257667722</v>
      </c>
      <c r="J79" s="20">
        <f t="shared" si="16"/>
        <v>1.6645465060573628</v>
      </c>
      <c r="K79" s="15"/>
      <c r="L79" s="15"/>
      <c r="N79" s="18"/>
      <c r="O79" s="18"/>
      <c r="P79" s="18"/>
      <c r="Q79" s="41"/>
      <c r="R79" s="41"/>
      <c r="S79" s="41"/>
      <c r="T79" s="15"/>
      <c r="U79" s="15"/>
      <c r="V79" s="18"/>
      <c r="W79" s="15"/>
      <c r="X79" s="15"/>
      <c r="Y79" s="15"/>
      <c r="Z79" s="15"/>
    </row>
    <row r="80" spans="1:29" x14ac:dyDescent="0.2">
      <c r="A80" s="21" t="s">
        <v>685</v>
      </c>
      <c r="C80" s="87">
        <v>27263</v>
      </c>
      <c r="D80" s="12">
        <v>29543</v>
      </c>
      <c r="E80" s="12">
        <v>32532</v>
      </c>
      <c r="F80" s="12">
        <v>33376</v>
      </c>
      <c r="G80" s="13">
        <f t="shared" si="13"/>
        <v>0.80595419227886822</v>
      </c>
      <c r="H80" s="20">
        <f t="shared" si="14"/>
        <v>1.8510075047302177</v>
      </c>
      <c r="I80" s="20">
        <f t="shared" si="15"/>
        <v>0.54028388584612674</v>
      </c>
      <c r="J80" s="20">
        <f t="shared" si="16"/>
        <v>1.2263595291446938</v>
      </c>
      <c r="K80" s="15"/>
      <c r="L80" s="15"/>
      <c r="T80" s="15"/>
      <c r="U80" s="15"/>
      <c r="V80" s="18"/>
      <c r="W80" s="15"/>
      <c r="X80" s="15"/>
      <c r="Y80" s="15"/>
      <c r="Z80" s="15"/>
      <c r="AA80" s="15"/>
      <c r="AB80" s="15"/>
      <c r="AC80" s="15"/>
    </row>
    <row r="81" spans="1:26" x14ac:dyDescent="0.2">
      <c r="A81" s="21" t="s">
        <v>686</v>
      </c>
      <c r="C81" s="87">
        <v>45804</v>
      </c>
      <c r="D81" s="12">
        <v>51867</v>
      </c>
      <c r="E81" s="12">
        <v>54146</v>
      </c>
      <c r="F81" s="12">
        <v>58176</v>
      </c>
      <c r="G81" s="13">
        <f t="shared" si="13"/>
        <v>1.2501827337568328</v>
      </c>
      <c r="H81" s="20">
        <f t="shared" si="14"/>
        <v>0.82168348214637366</v>
      </c>
      <c r="I81" s="20">
        <f t="shared" si="15"/>
        <v>1.5217161929734768</v>
      </c>
      <c r="J81" s="20">
        <f t="shared" si="16"/>
        <v>1.1535615736508964</v>
      </c>
      <c r="K81" s="15"/>
      <c r="L81" s="15"/>
      <c r="T81" s="15"/>
      <c r="U81" s="15"/>
      <c r="V81" s="18"/>
      <c r="W81" s="15"/>
      <c r="X81" s="15"/>
      <c r="Y81" s="15"/>
      <c r="Z81" s="15"/>
    </row>
    <row r="82" spans="1:26" x14ac:dyDescent="0.2">
      <c r="A82" s="21" t="s">
        <v>687</v>
      </c>
      <c r="C82" s="87">
        <v>36314</v>
      </c>
      <c r="D82" s="12">
        <v>41470</v>
      </c>
      <c r="E82" s="12">
        <v>45808</v>
      </c>
      <c r="F82" s="12">
        <v>48614</v>
      </c>
      <c r="G82" s="13">
        <f t="shared" si="13"/>
        <v>1.3357851812231702</v>
      </c>
      <c r="H82" s="20">
        <f t="shared" si="14"/>
        <v>1.911325895899485</v>
      </c>
      <c r="I82" s="20">
        <f t="shared" si="15"/>
        <v>1.258590701842266</v>
      </c>
      <c r="J82" s="20">
        <f t="shared" si="16"/>
        <v>1.6007849652519113</v>
      </c>
      <c r="K82" s="15"/>
      <c r="L82" s="15"/>
      <c r="T82" s="15"/>
      <c r="U82" s="15"/>
      <c r="V82" s="18"/>
      <c r="W82" s="15"/>
      <c r="X82" s="15"/>
      <c r="Y82" s="15"/>
      <c r="Z82" s="15"/>
    </row>
    <row r="83" spans="1:26" x14ac:dyDescent="0.2">
      <c r="A83" s="21" t="s">
        <v>688</v>
      </c>
      <c r="C83" s="87">
        <v>17009</v>
      </c>
      <c r="D83" s="12">
        <v>19385</v>
      </c>
      <c r="E83" s="12">
        <v>21298</v>
      </c>
      <c r="F83" s="12">
        <v>22157</v>
      </c>
      <c r="G83" s="13">
        <f t="shared" si="13"/>
        <v>1.3154301204693963</v>
      </c>
      <c r="H83" s="20">
        <f t="shared" si="14"/>
        <v>1.8071390523538788</v>
      </c>
      <c r="I83" s="20">
        <f t="shared" si="15"/>
        <v>0.83529697953039772</v>
      </c>
      <c r="J83" s="20">
        <f t="shared" si="16"/>
        <v>1.3443982476560645</v>
      </c>
      <c r="K83" s="15"/>
      <c r="L83" s="15"/>
      <c r="T83" s="15"/>
      <c r="U83" s="15"/>
      <c r="V83" s="18"/>
      <c r="W83" s="15"/>
      <c r="X83" s="15"/>
      <c r="Y83" s="15"/>
      <c r="Z83" s="15"/>
    </row>
    <row r="84" spans="1:26" x14ac:dyDescent="0.2">
      <c r="A84" s="21" t="s">
        <v>689</v>
      </c>
      <c r="C84" s="87">
        <v>11866</v>
      </c>
      <c r="D84" s="12">
        <v>13432</v>
      </c>
      <c r="E84" s="12">
        <v>15199</v>
      </c>
      <c r="F84" s="12">
        <v>16164</v>
      </c>
      <c r="G84" s="13">
        <f t="shared" si="13"/>
        <v>1.2466554068499391</v>
      </c>
      <c r="H84" s="20">
        <f t="shared" si="14"/>
        <v>2.3798182148613511</v>
      </c>
      <c r="I84" s="20">
        <f t="shared" si="15"/>
        <v>1.3034227529271414</v>
      </c>
      <c r="J84" s="20">
        <f t="shared" si="16"/>
        <v>1.8671632754356571</v>
      </c>
      <c r="K84" s="15"/>
      <c r="L84" s="15"/>
      <c r="T84" s="15"/>
      <c r="U84" s="15"/>
      <c r="V84" s="18"/>
      <c r="W84" s="15"/>
      <c r="X84" s="15"/>
      <c r="Y84" s="15"/>
      <c r="Z84" s="15"/>
    </row>
    <row r="85" spans="1:26" x14ac:dyDescent="0.2">
      <c r="A85" s="21" t="s">
        <v>442</v>
      </c>
      <c r="C85" s="87">
        <v>45935</v>
      </c>
      <c r="D85" s="12">
        <v>54950</v>
      </c>
      <c r="E85" s="12">
        <v>58442</v>
      </c>
      <c r="F85" s="12">
        <v>61110</v>
      </c>
      <c r="G85" s="13">
        <f t="shared" si="13"/>
        <v>1.8071161689608095</v>
      </c>
      <c r="H85" s="20">
        <f t="shared" si="14"/>
        <v>1.179374978405523</v>
      </c>
      <c r="I85" s="20">
        <f t="shared" si="15"/>
        <v>0.9435509550985044</v>
      </c>
      <c r="J85" s="20">
        <f t="shared" si="16"/>
        <v>1.0673012498713996</v>
      </c>
      <c r="K85" s="15"/>
      <c r="L85" s="15"/>
      <c r="M85" s="15"/>
      <c r="T85" s="15"/>
      <c r="U85" s="15"/>
      <c r="V85" s="18"/>
      <c r="W85" s="15"/>
      <c r="X85" s="15"/>
      <c r="Y85" s="15"/>
      <c r="Z85" s="15"/>
    </row>
    <row r="86" spans="1:26" x14ac:dyDescent="0.2">
      <c r="A86" s="21" t="s">
        <v>690</v>
      </c>
      <c r="C86" s="87">
        <v>48454</v>
      </c>
      <c r="D86" s="12">
        <v>54430</v>
      </c>
      <c r="E86" s="12">
        <v>60413</v>
      </c>
      <c r="F86" s="12">
        <v>62853</v>
      </c>
      <c r="G86" s="13">
        <f t="shared" si="13"/>
        <v>1.1691506251222838</v>
      </c>
      <c r="H86" s="20">
        <f t="shared" si="14"/>
        <v>2.0044666052601245</v>
      </c>
      <c r="I86" s="20">
        <f t="shared" si="15"/>
        <v>0.8364435793841718</v>
      </c>
      <c r="J86" s="20">
        <f t="shared" si="16"/>
        <v>1.4480342048580175</v>
      </c>
      <c r="K86" s="15"/>
      <c r="L86" s="15"/>
      <c r="T86" s="15"/>
      <c r="U86" s="15"/>
      <c r="V86" s="18"/>
      <c r="W86" s="15"/>
      <c r="X86" s="15"/>
      <c r="Y86" s="15"/>
      <c r="Z86" s="15"/>
    </row>
    <row r="87" spans="1:26" x14ac:dyDescent="0.2">
      <c r="A87" s="21" t="s">
        <v>154</v>
      </c>
      <c r="C87" s="87">
        <v>53404</v>
      </c>
      <c r="D87" s="12">
        <v>62690</v>
      </c>
      <c r="E87" s="12">
        <v>68160</v>
      </c>
      <c r="F87" s="12">
        <v>72637</v>
      </c>
      <c r="G87" s="13">
        <f t="shared" si="13"/>
        <v>1.6151904142736484</v>
      </c>
      <c r="H87" s="20">
        <f t="shared" si="14"/>
        <v>1.6047322657639862</v>
      </c>
      <c r="I87" s="20">
        <f t="shared" si="15"/>
        <v>1.3473266417570962</v>
      </c>
      <c r="J87" s="20">
        <f t="shared" si="16"/>
        <v>1.4823955112875264</v>
      </c>
      <c r="K87" s="15"/>
      <c r="L87" s="15"/>
      <c r="T87" s="15"/>
      <c r="U87" s="15"/>
      <c r="V87" s="18"/>
      <c r="W87" s="15"/>
      <c r="X87" s="15"/>
      <c r="Y87" s="15"/>
      <c r="Z87" s="15"/>
    </row>
    <row r="88" spans="1:26" x14ac:dyDescent="0.2">
      <c r="A88" s="21" t="s">
        <v>103</v>
      </c>
      <c r="C88" s="87">
        <v>34240</v>
      </c>
      <c r="D88" s="12">
        <v>39617</v>
      </c>
      <c r="E88" s="12">
        <v>43159</v>
      </c>
      <c r="F88" s="12">
        <v>44633</v>
      </c>
      <c r="G88" s="13">
        <f t="shared" si="13"/>
        <v>1.4685171605817393</v>
      </c>
      <c r="H88" s="20">
        <f t="shared" si="14"/>
        <v>1.6429604588036328</v>
      </c>
      <c r="I88" s="20">
        <f t="shared" si="15"/>
        <v>0.70899270099877842</v>
      </c>
      <c r="J88" s="20">
        <f t="shared" si="16"/>
        <v>1.1982954360793441</v>
      </c>
      <c r="K88" s="15"/>
      <c r="L88" s="15"/>
      <c r="T88" s="15"/>
      <c r="U88" s="15"/>
      <c r="V88" s="18"/>
      <c r="W88" s="15"/>
      <c r="X88" s="15"/>
      <c r="Y88" s="15"/>
      <c r="Z88" s="15"/>
    </row>
    <row r="89" spans="1:26" x14ac:dyDescent="0.2">
      <c r="A89" s="21" t="s">
        <v>155</v>
      </c>
      <c r="C89" s="87">
        <v>38311</v>
      </c>
      <c r="D89" s="12">
        <v>43290</v>
      </c>
      <c r="E89" s="12">
        <v>45335</v>
      </c>
      <c r="F89" s="12">
        <v>45965</v>
      </c>
      <c r="G89" s="13">
        <f t="shared" si="13"/>
        <v>1.2286636737194767</v>
      </c>
      <c r="H89" s="20">
        <f t="shared" si="14"/>
        <v>0.88226127830310919</v>
      </c>
      <c r="I89" s="20">
        <f t="shared" si="15"/>
        <v>0.290757317799617</v>
      </c>
      <c r="J89" s="20">
        <f t="shared" si="16"/>
        <v>0.60089150643023448</v>
      </c>
      <c r="K89" s="15"/>
      <c r="L89" s="15"/>
      <c r="T89" s="15"/>
      <c r="U89" s="15"/>
      <c r="V89" s="18"/>
      <c r="W89" s="15"/>
      <c r="X89" s="15"/>
      <c r="Y89" s="15"/>
      <c r="Z89" s="15"/>
    </row>
    <row r="90" spans="1:26" x14ac:dyDescent="0.2">
      <c r="A90" s="21" t="s">
        <v>156</v>
      </c>
      <c r="C90" s="87">
        <v>30882</v>
      </c>
      <c r="D90" s="12">
        <v>33671</v>
      </c>
      <c r="E90" s="12">
        <v>34242</v>
      </c>
      <c r="F90" s="12">
        <v>34597</v>
      </c>
      <c r="G90" s="13">
        <f t="shared" si="13"/>
        <v>0.86790556506732841</v>
      </c>
      <c r="H90" s="20">
        <f t="shared" si="14"/>
        <v>0.32052563466671291</v>
      </c>
      <c r="I90" s="20">
        <f t="shared" si="15"/>
        <v>0.21721623602379836</v>
      </c>
      <c r="J90" s="20">
        <f t="shared" si="16"/>
        <v>0.27144534744381055</v>
      </c>
      <c r="K90" s="15"/>
      <c r="L90" s="15"/>
      <c r="T90" s="15"/>
      <c r="U90" s="15"/>
      <c r="V90" s="18"/>
      <c r="W90" s="15"/>
      <c r="X90" s="15"/>
      <c r="Y90" s="15"/>
      <c r="Z90" s="15"/>
    </row>
    <row r="91" spans="1:26" x14ac:dyDescent="0.2">
      <c r="A91" s="21" t="s">
        <v>157</v>
      </c>
      <c r="C91" s="87">
        <v>56291</v>
      </c>
      <c r="D91" s="12">
        <v>66108</v>
      </c>
      <c r="E91" s="12">
        <v>69108</v>
      </c>
      <c r="F91" s="12">
        <v>73899</v>
      </c>
      <c r="G91" s="13">
        <f t="shared" si="13"/>
        <v>1.6196470265066099</v>
      </c>
      <c r="H91" s="20">
        <f t="shared" si="14"/>
        <v>0.84815254103591808</v>
      </c>
      <c r="I91" s="20">
        <f t="shared" si="15"/>
        <v>1.4201049496857854</v>
      </c>
      <c r="J91" s="20">
        <f t="shared" si="16"/>
        <v>1.1193992418541354</v>
      </c>
      <c r="K91" s="15"/>
      <c r="L91" s="15"/>
      <c r="T91" s="15"/>
      <c r="U91" s="15"/>
      <c r="V91" s="18"/>
      <c r="W91" s="15"/>
      <c r="X91" s="15"/>
      <c r="Y91" s="15"/>
      <c r="Z91" s="15"/>
    </row>
    <row r="92" spans="1:26" x14ac:dyDescent="0.2">
      <c r="A92" s="21" t="s">
        <v>158</v>
      </c>
      <c r="C92" s="87">
        <v>35842</v>
      </c>
      <c r="D92" s="12">
        <v>42666</v>
      </c>
      <c r="E92" s="12">
        <v>48546</v>
      </c>
      <c r="F92" s="12">
        <v>53200</v>
      </c>
      <c r="G92" s="13">
        <f t="shared" si="13"/>
        <v>1.7571240924483478</v>
      </c>
      <c r="H92" s="20">
        <f t="shared" si="14"/>
        <v>2.4874164126917453</v>
      </c>
      <c r="I92" s="20">
        <f t="shared" si="15"/>
        <v>1.9445734238493717</v>
      </c>
      <c r="J92" s="20">
        <f t="shared" si="16"/>
        <v>2.2292325236023647</v>
      </c>
      <c r="K92" s="15"/>
      <c r="L92" s="15"/>
      <c r="T92" s="15"/>
      <c r="U92" s="15"/>
      <c r="V92" s="18"/>
      <c r="W92" s="15"/>
      <c r="X92" s="15"/>
      <c r="Y92" s="15"/>
      <c r="Z92" s="15"/>
    </row>
    <row r="93" spans="1:26" x14ac:dyDescent="0.2">
      <c r="A93" s="21" t="s">
        <v>159</v>
      </c>
      <c r="C93" s="87">
        <v>27707</v>
      </c>
      <c r="D93" s="12">
        <v>32325</v>
      </c>
      <c r="E93" s="12">
        <v>33820</v>
      </c>
      <c r="F93" s="12">
        <v>35022</v>
      </c>
      <c r="G93" s="13">
        <f t="shared" si="13"/>
        <v>1.5526443226360653</v>
      </c>
      <c r="H93" s="20">
        <f t="shared" si="14"/>
        <v>0.86409608558628559</v>
      </c>
      <c r="I93" s="20">
        <f t="shared" si="15"/>
        <v>0.73741997485454736</v>
      </c>
      <c r="J93" s="20">
        <f t="shared" si="16"/>
        <v>0.80391115203981567</v>
      </c>
      <c r="K93" s="15"/>
      <c r="L93" s="15"/>
      <c r="T93" s="15"/>
      <c r="U93" s="15"/>
      <c r="V93" s="18"/>
      <c r="W93" s="15"/>
      <c r="X93" s="15"/>
      <c r="Y93" s="15"/>
      <c r="Z93" s="15"/>
    </row>
    <row r="94" spans="1:26" x14ac:dyDescent="0.2">
      <c r="A94" s="21" t="s">
        <v>160</v>
      </c>
      <c r="C94" s="87">
        <v>27878</v>
      </c>
      <c r="D94" s="12">
        <v>31347</v>
      </c>
      <c r="E94" s="12">
        <v>32004</v>
      </c>
      <c r="F94" s="12">
        <v>32197</v>
      </c>
      <c r="G94" s="13">
        <f t="shared" si="13"/>
        <v>1.1790617059540986</v>
      </c>
      <c r="H94" s="20">
        <f t="shared" si="14"/>
        <v>0.39551153421979457</v>
      </c>
      <c r="I94" s="20">
        <f t="shared" si="15"/>
        <v>0.12656537024560155</v>
      </c>
      <c r="J94" s="20">
        <f t="shared" si="16"/>
        <v>0.26768503503495911</v>
      </c>
      <c r="K94" s="15"/>
      <c r="L94" s="15"/>
      <c r="T94" s="15"/>
      <c r="U94" s="15"/>
      <c r="V94" s="18"/>
      <c r="W94" s="15"/>
      <c r="X94" s="15"/>
      <c r="Y94" s="15"/>
      <c r="Z94" s="15"/>
    </row>
    <row r="95" spans="1:26" x14ac:dyDescent="0.2">
      <c r="A95" s="21" t="s">
        <v>161</v>
      </c>
      <c r="C95" s="87">
        <v>54166</v>
      </c>
      <c r="D95" s="12">
        <v>63031</v>
      </c>
      <c r="E95" s="12">
        <v>63905</v>
      </c>
      <c r="F95" s="12">
        <v>66786</v>
      </c>
      <c r="G95" s="13">
        <f t="shared" si="13"/>
        <v>1.5264353637407746</v>
      </c>
      <c r="H95" s="20">
        <f t="shared" si="14"/>
        <v>0.26240791703988631</v>
      </c>
      <c r="I95" s="20">
        <f t="shared" si="15"/>
        <v>0.93198147290529665</v>
      </c>
      <c r="J95" s="20">
        <f t="shared" si="16"/>
        <v>0.57986762293558147</v>
      </c>
      <c r="K95" s="15"/>
      <c r="L95" s="15"/>
      <c r="T95" s="15"/>
      <c r="U95" s="15"/>
      <c r="V95" s="18"/>
      <c r="W95" s="15"/>
      <c r="X95" s="15"/>
      <c r="Y95" s="15"/>
      <c r="Z95" s="15"/>
    </row>
    <row r="96" spans="1:26" x14ac:dyDescent="0.2">
      <c r="A96" s="21" t="s">
        <v>162</v>
      </c>
      <c r="C96" s="87">
        <v>61084</v>
      </c>
      <c r="D96" s="12">
        <v>69023</v>
      </c>
      <c r="E96" s="12">
        <v>73640</v>
      </c>
      <c r="F96" s="12">
        <v>81236</v>
      </c>
      <c r="G96" s="13">
        <f t="shared" si="13"/>
        <v>1.2287164462915667</v>
      </c>
      <c r="H96" s="20">
        <f t="shared" si="14"/>
        <v>1.239803516396587</v>
      </c>
      <c r="I96" s="20">
        <f t="shared" si="15"/>
        <v>2.0867247124346955</v>
      </c>
      <c r="J96" s="20">
        <f t="shared" si="16"/>
        <v>1.6411708570556183</v>
      </c>
      <c r="K96" s="15"/>
      <c r="L96" s="15"/>
      <c r="T96" s="15"/>
      <c r="U96" s="15"/>
      <c r="V96" s="18"/>
      <c r="W96" s="15"/>
      <c r="X96" s="15"/>
      <c r="Y96" s="15"/>
      <c r="Z96" s="15"/>
    </row>
    <row r="97" spans="1:26" x14ac:dyDescent="0.2">
      <c r="A97" s="21" t="s">
        <v>163</v>
      </c>
      <c r="C97" s="87">
        <v>23475</v>
      </c>
      <c r="D97" s="12">
        <v>29438</v>
      </c>
      <c r="E97" s="12">
        <v>32480</v>
      </c>
      <c r="F97" s="12">
        <v>34725</v>
      </c>
      <c r="G97" s="13">
        <f t="shared" si="13"/>
        <v>2.2880469671556991</v>
      </c>
      <c r="H97" s="20">
        <f t="shared" si="14"/>
        <v>1.8890191521132804</v>
      </c>
      <c r="I97" s="20">
        <f t="shared" si="15"/>
        <v>1.4159780884045015</v>
      </c>
      <c r="J97" s="20">
        <f t="shared" si="16"/>
        <v>1.6640728250371994</v>
      </c>
      <c r="K97" s="15"/>
      <c r="L97" s="15"/>
      <c r="T97" s="15"/>
      <c r="U97" s="15"/>
      <c r="V97" s="18"/>
      <c r="W97" s="15"/>
      <c r="X97" s="15"/>
      <c r="Y97" s="15"/>
      <c r="Z97" s="15"/>
    </row>
    <row r="98" spans="1:26" x14ac:dyDescent="0.2">
      <c r="A98" s="21" t="s">
        <v>533</v>
      </c>
      <c r="C98" s="87">
        <v>23546</v>
      </c>
      <c r="D98" s="12">
        <v>27441</v>
      </c>
      <c r="E98" s="12">
        <v>30851</v>
      </c>
      <c r="F98" s="12">
        <v>31414</v>
      </c>
      <c r="G98" s="13">
        <f t="shared" si="13"/>
        <v>1.5417487430754884</v>
      </c>
      <c r="H98" s="20">
        <f t="shared" si="14"/>
        <v>2.2540579683724138</v>
      </c>
      <c r="I98" s="20">
        <f t="shared" si="15"/>
        <v>0.38117641568404803</v>
      </c>
      <c r="J98" s="20">
        <f t="shared" si="16"/>
        <v>1.3602114690921541</v>
      </c>
      <c r="K98" s="15"/>
      <c r="L98" s="15"/>
      <c r="T98" s="15"/>
      <c r="U98" s="15"/>
      <c r="V98" s="18"/>
      <c r="W98" s="15"/>
      <c r="X98" s="15"/>
      <c r="Y98" s="15"/>
      <c r="Z98" s="15"/>
    </row>
    <row r="99" spans="1:26" x14ac:dyDescent="0.2">
      <c r="A99" s="21" t="s">
        <v>164</v>
      </c>
      <c r="C99" s="87">
        <v>43729</v>
      </c>
      <c r="D99" s="12">
        <v>47522</v>
      </c>
      <c r="E99" s="12">
        <v>49875</v>
      </c>
      <c r="F99" s="12">
        <v>51990</v>
      </c>
      <c r="G99" s="13">
        <f t="shared" si="13"/>
        <v>0.83482247301032153</v>
      </c>
      <c r="H99" s="20">
        <f t="shared" si="14"/>
        <v>0.92391857952520695</v>
      </c>
      <c r="I99" s="20">
        <f t="shared" si="15"/>
        <v>0.87754585131722962</v>
      </c>
      <c r="J99" s="20">
        <f t="shared" si="16"/>
        <v>0.9018910977843797</v>
      </c>
      <c r="K99" s="15"/>
      <c r="L99" s="15"/>
      <c r="T99" s="15"/>
      <c r="U99" s="15"/>
      <c r="V99" s="18"/>
      <c r="W99" s="15"/>
      <c r="X99" s="15"/>
      <c r="Y99" s="15"/>
      <c r="Z99" s="15"/>
    </row>
    <row r="100" spans="1:26" x14ac:dyDescent="0.2">
      <c r="A100" s="21" t="s">
        <v>165</v>
      </c>
      <c r="C100" s="87">
        <v>30828</v>
      </c>
      <c r="D100" s="12">
        <v>35069</v>
      </c>
      <c r="E100" s="12">
        <v>36922</v>
      </c>
      <c r="F100" s="12">
        <v>38461</v>
      </c>
      <c r="G100" s="13">
        <f t="shared" si="13"/>
        <v>1.29656943729759</v>
      </c>
      <c r="H100" s="20">
        <f t="shared" si="14"/>
        <v>0.98468404139340215</v>
      </c>
      <c r="I100" s="20">
        <f t="shared" si="15"/>
        <v>0.86281125774145817</v>
      </c>
      <c r="J100" s="20">
        <f t="shared" si="16"/>
        <v>0.92678195727213808</v>
      </c>
      <c r="K100" s="15"/>
      <c r="L100" s="15"/>
      <c r="T100" s="15"/>
      <c r="U100" s="15"/>
      <c r="V100" s="18"/>
      <c r="W100" s="15"/>
      <c r="X100" s="15"/>
      <c r="Y100" s="15"/>
      <c r="Z100" s="15"/>
    </row>
    <row r="101" spans="1:26" x14ac:dyDescent="0.2">
      <c r="A101" s="21" t="s">
        <v>166</v>
      </c>
      <c r="C101" s="87">
        <v>57092</v>
      </c>
      <c r="D101" s="12">
        <v>64545</v>
      </c>
      <c r="E101" s="12">
        <v>67565</v>
      </c>
      <c r="F101" s="12">
        <v>68115</v>
      </c>
      <c r="G101" s="13">
        <f t="shared" si="13"/>
        <v>1.2338646469114867</v>
      </c>
      <c r="H101" s="20">
        <f t="shared" si="14"/>
        <v>0.87400148177756432</v>
      </c>
      <c r="I101" s="20">
        <f t="shared" si="15"/>
        <v>0.17070373730829758</v>
      </c>
      <c r="J101" s="20">
        <f t="shared" si="16"/>
        <v>0.53935517927430343</v>
      </c>
      <c r="K101" s="15"/>
      <c r="L101" s="15"/>
      <c r="T101" s="15"/>
      <c r="U101" s="15"/>
      <c r="V101" s="18"/>
      <c r="W101" s="15"/>
      <c r="X101" s="15"/>
      <c r="Y101" s="15"/>
      <c r="Z101" s="15"/>
    </row>
    <row r="102" spans="1:26" x14ac:dyDescent="0.2">
      <c r="A102" s="21" t="s">
        <v>167</v>
      </c>
      <c r="C102" s="87">
        <v>18096</v>
      </c>
      <c r="D102" s="12">
        <v>21785</v>
      </c>
      <c r="E102" s="12">
        <v>23546</v>
      </c>
      <c r="F102" s="12">
        <v>24042</v>
      </c>
      <c r="G102" s="13">
        <f t="shared" si="13"/>
        <v>1.8715900915745598</v>
      </c>
      <c r="H102" s="20">
        <f t="shared" si="14"/>
        <v>1.4902981085331612</v>
      </c>
      <c r="I102" s="20">
        <f t="shared" si="15"/>
        <v>0.43951731429381358</v>
      </c>
      <c r="J102" s="20">
        <f t="shared" si="16"/>
        <v>0.98986388744237708</v>
      </c>
      <c r="K102" s="15"/>
      <c r="L102" s="15"/>
      <c r="T102" s="15"/>
      <c r="U102" s="15"/>
      <c r="V102" s="18"/>
      <c r="W102" s="15"/>
      <c r="X102" s="15"/>
      <c r="Y102" s="15"/>
      <c r="Z102" s="15"/>
    </row>
    <row r="103" spans="1:26" x14ac:dyDescent="0.2">
      <c r="A103" s="21" t="s">
        <v>168</v>
      </c>
      <c r="C103" s="87">
        <v>19490</v>
      </c>
      <c r="D103" s="12">
        <v>22174</v>
      </c>
      <c r="E103" s="12">
        <v>23240</v>
      </c>
      <c r="F103" s="12">
        <v>24314</v>
      </c>
      <c r="G103" s="13">
        <f t="shared" si="13"/>
        <v>1.2978322901467498</v>
      </c>
      <c r="H103" s="20">
        <f t="shared" si="14"/>
        <v>0.89755953211019257</v>
      </c>
      <c r="I103" s="20">
        <f t="shared" si="15"/>
        <v>0.95494840211596266</v>
      </c>
      <c r="J103" s="20">
        <f t="shared" si="16"/>
        <v>0.92481242728701396</v>
      </c>
      <c r="K103" s="15"/>
      <c r="L103" s="15"/>
      <c r="T103" s="15"/>
      <c r="U103" s="15"/>
      <c r="V103" s="18"/>
      <c r="W103" s="15"/>
      <c r="X103" s="15"/>
      <c r="Y103" s="15"/>
      <c r="Z103" s="15"/>
    </row>
    <row r="104" spans="1:26" x14ac:dyDescent="0.2">
      <c r="A104" s="21" t="s">
        <v>169</v>
      </c>
      <c r="C104" s="87">
        <v>65374</v>
      </c>
      <c r="D104" s="12">
        <v>82572</v>
      </c>
      <c r="E104" s="12">
        <v>89115</v>
      </c>
      <c r="F104" s="12">
        <v>98509</v>
      </c>
      <c r="G104" s="13">
        <f t="shared" si="13"/>
        <v>2.36163634757387</v>
      </c>
      <c r="H104" s="20">
        <f t="shared" si="14"/>
        <v>1.4617704556323829</v>
      </c>
      <c r="I104" s="20">
        <f t="shared" si="15"/>
        <v>2.1307631330610644</v>
      </c>
      <c r="J104" s="20">
        <f t="shared" si="16"/>
        <v>1.7789617692403725</v>
      </c>
      <c r="K104" s="15"/>
      <c r="L104" s="15"/>
      <c r="T104" s="15"/>
      <c r="U104" s="15"/>
      <c r="V104" s="18"/>
      <c r="W104" s="15"/>
      <c r="X104" s="15"/>
      <c r="Y104" s="15"/>
      <c r="Z104" s="15"/>
    </row>
    <row r="105" spans="1:26" x14ac:dyDescent="0.2">
      <c r="A105" s="21" t="s">
        <v>696</v>
      </c>
      <c r="C105" s="87">
        <v>69601</v>
      </c>
      <c r="D105" s="12">
        <v>79663</v>
      </c>
      <c r="E105" s="12">
        <v>80544</v>
      </c>
      <c r="F105" s="12">
        <v>88873</v>
      </c>
      <c r="G105" s="13">
        <f t="shared" si="13"/>
        <v>1.3586707260599518</v>
      </c>
      <c r="H105" s="20">
        <f t="shared" si="14"/>
        <v>0.2095210336509723</v>
      </c>
      <c r="I105" s="20">
        <f t="shared" si="15"/>
        <v>2.0917637098265107</v>
      </c>
      <c r="J105" s="20">
        <f t="shared" si="16"/>
        <v>1.0991295360082365</v>
      </c>
      <c r="K105" s="15"/>
      <c r="L105" s="15"/>
      <c r="T105" s="15"/>
      <c r="U105" s="15"/>
      <c r="V105" s="18"/>
      <c r="W105" s="15"/>
      <c r="X105" s="15"/>
      <c r="Y105" s="15"/>
      <c r="Z105" s="15"/>
    </row>
    <row r="106" spans="1:26" x14ac:dyDescent="0.2">
      <c r="A106" s="21" t="s">
        <v>697</v>
      </c>
      <c r="C106" s="87">
        <v>32824</v>
      </c>
      <c r="D106" s="12">
        <v>43614</v>
      </c>
      <c r="E106" s="12">
        <v>55603</v>
      </c>
      <c r="F106" s="12">
        <v>70388</v>
      </c>
      <c r="G106" s="13">
        <f t="shared" si="13"/>
        <v>2.8813564698302763</v>
      </c>
      <c r="H106" s="20">
        <f t="shared" si="14"/>
        <v>4.7301275778015572</v>
      </c>
      <c r="I106" s="20">
        <f t="shared" si="15"/>
        <v>5.0854159326046089</v>
      </c>
      <c r="J106" s="20">
        <f t="shared" si="16"/>
        <v>4.8987225018401581</v>
      </c>
      <c r="K106" s="15"/>
      <c r="L106" s="15"/>
      <c r="T106" s="15"/>
      <c r="U106" s="15"/>
      <c r="V106" s="18"/>
      <c r="W106" s="15"/>
      <c r="X106" s="15"/>
      <c r="Y106" s="15"/>
      <c r="Z106" s="15"/>
    </row>
    <row r="107" spans="1:26" x14ac:dyDescent="0.2">
      <c r="A107" s="21" t="s">
        <v>698</v>
      </c>
      <c r="C107" s="87">
        <v>61206</v>
      </c>
      <c r="D107" s="12">
        <v>70955</v>
      </c>
      <c r="E107" s="12">
        <v>75070</v>
      </c>
      <c r="F107" s="12">
        <v>78298</v>
      </c>
      <c r="G107" s="13">
        <f t="shared" si="13"/>
        <v>1.4881615489130029</v>
      </c>
      <c r="H107" s="20">
        <f t="shared" si="14"/>
        <v>1.0786078845345104</v>
      </c>
      <c r="I107" s="20">
        <f t="shared" si="15"/>
        <v>0.88963320883064245</v>
      </c>
      <c r="J107" s="20">
        <f t="shared" si="16"/>
        <v>0.98880987253817665</v>
      </c>
      <c r="K107" s="15"/>
      <c r="L107" s="15"/>
      <c r="T107" s="15"/>
      <c r="U107" s="15"/>
      <c r="V107" s="18"/>
      <c r="W107" s="15"/>
      <c r="X107" s="15"/>
      <c r="Y107" s="15"/>
      <c r="Z107" s="15"/>
    </row>
    <row r="108" spans="1:26" x14ac:dyDescent="0.2">
      <c r="A108" s="21" t="s">
        <v>699</v>
      </c>
      <c r="C108" s="87">
        <v>28702</v>
      </c>
      <c r="D108" s="12">
        <v>33650</v>
      </c>
      <c r="E108" s="12">
        <v>38775</v>
      </c>
      <c r="F108" s="12">
        <v>39048</v>
      </c>
      <c r="G108" s="13">
        <f t="shared" si="13"/>
        <v>1.6022926997266262</v>
      </c>
      <c r="H108" s="20">
        <f t="shared" si="14"/>
        <v>2.7344967563529776</v>
      </c>
      <c r="I108" s="20">
        <f t="shared" si="15"/>
        <v>0.14770676447979358</v>
      </c>
      <c r="J108" s="20">
        <f t="shared" si="16"/>
        <v>1.4976685128917699</v>
      </c>
      <c r="K108" s="15"/>
      <c r="L108" s="15"/>
      <c r="T108" s="15"/>
      <c r="U108" s="15"/>
      <c r="V108" s="18"/>
      <c r="W108" s="15"/>
      <c r="X108" s="15"/>
      <c r="Y108" s="15"/>
      <c r="Z108" s="15"/>
    </row>
    <row r="109" spans="1:26" x14ac:dyDescent="0.2">
      <c r="A109" s="21" t="s">
        <v>700</v>
      </c>
      <c r="C109" s="87">
        <v>28655</v>
      </c>
      <c r="D109" s="12">
        <v>32422</v>
      </c>
      <c r="E109" s="12">
        <v>33911</v>
      </c>
      <c r="F109" s="12">
        <v>36911</v>
      </c>
      <c r="G109" s="13">
        <f t="shared" si="13"/>
        <v>1.2420665378926943</v>
      </c>
      <c r="H109" s="20">
        <f t="shared" si="14"/>
        <v>0.85816168752486099</v>
      </c>
      <c r="I109" s="20">
        <f t="shared" si="15"/>
        <v>1.7993458965977149</v>
      </c>
      <c r="J109" s="20">
        <f t="shared" si="16"/>
        <v>1.3040891551712397</v>
      </c>
      <c r="K109" s="15"/>
      <c r="L109" s="15"/>
      <c r="T109" s="15"/>
      <c r="U109" s="15"/>
      <c r="V109" s="18"/>
      <c r="W109" s="15"/>
      <c r="X109" s="15"/>
      <c r="Y109" s="15"/>
      <c r="Z109" s="15"/>
    </row>
    <row r="110" spans="1:26" x14ac:dyDescent="0.2">
      <c r="A110" s="21" t="s">
        <v>701</v>
      </c>
      <c r="C110" s="87">
        <v>47826</v>
      </c>
      <c r="D110" s="12">
        <v>51645</v>
      </c>
      <c r="E110" s="12">
        <v>51892</v>
      </c>
      <c r="F110" s="12">
        <v>52617</v>
      </c>
      <c r="G110" s="13">
        <f t="shared" si="13"/>
        <v>0.77077417328414999</v>
      </c>
      <c r="H110" s="20">
        <f t="shared" si="14"/>
        <v>9.0839270460874033E-2</v>
      </c>
      <c r="I110" s="20">
        <f t="shared" si="15"/>
        <v>0.29231334379926643</v>
      </c>
      <c r="J110" s="20">
        <f t="shared" si="16"/>
        <v>0.18647928870829666</v>
      </c>
      <c r="K110" s="15"/>
      <c r="L110" s="15"/>
      <c r="T110" s="15"/>
      <c r="U110" s="15"/>
      <c r="V110" s="18"/>
      <c r="W110" s="15"/>
      <c r="X110" s="15"/>
      <c r="Y110" s="15"/>
      <c r="Z110" s="15"/>
    </row>
    <row r="111" spans="1:26" x14ac:dyDescent="0.2">
      <c r="A111" s="21" t="s">
        <v>1060</v>
      </c>
      <c r="C111" s="87">
        <v>20754</v>
      </c>
      <c r="D111" s="12">
        <v>25013</v>
      </c>
      <c r="E111" s="12">
        <v>27686</v>
      </c>
      <c r="F111" s="12">
        <v>30115</v>
      </c>
      <c r="G111" s="13">
        <f t="shared" si="13"/>
        <v>1.8830546901316136</v>
      </c>
      <c r="H111" s="20">
        <f t="shared" si="14"/>
        <v>1.9509497840636048</v>
      </c>
      <c r="I111" s="20">
        <f t="shared" si="15"/>
        <v>1.7849200760944539</v>
      </c>
      <c r="J111" s="20">
        <f t="shared" si="16"/>
        <v>1.8720598855009873</v>
      </c>
      <c r="K111" s="15"/>
      <c r="L111" s="15"/>
      <c r="T111" s="15"/>
      <c r="U111" s="15"/>
      <c r="V111" s="18"/>
      <c r="W111" s="15"/>
      <c r="X111" s="15"/>
      <c r="Y111" s="15"/>
      <c r="Z111" s="15"/>
    </row>
    <row r="112" spans="1:26" x14ac:dyDescent="0.2">
      <c r="A112" s="21" t="s">
        <v>57</v>
      </c>
      <c r="C112" s="87">
        <v>12847</v>
      </c>
      <c r="D112" s="12">
        <v>14655</v>
      </c>
      <c r="E112" s="12">
        <v>16532</v>
      </c>
      <c r="F112" s="12">
        <v>17795</v>
      </c>
      <c r="G112" s="13">
        <f t="shared" si="13"/>
        <v>1.3246887172157384</v>
      </c>
      <c r="H112" s="20">
        <f t="shared" si="14"/>
        <v>2.3199564039962262</v>
      </c>
      <c r="I112" s="20">
        <f t="shared" si="15"/>
        <v>1.5608257547713889</v>
      </c>
      <c r="J112" s="20">
        <f t="shared" si="16"/>
        <v>1.9587008018546737</v>
      </c>
      <c r="K112" s="15"/>
      <c r="L112" s="15"/>
      <c r="T112" s="15"/>
      <c r="U112" s="15"/>
      <c r="V112" s="18"/>
      <c r="W112" s="15"/>
      <c r="X112" s="15"/>
      <c r="Y112" s="15"/>
      <c r="Z112" s="15"/>
    </row>
    <row r="113" spans="1:29" x14ac:dyDescent="0.2">
      <c r="A113" s="21" t="s">
        <v>1160</v>
      </c>
      <c r="C113" s="87">
        <v>46076</v>
      </c>
      <c r="D113" s="12">
        <v>55472</v>
      </c>
      <c r="E113" s="12">
        <v>60215</v>
      </c>
      <c r="F113" s="12">
        <v>67630</v>
      </c>
      <c r="G113" s="13">
        <f t="shared" si="13"/>
        <v>1.8721545770703063</v>
      </c>
      <c r="H113" s="20">
        <f t="shared" si="14"/>
        <v>1.5735518705457086</v>
      </c>
      <c r="I113" s="20">
        <f t="shared" si="15"/>
        <v>2.4731723301487651</v>
      </c>
      <c r="J113" s="20">
        <f t="shared" si="16"/>
        <v>1.9998394653665486</v>
      </c>
      <c r="K113" s="15"/>
      <c r="L113" s="15"/>
      <c r="T113" s="15"/>
      <c r="U113" s="15"/>
      <c r="V113" s="18"/>
      <c r="W113" s="15"/>
      <c r="X113" s="15"/>
      <c r="Y113" s="15"/>
      <c r="Z113" s="15"/>
    </row>
    <row r="114" spans="1:29" x14ac:dyDescent="0.2">
      <c r="A114" s="21" t="s">
        <v>702</v>
      </c>
      <c r="C114" s="87">
        <v>42363</v>
      </c>
      <c r="D114" s="12">
        <v>46889</v>
      </c>
      <c r="E114" s="12">
        <v>52631</v>
      </c>
      <c r="F114" s="12">
        <v>54637</v>
      </c>
      <c r="G114" s="13">
        <f t="shared" si="13"/>
        <v>1.0196854833893987</v>
      </c>
      <c r="H114" s="20">
        <f t="shared" si="14"/>
        <v>2.222758250777912</v>
      </c>
      <c r="I114" s="20">
        <f t="shared" si="15"/>
        <v>0.79003198322380452</v>
      </c>
      <c r="J114" s="20">
        <f t="shared" si="16"/>
        <v>1.5397601227900459</v>
      </c>
      <c r="K114" s="15"/>
      <c r="L114" s="15"/>
      <c r="T114" s="15"/>
      <c r="U114" s="15"/>
      <c r="V114" s="18"/>
      <c r="W114" s="15"/>
      <c r="X114" s="15"/>
      <c r="Y114" s="15"/>
      <c r="Z114" s="15"/>
    </row>
    <row r="115" spans="1:29" x14ac:dyDescent="0.2">
      <c r="A115" s="21" t="s">
        <v>703</v>
      </c>
      <c r="C115" s="87">
        <v>50446</v>
      </c>
      <c r="D115" s="12">
        <v>58814</v>
      </c>
      <c r="E115" s="12">
        <v>62706</v>
      </c>
      <c r="F115" s="12">
        <v>65245</v>
      </c>
      <c r="G115" s="13">
        <f t="shared" si="13"/>
        <v>1.5457491404486268</v>
      </c>
      <c r="H115" s="20">
        <f t="shared" si="14"/>
        <v>1.2268698221868268</v>
      </c>
      <c r="I115" s="20">
        <f t="shared" si="15"/>
        <v>0.83852092701532932</v>
      </c>
      <c r="J115" s="20">
        <f t="shared" si="16"/>
        <v>1.0422365716231008</v>
      </c>
      <c r="K115" s="15"/>
      <c r="L115" s="15"/>
      <c r="T115" s="15"/>
      <c r="U115" s="15"/>
      <c r="V115" s="18"/>
      <c r="W115" s="15"/>
      <c r="X115" s="15"/>
      <c r="Y115" s="15"/>
      <c r="Z115" s="15"/>
    </row>
    <row r="116" spans="1:29" x14ac:dyDescent="0.2">
      <c r="A116" s="21" t="s">
        <v>704</v>
      </c>
      <c r="C116" s="87">
        <v>19007</v>
      </c>
      <c r="D116" s="12">
        <v>21540</v>
      </c>
      <c r="E116" s="12">
        <v>22449</v>
      </c>
      <c r="F116" s="12">
        <v>23021</v>
      </c>
      <c r="G116" s="13">
        <f t="shared" si="13"/>
        <v>1.2582079269205737</v>
      </c>
      <c r="H116" s="20">
        <f t="shared" si="14"/>
        <v>0.78970536117946022</v>
      </c>
      <c r="I116" s="20">
        <f t="shared" si="15"/>
        <v>0.53072222436691963</v>
      </c>
      <c r="J116" s="20">
        <f t="shared" si="16"/>
        <v>0.66661769476510369</v>
      </c>
      <c r="K116" s="15"/>
      <c r="L116" s="15"/>
      <c r="T116" s="15"/>
      <c r="U116" s="15"/>
      <c r="V116" s="18"/>
      <c r="W116" s="15"/>
      <c r="X116" s="15"/>
      <c r="Y116" s="15"/>
      <c r="Z116" s="15"/>
    </row>
    <row r="117" spans="1:29" x14ac:dyDescent="0.2">
      <c r="A117" s="21" t="s">
        <v>705</v>
      </c>
      <c r="C117" s="87">
        <v>18252</v>
      </c>
      <c r="D117" s="12">
        <v>23693</v>
      </c>
      <c r="E117" s="12">
        <v>25605</v>
      </c>
      <c r="F117" s="12">
        <v>27305</v>
      </c>
      <c r="G117" s="13">
        <f t="shared" si="13"/>
        <v>2.641916884194373</v>
      </c>
      <c r="H117" s="20">
        <f t="shared" si="14"/>
        <v>1.4878588755044664</v>
      </c>
      <c r="I117" s="20">
        <f t="shared" si="15"/>
        <v>1.361519669956146</v>
      </c>
      <c r="J117" s="20">
        <f t="shared" si="16"/>
        <v>1.4278341826831298</v>
      </c>
      <c r="K117" s="15"/>
      <c r="L117" s="15"/>
      <c r="T117" s="15"/>
      <c r="U117" s="15"/>
      <c r="V117" s="18"/>
      <c r="W117" s="15"/>
      <c r="X117" s="15"/>
      <c r="Y117" s="15"/>
      <c r="Z117" s="15"/>
    </row>
    <row r="118" spans="1:29" x14ac:dyDescent="0.2">
      <c r="A118" s="21"/>
      <c r="C118" s="87"/>
      <c r="D118" s="12"/>
      <c r="E118" s="12"/>
      <c r="F118" s="12"/>
      <c r="G118" s="13"/>
      <c r="H118" s="20"/>
      <c r="I118" s="20"/>
      <c r="J118" s="20"/>
      <c r="T118" s="15"/>
      <c r="U118" s="15"/>
      <c r="V118" s="18"/>
      <c r="W118" s="15"/>
      <c r="X118" s="15"/>
      <c r="Y118" s="15"/>
      <c r="Z118" s="15"/>
    </row>
    <row r="119" spans="1:29" s="15" customFormat="1" x14ac:dyDescent="0.2">
      <c r="A119" s="14" t="s">
        <v>1454</v>
      </c>
      <c r="C119" s="89">
        <v>366391</v>
      </c>
      <c r="D119" s="16">
        <v>424619</v>
      </c>
      <c r="E119" s="16">
        <v>447992</v>
      </c>
      <c r="F119" s="16">
        <v>457626</v>
      </c>
      <c r="G119" s="88">
        <f t="shared" si="13"/>
        <v>1.4850230474488191</v>
      </c>
      <c r="H119" s="17">
        <f>(((E119/D119)^(1/(($E$5-$D$5)/365))-1)*100)</f>
        <v>1.0249154863642085</v>
      </c>
      <c r="I119" s="17">
        <f>(((F119/E119)^(1/(($F$5-$E$5)/365))-1)*100)</f>
        <v>0.44861490575187624</v>
      </c>
      <c r="J119" s="17">
        <f>(((F119/D119)^(1/(($F$5-$D$5)/365))-1)*100)</f>
        <v>0.75078921588105363</v>
      </c>
      <c r="M119" s="8"/>
      <c r="N119" s="22"/>
      <c r="O119" s="22"/>
      <c r="P119" s="22"/>
      <c r="Q119" s="42"/>
      <c r="R119" s="42"/>
      <c r="S119" s="42"/>
      <c r="V119" s="18"/>
      <c r="AA119" s="8"/>
      <c r="AB119" s="8"/>
      <c r="AC119" s="8"/>
    </row>
    <row r="120" spans="1:29" x14ac:dyDescent="0.2">
      <c r="A120" s="21"/>
      <c r="C120" s="87"/>
      <c r="D120" s="12"/>
      <c r="E120" s="12"/>
      <c r="F120" s="12"/>
      <c r="G120" s="13"/>
      <c r="H120" s="20"/>
      <c r="I120" s="20"/>
      <c r="J120" s="20"/>
      <c r="T120" s="15"/>
      <c r="U120" s="15"/>
      <c r="V120" s="18"/>
      <c r="W120" s="15"/>
      <c r="X120" s="15"/>
      <c r="Y120" s="15"/>
      <c r="Z120" s="15"/>
    </row>
    <row r="121" spans="1:29" s="15" customFormat="1" ht="14.25" x14ac:dyDescent="0.2">
      <c r="A121" s="14" t="s">
        <v>1534</v>
      </c>
      <c r="C121" s="16">
        <f>SUM(C122:C152)</f>
        <v>2136647</v>
      </c>
      <c r="D121" s="16">
        <f>SUM(D122:D152)</f>
        <v>2396039</v>
      </c>
      <c r="E121" s="16">
        <f>SUM(E122:E152)</f>
        <v>2497261</v>
      </c>
      <c r="F121" s="16">
        <f>SUM(F122:F152)</f>
        <v>2623172</v>
      </c>
      <c r="G121" s="88">
        <f t="shared" si="13"/>
        <v>1.1517464144291889</v>
      </c>
      <c r="H121" s="17">
        <f t="shared" ref="H121:H152" si="17">(((E121/D121)^(1/(($E$5-$D$5)/365))-1)*100)</f>
        <v>0.79053350241329312</v>
      </c>
      <c r="I121" s="17">
        <f t="shared" ref="I121:I152" si="18">(((F121/E121)^(1/(($F$5-$E$5)/365))-1)*100)</f>
        <v>1.0402002654687159</v>
      </c>
      <c r="J121" s="17">
        <f t="shared" ref="J121:J152" si="19">(((F121/D121)^(1/(($F$5-$D$5)/365))-1)*100)</f>
        <v>0.90903623958809021</v>
      </c>
      <c r="M121" s="8"/>
      <c r="N121" s="22"/>
      <c r="O121" s="22"/>
      <c r="P121" s="22"/>
      <c r="Q121" s="42"/>
      <c r="R121" s="42"/>
      <c r="S121" s="42"/>
      <c r="V121" s="18"/>
      <c r="AA121" s="95"/>
      <c r="AB121" s="95"/>
      <c r="AC121" s="96"/>
    </row>
    <row r="122" spans="1:29" x14ac:dyDescent="0.2">
      <c r="A122" s="21" t="s">
        <v>1492</v>
      </c>
      <c r="C122" s="87">
        <v>141721</v>
      </c>
      <c r="D122" s="12">
        <v>163045</v>
      </c>
      <c r="E122" s="12">
        <v>170981</v>
      </c>
      <c r="F122" s="12">
        <v>191210</v>
      </c>
      <c r="G122" s="13">
        <f t="shared" si="13"/>
        <v>1.4107498552409226</v>
      </c>
      <c r="H122" s="20">
        <f t="shared" si="17"/>
        <v>0.90853741155554335</v>
      </c>
      <c r="I122" s="20">
        <f t="shared" si="18"/>
        <v>2.3802936258409124</v>
      </c>
      <c r="J122" s="20">
        <f t="shared" si="19"/>
        <v>1.6048942996771398</v>
      </c>
      <c r="K122" s="15"/>
      <c r="L122" s="15"/>
      <c r="T122" s="15"/>
      <c r="U122" s="15"/>
      <c r="V122" s="18"/>
      <c r="W122" s="15"/>
      <c r="X122" s="15"/>
      <c r="Y122" s="15"/>
      <c r="Z122" s="15"/>
      <c r="AA122" s="97"/>
      <c r="AB122" s="97"/>
      <c r="AC122" s="98"/>
    </row>
    <row r="123" spans="1:29" x14ac:dyDescent="0.2">
      <c r="A123" s="21" t="s">
        <v>706</v>
      </c>
      <c r="C123" s="87">
        <v>58280</v>
      </c>
      <c r="D123" s="12">
        <v>65431</v>
      </c>
      <c r="E123" s="12">
        <v>67270</v>
      </c>
      <c r="F123" s="12">
        <v>71407</v>
      </c>
      <c r="G123" s="13">
        <f t="shared" si="13"/>
        <v>1.1634539639604036</v>
      </c>
      <c r="H123" s="20">
        <f t="shared" si="17"/>
        <v>0.52887801799890166</v>
      </c>
      <c r="I123" s="20">
        <f t="shared" si="18"/>
        <v>1.2634631696930132</v>
      </c>
      <c r="J123" s="20">
        <f t="shared" si="19"/>
        <v>0.87710396216902353</v>
      </c>
      <c r="K123" s="15"/>
      <c r="L123" s="15"/>
      <c r="T123" s="15"/>
      <c r="U123" s="15"/>
      <c r="V123" s="18"/>
      <c r="W123" s="15"/>
      <c r="X123" s="15"/>
      <c r="Y123" s="15"/>
      <c r="Z123" s="15"/>
      <c r="AA123" s="97"/>
      <c r="AB123" s="97"/>
      <c r="AC123" s="98"/>
    </row>
    <row r="124" spans="1:29" x14ac:dyDescent="0.2">
      <c r="A124" s="21" t="s">
        <v>1493</v>
      </c>
      <c r="C124" s="87">
        <v>141954</v>
      </c>
      <c r="D124" s="12">
        <v>151500</v>
      </c>
      <c r="E124" s="12">
        <v>154723</v>
      </c>
      <c r="F124" s="12">
        <v>158544</v>
      </c>
      <c r="G124" s="13">
        <f t="shared" si="13"/>
        <v>0.65258935888503622</v>
      </c>
      <c r="H124" s="20">
        <f t="shared" si="17"/>
        <v>0.40140518599269814</v>
      </c>
      <c r="I124" s="20">
        <f t="shared" si="18"/>
        <v>0.5145436683504645</v>
      </c>
      <c r="J124" s="20">
        <f t="shared" si="19"/>
        <v>0.4551246577875645</v>
      </c>
      <c r="K124" s="15"/>
      <c r="L124" s="15"/>
      <c r="T124" s="15"/>
      <c r="U124" s="15"/>
      <c r="V124" s="18"/>
      <c r="W124" s="15"/>
      <c r="X124" s="15"/>
      <c r="Y124" s="15"/>
      <c r="Z124" s="15"/>
      <c r="AA124" s="97"/>
      <c r="AB124" s="97"/>
      <c r="AC124" s="98"/>
    </row>
    <row r="125" spans="1:29" x14ac:dyDescent="0.2">
      <c r="A125" s="21" t="s">
        <v>707</v>
      </c>
      <c r="C125" s="87">
        <v>74623</v>
      </c>
      <c r="D125" s="12">
        <v>79009</v>
      </c>
      <c r="E125" s="12">
        <v>80624</v>
      </c>
      <c r="F125" s="12">
        <v>82540</v>
      </c>
      <c r="G125" s="13">
        <f t="shared" si="13"/>
        <v>0.57244948264367768</v>
      </c>
      <c r="H125" s="20">
        <f t="shared" si="17"/>
        <v>0.38581167174027708</v>
      </c>
      <c r="I125" s="20">
        <f t="shared" si="18"/>
        <v>0.49532228853572668</v>
      </c>
      <c r="J125" s="20">
        <f t="shared" si="19"/>
        <v>0.43780908114647854</v>
      </c>
      <c r="K125" s="15"/>
      <c r="L125" s="15"/>
      <c r="N125" s="18"/>
      <c r="O125" s="18"/>
      <c r="P125" s="18"/>
      <c r="Q125" s="41"/>
      <c r="R125" s="41"/>
      <c r="S125" s="41"/>
      <c r="T125" s="15"/>
      <c r="U125" s="15"/>
      <c r="V125" s="18"/>
      <c r="W125" s="15"/>
      <c r="X125" s="15"/>
      <c r="Y125" s="15"/>
      <c r="Z125" s="15"/>
      <c r="AA125" s="97"/>
      <c r="AB125" s="97"/>
      <c r="AC125" s="98"/>
    </row>
    <row r="126" spans="1:29" x14ac:dyDescent="0.2">
      <c r="A126" s="21" t="s">
        <v>170</v>
      </c>
      <c r="C126" s="87">
        <v>19987</v>
      </c>
      <c r="D126" s="12">
        <v>21336</v>
      </c>
      <c r="E126" s="12">
        <v>21789</v>
      </c>
      <c r="F126" s="12">
        <v>23751</v>
      </c>
      <c r="G126" s="13">
        <f t="shared" si="13"/>
        <v>0.65491480863686391</v>
      </c>
      <c r="H126" s="20">
        <f t="shared" si="17"/>
        <v>0.40061554997170568</v>
      </c>
      <c r="I126" s="20">
        <f t="shared" si="18"/>
        <v>1.8303870282267987</v>
      </c>
      <c r="J126" s="20">
        <f t="shared" si="19"/>
        <v>1.0771679977991777</v>
      </c>
      <c r="K126" s="15"/>
      <c r="L126" s="15"/>
      <c r="T126" s="15"/>
      <c r="U126" s="15"/>
      <c r="V126" s="18"/>
      <c r="W126" s="15"/>
      <c r="X126" s="15"/>
      <c r="Y126" s="15"/>
      <c r="Z126" s="15"/>
      <c r="AA126" s="97"/>
      <c r="AB126" s="97"/>
      <c r="AC126" s="98"/>
    </row>
    <row r="127" spans="1:29" x14ac:dyDescent="0.2">
      <c r="A127" s="21" t="s">
        <v>171</v>
      </c>
      <c r="C127" s="87">
        <v>88610</v>
      </c>
      <c r="D127" s="12">
        <v>96921</v>
      </c>
      <c r="E127" s="12">
        <v>102165</v>
      </c>
      <c r="F127" s="12">
        <v>108480</v>
      </c>
      <c r="G127" s="13">
        <f t="shared" si="13"/>
        <v>0.90005029568012151</v>
      </c>
      <c r="H127" s="20">
        <f t="shared" si="17"/>
        <v>1.007803757683523</v>
      </c>
      <c r="I127" s="20">
        <f t="shared" si="18"/>
        <v>1.2697507914931183</v>
      </c>
      <c r="J127" s="20">
        <f t="shared" si="19"/>
        <v>1.1321314599958887</v>
      </c>
      <c r="K127" s="15"/>
      <c r="L127" s="15"/>
      <c r="N127" s="18"/>
      <c r="O127" s="18"/>
      <c r="P127" s="18"/>
      <c r="Q127" s="41"/>
      <c r="R127" s="41"/>
      <c r="S127" s="41"/>
      <c r="T127" s="15"/>
      <c r="U127" s="15"/>
      <c r="V127" s="18"/>
      <c r="W127" s="15"/>
      <c r="X127" s="15"/>
      <c r="Y127" s="15"/>
      <c r="Z127" s="15"/>
      <c r="AA127" s="97"/>
      <c r="AB127" s="97"/>
      <c r="AC127" s="98"/>
    </row>
    <row r="128" spans="1:29" x14ac:dyDescent="0.2">
      <c r="A128" s="21" t="s">
        <v>172</v>
      </c>
      <c r="C128" s="87">
        <v>54490</v>
      </c>
      <c r="D128" s="12">
        <v>59434</v>
      </c>
      <c r="E128" s="12">
        <v>62921</v>
      </c>
      <c r="F128" s="12">
        <v>64290</v>
      </c>
      <c r="G128" s="13">
        <f t="shared" si="13"/>
        <v>0.87179511095529794</v>
      </c>
      <c r="H128" s="20">
        <f t="shared" si="17"/>
        <v>1.090888185578498</v>
      </c>
      <c r="I128" s="20">
        <f t="shared" si="18"/>
        <v>0.4538397915562653</v>
      </c>
      <c r="J128" s="20">
        <f t="shared" si="19"/>
        <v>0.78781855208176488</v>
      </c>
      <c r="K128" s="15"/>
      <c r="L128" s="15"/>
      <c r="T128" s="15"/>
      <c r="U128" s="15"/>
      <c r="V128" s="18"/>
      <c r="W128" s="15"/>
      <c r="X128" s="15"/>
      <c r="Y128" s="15"/>
      <c r="Z128" s="15"/>
      <c r="AA128" s="97"/>
      <c r="AB128" s="97"/>
      <c r="AC128" s="98"/>
    </row>
    <row r="129" spans="1:29" x14ac:dyDescent="0.2">
      <c r="A129" s="21" t="s">
        <v>173</v>
      </c>
      <c r="C129" s="87">
        <v>79098</v>
      </c>
      <c r="D129" s="12">
        <v>93005</v>
      </c>
      <c r="E129" s="12">
        <v>94070</v>
      </c>
      <c r="F129" s="12">
        <v>96159</v>
      </c>
      <c r="G129" s="13">
        <f t="shared" si="13"/>
        <v>1.6319427148618226</v>
      </c>
      <c r="H129" s="20">
        <f t="shared" si="17"/>
        <v>0.21691190875028354</v>
      </c>
      <c r="I129" s="20">
        <f t="shared" si="18"/>
        <v>0.46313361208099035</v>
      </c>
      <c r="J129" s="20">
        <f t="shared" si="19"/>
        <v>0.33378008881990162</v>
      </c>
      <c r="K129" s="15"/>
      <c r="L129" s="15"/>
      <c r="T129" s="15"/>
      <c r="U129" s="15"/>
      <c r="V129" s="18"/>
      <c r="W129" s="15"/>
      <c r="X129" s="15"/>
      <c r="Y129" s="15"/>
      <c r="Z129" s="15"/>
      <c r="AA129" s="97"/>
      <c r="AB129" s="97"/>
      <c r="AC129" s="98"/>
    </row>
    <row r="130" spans="1:29" x14ac:dyDescent="0.2">
      <c r="A130" s="21" t="s">
        <v>174</v>
      </c>
      <c r="C130" s="87">
        <v>88684</v>
      </c>
      <c r="D130" s="12">
        <v>103006</v>
      </c>
      <c r="E130" s="12">
        <v>106880</v>
      </c>
      <c r="F130" s="12">
        <v>116240</v>
      </c>
      <c r="G130" s="13">
        <f t="shared" si="13"/>
        <v>1.5075075990133247</v>
      </c>
      <c r="H130" s="20">
        <f t="shared" si="17"/>
        <v>0.70506031294466087</v>
      </c>
      <c r="I130" s="20">
        <f t="shared" si="18"/>
        <v>1.7817894039521498</v>
      </c>
      <c r="J130" s="20">
        <f t="shared" si="19"/>
        <v>1.215027374701716</v>
      </c>
      <c r="K130" s="15"/>
      <c r="L130" s="15"/>
      <c r="T130" s="15"/>
      <c r="U130" s="15"/>
      <c r="V130" s="18"/>
      <c r="W130" s="15"/>
      <c r="X130" s="15"/>
      <c r="Y130" s="15"/>
      <c r="Z130" s="15"/>
      <c r="AA130" s="97"/>
      <c r="AB130" s="97"/>
      <c r="AC130" s="98"/>
    </row>
    <row r="131" spans="1:29" x14ac:dyDescent="0.2">
      <c r="A131" s="21" t="s">
        <v>175</v>
      </c>
      <c r="C131" s="87">
        <v>74997</v>
      </c>
      <c r="D131" s="12">
        <v>81925</v>
      </c>
      <c r="E131" s="12">
        <v>85602</v>
      </c>
      <c r="F131" s="12">
        <v>88909</v>
      </c>
      <c r="G131" s="13">
        <f t="shared" si="13"/>
        <v>0.88698756793252898</v>
      </c>
      <c r="H131" s="20">
        <f t="shared" si="17"/>
        <v>0.83901241105783786</v>
      </c>
      <c r="I131" s="20">
        <f t="shared" si="18"/>
        <v>0.80060719270538261</v>
      </c>
      <c r="J131" s="20">
        <f t="shared" si="19"/>
        <v>0.82076994804873848</v>
      </c>
      <c r="K131" s="15"/>
      <c r="L131" s="15"/>
      <c r="M131" s="15"/>
      <c r="T131" s="15"/>
      <c r="U131" s="15"/>
      <c r="V131" s="18"/>
      <c r="W131" s="15"/>
      <c r="X131" s="15"/>
      <c r="Y131" s="15"/>
      <c r="Z131" s="15"/>
      <c r="AA131" s="97"/>
      <c r="AB131" s="97"/>
      <c r="AC131" s="98"/>
    </row>
    <row r="132" spans="1:29" x14ac:dyDescent="0.2">
      <c r="A132" s="21" t="s">
        <v>176</v>
      </c>
      <c r="C132" s="87">
        <v>50809</v>
      </c>
      <c r="D132" s="12">
        <v>54624</v>
      </c>
      <c r="E132" s="12">
        <v>56819</v>
      </c>
      <c r="F132" s="12">
        <v>60865</v>
      </c>
      <c r="G132" s="13">
        <f t="shared" si="13"/>
        <v>0.72622625427507526</v>
      </c>
      <c r="H132" s="20">
        <f t="shared" si="17"/>
        <v>0.75256015256377484</v>
      </c>
      <c r="I132" s="20">
        <f t="shared" si="18"/>
        <v>1.4576363743726395</v>
      </c>
      <c r="J132" s="20">
        <f t="shared" si="19"/>
        <v>1.086824533540276</v>
      </c>
      <c r="K132" s="15"/>
      <c r="L132" s="15"/>
      <c r="T132" s="15"/>
      <c r="U132" s="15"/>
      <c r="V132" s="18"/>
      <c r="W132" s="15"/>
      <c r="X132" s="15"/>
      <c r="Y132" s="15"/>
      <c r="Z132" s="15"/>
      <c r="AA132" s="97"/>
      <c r="AB132" s="97"/>
      <c r="AC132" s="98"/>
    </row>
    <row r="133" spans="1:29" x14ac:dyDescent="0.2">
      <c r="A133" s="21" t="s">
        <v>177</v>
      </c>
      <c r="C133" s="87">
        <v>46525</v>
      </c>
      <c r="D133" s="12">
        <v>54423</v>
      </c>
      <c r="E133" s="12">
        <v>57389</v>
      </c>
      <c r="F133" s="12">
        <v>59855</v>
      </c>
      <c r="G133" s="13">
        <f t="shared" si="13"/>
        <v>1.5794554626238799</v>
      </c>
      <c r="H133" s="20">
        <f t="shared" si="17"/>
        <v>1.0149709260761863</v>
      </c>
      <c r="I133" s="20">
        <f t="shared" si="18"/>
        <v>0.8890235349813036</v>
      </c>
      <c r="J133" s="20">
        <f t="shared" si="19"/>
        <v>0.9551323565608838</v>
      </c>
      <c r="K133" s="15"/>
      <c r="L133" s="15"/>
      <c r="M133" s="15"/>
      <c r="T133" s="15"/>
      <c r="U133" s="15"/>
      <c r="V133" s="18"/>
      <c r="W133" s="15"/>
      <c r="X133" s="15"/>
      <c r="Y133" s="15"/>
      <c r="Z133" s="15"/>
      <c r="AA133" s="97"/>
      <c r="AB133" s="97"/>
      <c r="AC133" s="98"/>
    </row>
    <row r="134" spans="1:29" x14ac:dyDescent="0.2">
      <c r="A134" s="21" t="s">
        <v>1173</v>
      </c>
      <c r="C134" s="87">
        <v>48719</v>
      </c>
      <c r="D134" s="12">
        <v>59523</v>
      </c>
      <c r="E134" s="12">
        <v>62146</v>
      </c>
      <c r="F134" s="12">
        <v>64516</v>
      </c>
      <c r="G134" s="13">
        <f t="shared" si="13"/>
        <v>2.0220112401503565</v>
      </c>
      <c r="H134" s="20">
        <f t="shared" si="17"/>
        <v>0.82403024157007287</v>
      </c>
      <c r="I134" s="20">
        <f t="shared" si="18"/>
        <v>0.7904728173105724</v>
      </c>
      <c r="J134" s="20">
        <f t="shared" si="19"/>
        <v>0.80809067978968585</v>
      </c>
      <c r="K134" s="15"/>
      <c r="L134" s="15"/>
      <c r="T134" s="15"/>
      <c r="U134" s="15"/>
      <c r="V134" s="18"/>
      <c r="W134" s="15"/>
      <c r="X134" s="15"/>
      <c r="Y134" s="15"/>
      <c r="Z134" s="15"/>
      <c r="AA134" s="97"/>
      <c r="AB134" s="97"/>
      <c r="AC134" s="98"/>
    </row>
    <row r="135" spans="1:29" x14ac:dyDescent="0.2">
      <c r="A135" s="21" t="s">
        <v>178</v>
      </c>
      <c r="C135" s="87">
        <v>149769</v>
      </c>
      <c r="D135" s="12">
        <v>167666</v>
      </c>
      <c r="E135" s="12">
        <v>181977</v>
      </c>
      <c r="F135" s="12">
        <v>200198</v>
      </c>
      <c r="G135" s="13">
        <f t="shared" si="13"/>
        <v>1.1345677495511852</v>
      </c>
      <c r="H135" s="20">
        <f t="shared" si="17"/>
        <v>1.570909505568574</v>
      </c>
      <c r="I135" s="20">
        <f t="shared" si="18"/>
        <v>2.0278195273610189</v>
      </c>
      <c r="J135" s="20">
        <f t="shared" si="19"/>
        <v>1.7876641839855045</v>
      </c>
      <c r="K135" s="15"/>
      <c r="L135" s="15"/>
      <c r="T135" s="15"/>
      <c r="U135" s="15"/>
      <c r="V135" s="18"/>
      <c r="W135" s="15"/>
      <c r="X135" s="15"/>
      <c r="Y135" s="15"/>
      <c r="Z135" s="15"/>
      <c r="AA135" s="97"/>
      <c r="AB135" s="97"/>
      <c r="AC135" s="98"/>
    </row>
    <row r="136" spans="1:29" x14ac:dyDescent="0.2">
      <c r="A136" s="21" t="s">
        <v>1494</v>
      </c>
      <c r="C136" s="87">
        <v>56408</v>
      </c>
      <c r="D136" s="12">
        <v>63852</v>
      </c>
      <c r="E136" s="12">
        <v>64469</v>
      </c>
      <c r="F136" s="12">
        <v>66664</v>
      </c>
      <c r="G136" s="13">
        <f t="shared" ref="G136:G154" si="20">(((D136/C136)^(1/(($D$5-$C$5)/365))-1)*100)</f>
        <v>1.2465963217933362</v>
      </c>
      <c r="H136" s="20">
        <f t="shared" si="17"/>
        <v>0.18317343328857483</v>
      </c>
      <c r="I136" s="20">
        <f t="shared" si="18"/>
        <v>0.70683303969465427</v>
      </c>
      <c r="J136" s="20">
        <f t="shared" si="19"/>
        <v>0.43154627500245901</v>
      </c>
      <c r="K136" s="15"/>
      <c r="L136" s="15"/>
      <c r="T136" s="15"/>
      <c r="U136" s="15"/>
      <c r="V136" s="18"/>
      <c r="W136" s="15"/>
      <c r="X136" s="15"/>
      <c r="Y136" s="15"/>
      <c r="Z136" s="15"/>
      <c r="AA136" s="97"/>
      <c r="AB136" s="97"/>
      <c r="AC136" s="98"/>
    </row>
    <row r="137" spans="1:29" x14ac:dyDescent="0.2">
      <c r="A137" s="21" t="s">
        <v>179</v>
      </c>
      <c r="C137" s="87">
        <v>59102</v>
      </c>
      <c r="D137" s="12">
        <v>71013</v>
      </c>
      <c r="E137" s="12">
        <v>74855</v>
      </c>
      <c r="F137" s="12">
        <v>79492</v>
      </c>
      <c r="G137" s="13">
        <f t="shared" si="20"/>
        <v>1.8519156187421171</v>
      </c>
      <c r="H137" s="20">
        <f t="shared" si="17"/>
        <v>1.0077462905853096</v>
      </c>
      <c r="I137" s="20">
        <f t="shared" si="18"/>
        <v>1.2724524182247343</v>
      </c>
      <c r="J137" s="20">
        <f t="shared" si="19"/>
        <v>1.1333826400776736</v>
      </c>
      <c r="K137" s="15"/>
      <c r="L137" s="15"/>
      <c r="T137" s="15"/>
      <c r="U137" s="15"/>
      <c r="V137" s="18"/>
      <c r="W137" s="15"/>
      <c r="X137" s="15"/>
      <c r="Y137" s="15"/>
      <c r="Z137" s="15"/>
      <c r="AA137" s="97"/>
      <c r="AB137" s="97"/>
      <c r="AC137" s="98"/>
    </row>
    <row r="138" spans="1:29" x14ac:dyDescent="0.2">
      <c r="A138" s="21" t="s">
        <v>180</v>
      </c>
      <c r="C138" s="87">
        <v>49581</v>
      </c>
      <c r="D138" s="12">
        <v>52687</v>
      </c>
      <c r="E138" s="12">
        <v>54845</v>
      </c>
      <c r="F138" s="12">
        <v>55083</v>
      </c>
      <c r="G138" s="13">
        <f t="shared" si="20"/>
        <v>0.60912541436932699</v>
      </c>
      <c r="H138" s="20">
        <f t="shared" si="17"/>
        <v>0.76684248964065116</v>
      </c>
      <c r="I138" s="20">
        <f t="shared" si="18"/>
        <v>9.1136115666823336E-2</v>
      </c>
      <c r="J138" s="20">
        <f t="shared" si="19"/>
        <v>0.44534743900055407</v>
      </c>
      <c r="K138" s="15"/>
      <c r="L138" s="15"/>
      <c r="T138" s="15"/>
      <c r="U138" s="15"/>
      <c r="V138" s="18"/>
      <c r="W138" s="15"/>
      <c r="X138" s="15"/>
      <c r="Y138" s="15"/>
      <c r="Z138" s="15"/>
      <c r="AA138" s="97"/>
      <c r="AB138" s="97"/>
      <c r="AC138" s="98"/>
    </row>
    <row r="139" spans="1:29" x14ac:dyDescent="0.2">
      <c r="A139" s="21" t="s">
        <v>181</v>
      </c>
      <c r="C139" s="87">
        <v>34658</v>
      </c>
      <c r="D139" s="12">
        <v>39257</v>
      </c>
      <c r="E139" s="12">
        <v>41386</v>
      </c>
      <c r="F139" s="12">
        <v>43462</v>
      </c>
      <c r="G139" s="13">
        <f t="shared" si="20"/>
        <v>1.2531160757926152</v>
      </c>
      <c r="H139" s="20">
        <f t="shared" si="17"/>
        <v>1.010109416871674</v>
      </c>
      <c r="I139" s="20">
        <f t="shared" si="18"/>
        <v>1.0349839450536802</v>
      </c>
      <c r="J139" s="20">
        <f t="shared" si="19"/>
        <v>1.021922862447</v>
      </c>
      <c r="K139" s="15"/>
      <c r="L139" s="15"/>
      <c r="T139" s="15"/>
      <c r="U139" s="15"/>
      <c r="V139" s="18"/>
      <c r="W139" s="15"/>
      <c r="X139" s="15"/>
      <c r="Y139" s="15"/>
      <c r="Z139" s="15"/>
      <c r="AA139" s="97"/>
      <c r="AB139" s="97"/>
      <c r="AC139" s="98"/>
    </row>
    <row r="140" spans="1:29" x14ac:dyDescent="0.2">
      <c r="A140" s="21" t="s">
        <v>182</v>
      </c>
      <c r="C140" s="87">
        <v>59358</v>
      </c>
      <c r="D140" s="12">
        <v>75207</v>
      </c>
      <c r="E140" s="12">
        <v>81286</v>
      </c>
      <c r="F140" s="12">
        <v>88868</v>
      </c>
      <c r="G140" s="13">
        <f t="shared" si="20"/>
        <v>2.3934725737505325</v>
      </c>
      <c r="H140" s="20">
        <f t="shared" si="17"/>
        <v>1.4902052705183522</v>
      </c>
      <c r="I140" s="20">
        <f t="shared" si="18"/>
        <v>1.8937948126723114</v>
      </c>
      <c r="J140" s="20">
        <f t="shared" si="19"/>
        <v>1.6816912596750777</v>
      </c>
      <c r="K140" s="15"/>
      <c r="L140" s="15"/>
      <c r="T140" s="15"/>
      <c r="U140" s="15"/>
      <c r="V140" s="18"/>
      <c r="W140" s="15"/>
      <c r="X140" s="15"/>
      <c r="Y140" s="15"/>
      <c r="Z140" s="15"/>
      <c r="AA140" s="97"/>
      <c r="AB140" s="97"/>
      <c r="AC140" s="98"/>
    </row>
    <row r="141" spans="1:29" x14ac:dyDescent="0.2">
      <c r="A141" s="21" t="s">
        <v>675</v>
      </c>
      <c r="C141" s="87">
        <v>42089</v>
      </c>
      <c r="D141" s="12">
        <v>47945</v>
      </c>
      <c r="E141" s="12">
        <v>51866</v>
      </c>
      <c r="F141" s="12">
        <v>54502</v>
      </c>
      <c r="G141" s="13">
        <f t="shared" si="20"/>
        <v>1.3104800611529743</v>
      </c>
      <c r="H141" s="20">
        <f t="shared" si="17"/>
        <v>1.5071924449025609</v>
      </c>
      <c r="I141" s="20">
        <f t="shared" si="18"/>
        <v>1.0483669982048305</v>
      </c>
      <c r="J141" s="20">
        <f t="shared" si="19"/>
        <v>1.289013149146867</v>
      </c>
      <c r="K141" s="15"/>
      <c r="L141" s="15"/>
      <c r="T141" s="15"/>
      <c r="U141" s="15"/>
      <c r="V141" s="18"/>
      <c r="W141" s="15"/>
      <c r="X141" s="15"/>
      <c r="Y141" s="15"/>
      <c r="Z141" s="15"/>
      <c r="AA141" s="97"/>
      <c r="AB141" s="97"/>
      <c r="AC141" s="98"/>
    </row>
    <row r="142" spans="1:29" x14ac:dyDescent="0.2">
      <c r="A142" s="21" t="s">
        <v>183</v>
      </c>
      <c r="C142" s="87">
        <v>25849</v>
      </c>
      <c r="D142" s="12">
        <v>25350</v>
      </c>
      <c r="E142" s="12">
        <v>27735</v>
      </c>
      <c r="F142" s="12">
        <v>30117</v>
      </c>
      <c r="G142" s="13">
        <f t="shared" si="20"/>
        <v>-0.19463544010345224</v>
      </c>
      <c r="H142" s="20">
        <f t="shared" si="17"/>
        <v>1.7258548126092066</v>
      </c>
      <c r="I142" s="20">
        <f t="shared" si="18"/>
        <v>1.7484844428148794</v>
      </c>
      <c r="J142" s="20">
        <f t="shared" si="19"/>
        <v>1.7366021752508232</v>
      </c>
      <c r="K142" s="15"/>
      <c r="L142" s="15"/>
      <c r="T142" s="15"/>
      <c r="U142" s="15"/>
      <c r="V142" s="18"/>
      <c r="W142" s="15"/>
      <c r="X142" s="15"/>
      <c r="Y142" s="15"/>
      <c r="Z142" s="15"/>
      <c r="AA142" s="97"/>
      <c r="AB142" s="97"/>
      <c r="AC142" s="98"/>
    </row>
    <row r="143" spans="1:29" x14ac:dyDescent="0.2">
      <c r="A143" s="21" t="s">
        <v>1495</v>
      </c>
      <c r="C143" s="87">
        <v>129765</v>
      </c>
      <c r="D143" s="12">
        <v>140740</v>
      </c>
      <c r="E143" s="12">
        <v>146264</v>
      </c>
      <c r="F143" s="12">
        <v>148894</v>
      </c>
      <c r="G143" s="13">
        <f t="shared" si="20"/>
        <v>0.81474746284184718</v>
      </c>
      <c r="H143" s="20">
        <f t="shared" si="17"/>
        <v>0.73533545150277213</v>
      </c>
      <c r="I143" s="20">
        <f t="shared" si="18"/>
        <v>0.37562150017738105</v>
      </c>
      <c r="J143" s="20">
        <f t="shared" si="19"/>
        <v>0.5643281065879524</v>
      </c>
      <c r="K143" s="15"/>
      <c r="L143" s="15"/>
      <c r="T143" s="15"/>
      <c r="U143" s="15"/>
      <c r="V143" s="18"/>
      <c r="W143" s="15"/>
      <c r="X143" s="15"/>
      <c r="Y143" s="15"/>
      <c r="Z143" s="15"/>
      <c r="AA143" s="97"/>
      <c r="AB143" s="97"/>
      <c r="AC143" s="98"/>
    </row>
    <row r="144" spans="1:29" x14ac:dyDescent="0.2">
      <c r="A144" s="21" t="s">
        <v>1447</v>
      </c>
      <c r="C144" s="87">
        <v>118259</v>
      </c>
      <c r="D144" s="12">
        <v>129981</v>
      </c>
      <c r="E144" s="12">
        <v>132536</v>
      </c>
      <c r="F144" s="12">
        <v>132650</v>
      </c>
      <c r="G144" s="13">
        <f t="shared" si="20"/>
        <v>0.94906929815259389</v>
      </c>
      <c r="H144" s="20">
        <f t="shared" si="17"/>
        <v>0.37113003095410324</v>
      </c>
      <c r="I144" s="20">
        <f t="shared" si="18"/>
        <v>1.8089099329410274E-2</v>
      </c>
      <c r="J144" s="20">
        <f t="shared" si="19"/>
        <v>0.20329739192961327</v>
      </c>
      <c r="K144" s="15"/>
      <c r="L144" s="15"/>
      <c r="T144" s="15"/>
      <c r="U144" s="15"/>
      <c r="V144" s="18"/>
      <c r="W144" s="15"/>
      <c r="X144" s="15"/>
      <c r="Y144" s="15"/>
      <c r="Z144" s="15"/>
      <c r="AA144" s="97"/>
      <c r="AB144" s="97"/>
      <c r="AC144" s="98"/>
    </row>
    <row r="145" spans="1:29" x14ac:dyDescent="0.2">
      <c r="A145" s="21" t="s">
        <v>700</v>
      </c>
      <c r="C145" s="87">
        <v>22091</v>
      </c>
      <c r="D145" s="12">
        <v>23189</v>
      </c>
      <c r="E145" s="12">
        <v>23907</v>
      </c>
      <c r="F145" s="12">
        <v>24177</v>
      </c>
      <c r="G145" s="13">
        <f t="shared" si="20"/>
        <v>0.48598888891460135</v>
      </c>
      <c r="H145" s="20">
        <f t="shared" si="17"/>
        <v>0.58198130150004523</v>
      </c>
      <c r="I145" s="20">
        <f t="shared" si="18"/>
        <v>0.23653981639066846</v>
      </c>
      <c r="J145" s="20">
        <f t="shared" si="19"/>
        <v>0.41776495887835274</v>
      </c>
      <c r="K145" s="15"/>
      <c r="L145" s="15"/>
      <c r="T145" s="15"/>
      <c r="U145" s="15"/>
      <c r="V145" s="18"/>
      <c r="W145" s="15"/>
      <c r="X145" s="15"/>
      <c r="Y145" s="15"/>
      <c r="Z145" s="15"/>
      <c r="AA145" s="97"/>
      <c r="AB145" s="97"/>
      <c r="AC145" s="98"/>
    </row>
    <row r="146" spans="1:29" x14ac:dyDescent="0.2">
      <c r="A146" s="21" t="s">
        <v>1496</v>
      </c>
      <c r="C146" s="87">
        <v>107722</v>
      </c>
      <c r="D146" s="12">
        <v>120999</v>
      </c>
      <c r="E146" s="12">
        <v>126930</v>
      </c>
      <c r="F146" s="12">
        <v>130478</v>
      </c>
      <c r="G146" s="13">
        <f t="shared" si="20"/>
        <v>1.16842127910326</v>
      </c>
      <c r="H146" s="20">
        <f t="shared" si="17"/>
        <v>0.91482220641947443</v>
      </c>
      <c r="I146" s="20">
        <f t="shared" si="18"/>
        <v>0.58166438795281827</v>
      </c>
      <c r="J146" s="20">
        <f t="shared" si="19"/>
        <v>0.75645083232218635</v>
      </c>
      <c r="K146" s="15"/>
      <c r="L146" s="15"/>
      <c r="T146" s="15"/>
      <c r="U146" s="15"/>
      <c r="V146" s="18"/>
      <c r="W146" s="15"/>
      <c r="X146" s="15"/>
      <c r="Y146" s="15"/>
      <c r="Z146" s="15"/>
      <c r="AA146" s="97"/>
      <c r="AB146" s="97"/>
      <c r="AC146" s="98"/>
    </row>
    <row r="147" spans="1:29" x14ac:dyDescent="0.2">
      <c r="A147" s="21" t="s">
        <v>19</v>
      </c>
      <c r="C147" s="87">
        <v>62063</v>
      </c>
      <c r="D147" s="12">
        <v>67403</v>
      </c>
      <c r="E147" s="12">
        <v>70070</v>
      </c>
      <c r="F147" s="12">
        <v>72448</v>
      </c>
      <c r="G147" s="13">
        <f t="shared" si="20"/>
        <v>0.82835530071614372</v>
      </c>
      <c r="H147" s="20">
        <f t="shared" si="17"/>
        <v>0.74120598248008651</v>
      </c>
      <c r="I147" s="20">
        <f t="shared" si="18"/>
        <v>0.70458164916780142</v>
      </c>
      <c r="J147" s="20">
        <f t="shared" si="19"/>
        <v>0.72380951820474326</v>
      </c>
      <c r="K147" s="15"/>
      <c r="L147" s="15"/>
      <c r="T147" s="15"/>
      <c r="U147" s="15"/>
      <c r="V147" s="18"/>
      <c r="W147" s="15"/>
      <c r="X147" s="15"/>
      <c r="Y147" s="15"/>
      <c r="Z147" s="15"/>
      <c r="AA147" s="97"/>
      <c r="AB147" s="97"/>
      <c r="AC147" s="98"/>
    </row>
    <row r="148" spans="1:29" x14ac:dyDescent="0.2">
      <c r="A148" s="21" t="s">
        <v>20</v>
      </c>
      <c r="C148" s="87">
        <v>79146</v>
      </c>
      <c r="D148" s="12">
        <v>97571</v>
      </c>
      <c r="E148" s="12">
        <v>102214</v>
      </c>
      <c r="F148" s="12">
        <v>108909</v>
      </c>
      <c r="G148" s="13">
        <f t="shared" si="20"/>
        <v>2.1137442354176805</v>
      </c>
      <c r="H148" s="20">
        <f t="shared" si="17"/>
        <v>0.88860909076344807</v>
      </c>
      <c r="I148" s="20">
        <f t="shared" si="18"/>
        <v>1.3436481079722951</v>
      </c>
      <c r="J148" s="20">
        <f t="shared" si="19"/>
        <v>1.1044755078678747</v>
      </c>
      <c r="K148" s="15"/>
      <c r="L148" s="15"/>
      <c r="T148" s="15"/>
      <c r="U148" s="15"/>
      <c r="V148" s="18"/>
      <c r="W148" s="15"/>
      <c r="X148" s="15"/>
      <c r="Y148" s="15"/>
      <c r="Z148" s="15"/>
      <c r="AA148" s="97"/>
      <c r="AB148" s="97"/>
      <c r="AC148" s="98"/>
    </row>
    <row r="149" spans="1:29" x14ac:dyDescent="0.2">
      <c r="A149" s="21" t="s">
        <v>21</v>
      </c>
      <c r="C149" s="87">
        <v>40712</v>
      </c>
      <c r="D149" s="12">
        <v>41658</v>
      </c>
      <c r="E149" s="12">
        <v>42114</v>
      </c>
      <c r="F149" s="12">
        <v>43445</v>
      </c>
      <c r="G149" s="13">
        <f t="shared" si="20"/>
        <v>0.22984331580355732</v>
      </c>
      <c r="H149" s="20">
        <f t="shared" si="17"/>
        <v>0.20739317734652651</v>
      </c>
      <c r="I149" s="20">
        <f t="shared" si="18"/>
        <v>0.65673925827625101</v>
      </c>
      <c r="J149" s="20">
        <f t="shared" si="19"/>
        <v>0.42056037513580335</v>
      </c>
      <c r="K149" s="15"/>
      <c r="L149" s="15"/>
      <c r="T149" s="15"/>
      <c r="U149" s="15"/>
      <c r="V149" s="18"/>
      <c r="W149" s="15"/>
      <c r="X149" s="15"/>
      <c r="Y149" s="15"/>
      <c r="Z149" s="15"/>
      <c r="AA149" s="97"/>
      <c r="AB149" s="97"/>
      <c r="AC149" s="98"/>
    </row>
    <row r="150" spans="1:29" x14ac:dyDescent="0.2">
      <c r="A150" s="21" t="s">
        <v>22</v>
      </c>
      <c r="C150" s="87">
        <v>32576</v>
      </c>
      <c r="D150" s="12">
        <v>36416</v>
      </c>
      <c r="E150" s="12">
        <v>37833</v>
      </c>
      <c r="F150" s="12">
        <v>39996</v>
      </c>
      <c r="G150" s="13">
        <f t="shared" si="20"/>
        <v>1.1199388027091084</v>
      </c>
      <c r="H150" s="20">
        <f t="shared" si="17"/>
        <v>0.7290958991389429</v>
      </c>
      <c r="I150" s="20">
        <f t="shared" si="18"/>
        <v>1.1765018274553452</v>
      </c>
      <c r="J150" s="20">
        <f t="shared" si="19"/>
        <v>0.9413450590566752</v>
      </c>
      <c r="K150" s="15"/>
      <c r="L150" s="15"/>
      <c r="T150" s="15"/>
      <c r="U150" s="15"/>
      <c r="V150" s="18"/>
      <c r="W150" s="15"/>
      <c r="X150" s="15"/>
      <c r="Y150" s="15"/>
      <c r="Z150" s="15"/>
      <c r="AA150" s="97"/>
      <c r="AB150" s="97"/>
      <c r="AC150" s="98"/>
    </row>
    <row r="151" spans="1:29" x14ac:dyDescent="0.2">
      <c r="A151" s="21" t="s">
        <v>184</v>
      </c>
      <c r="C151" s="87">
        <v>81743</v>
      </c>
      <c r="D151" s="12">
        <v>88299</v>
      </c>
      <c r="E151" s="12">
        <v>87933</v>
      </c>
      <c r="F151" s="12">
        <v>90101</v>
      </c>
      <c r="G151" s="13">
        <f t="shared" si="20"/>
        <v>0.77404388267323654</v>
      </c>
      <c r="H151" s="20">
        <f t="shared" si="17"/>
        <v>-7.9013184499099332E-2</v>
      </c>
      <c r="I151" s="20">
        <f t="shared" si="18"/>
        <v>0.51370559416734629</v>
      </c>
      <c r="J151" s="20">
        <f t="shared" si="19"/>
        <v>0.20206276894758624</v>
      </c>
      <c r="K151" s="15"/>
      <c r="L151" s="15"/>
      <c r="T151" s="15"/>
      <c r="U151" s="15"/>
      <c r="V151" s="18"/>
      <c r="W151" s="15"/>
      <c r="X151" s="15"/>
      <c r="Y151" s="15"/>
      <c r="Z151" s="15"/>
      <c r="AA151" s="97"/>
      <c r="AB151" s="97"/>
      <c r="AC151" s="98"/>
    </row>
    <row r="152" spans="1:29" x14ac:dyDescent="0.2">
      <c r="A152" s="21" t="s">
        <v>185</v>
      </c>
      <c r="C152" s="87">
        <v>17259</v>
      </c>
      <c r="D152" s="12">
        <v>23624</v>
      </c>
      <c r="E152" s="12">
        <v>25662</v>
      </c>
      <c r="F152" s="12">
        <v>26922</v>
      </c>
      <c r="G152" s="13">
        <f t="shared" si="20"/>
        <v>3.187315491268472</v>
      </c>
      <c r="H152" s="20">
        <f t="shared" si="17"/>
        <v>1.5871812268915209</v>
      </c>
      <c r="I152" s="20">
        <f t="shared" si="18"/>
        <v>1.013479459902733</v>
      </c>
      <c r="J152" s="20">
        <f t="shared" si="19"/>
        <v>1.3142952344611158</v>
      </c>
      <c r="K152" s="15"/>
      <c r="L152" s="15"/>
      <c r="T152" s="15"/>
      <c r="U152" s="15"/>
      <c r="V152" s="18"/>
      <c r="W152" s="15"/>
      <c r="X152" s="15"/>
      <c r="Y152" s="15"/>
      <c r="Z152" s="15"/>
      <c r="AA152" s="97"/>
      <c r="AB152" s="97"/>
      <c r="AC152" s="98"/>
    </row>
    <row r="153" spans="1:29" x14ac:dyDescent="0.2">
      <c r="A153" s="21"/>
      <c r="C153" s="87"/>
      <c r="D153" s="12"/>
      <c r="E153" s="12"/>
      <c r="F153" s="12"/>
      <c r="G153" s="13"/>
      <c r="H153" s="20"/>
      <c r="I153" s="20"/>
      <c r="J153" s="20"/>
      <c r="K153" s="15"/>
      <c r="L153" s="15"/>
      <c r="T153" s="15"/>
      <c r="U153" s="15"/>
      <c r="V153" s="18"/>
      <c r="W153" s="15"/>
      <c r="X153" s="15"/>
      <c r="Y153" s="15"/>
      <c r="Z153" s="15"/>
      <c r="AA153" s="97"/>
      <c r="AB153" s="97"/>
      <c r="AC153" s="98"/>
    </row>
    <row r="154" spans="1:29" s="15" customFormat="1" x14ac:dyDescent="0.2">
      <c r="A154" s="14" t="s">
        <v>1455</v>
      </c>
      <c r="C154" s="89">
        <v>429076</v>
      </c>
      <c r="D154" s="16">
        <v>511820</v>
      </c>
      <c r="E154" s="16">
        <v>561875</v>
      </c>
      <c r="F154" s="16">
        <v>600783</v>
      </c>
      <c r="G154" s="88">
        <f t="shared" si="20"/>
        <v>1.7780460302796675</v>
      </c>
      <c r="H154" s="17">
        <f>(((E154/D154)^(1/(($E$5-$D$5)/365))-1)*100)</f>
        <v>1.7915015234764686</v>
      </c>
      <c r="I154" s="17">
        <f>(((F154/E154)^(1/(($F$5-$E$5)/365))-1)*100)</f>
        <v>1.4185175787970294</v>
      </c>
      <c r="J154" s="17">
        <f>(((F154/D154)^(1/(($F$5-$D$5)/365))-1)*100)</f>
        <v>1.614181292681871</v>
      </c>
      <c r="M154" s="8"/>
      <c r="N154" s="22"/>
      <c r="O154" s="22"/>
      <c r="P154" s="22"/>
      <c r="Q154" s="42"/>
      <c r="R154" s="42"/>
      <c r="S154" s="42"/>
      <c r="V154" s="18"/>
      <c r="AA154" s="95"/>
      <c r="AB154" s="95"/>
      <c r="AC154" s="96"/>
    </row>
    <row r="155" spans="1:29" x14ac:dyDescent="0.2">
      <c r="C155" s="24"/>
      <c r="D155" s="24"/>
      <c r="E155" s="24"/>
      <c r="F155" s="24"/>
      <c r="G155" s="24"/>
      <c r="H155" s="24"/>
      <c r="I155" s="24"/>
      <c r="J155" s="24"/>
    </row>
    <row r="156" spans="1:29" x14ac:dyDescent="0.2">
      <c r="A156" s="25"/>
      <c r="B156" s="25"/>
      <c r="C156" s="21"/>
    </row>
    <row r="157" spans="1:29" x14ac:dyDescent="0.2">
      <c r="A157" s="68" t="s">
        <v>1518</v>
      </c>
      <c r="B157" s="68"/>
      <c r="C157" s="68"/>
      <c r="F157" s="38"/>
      <c r="G157" s="38"/>
      <c r="I157" s="38"/>
      <c r="J157" s="38"/>
      <c r="T157" s="27"/>
    </row>
    <row r="158" spans="1:29" x14ac:dyDescent="0.2">
      <c r="A158" s="69" t="s">
        <v>1489</v>
      </c>
      <c r="B158" s="70"/>
      <c r="C158" s="70"/>
      <c r="F158" s="38"/>
      <c r="G158" s="38"/>
      <c r="I158" s="38"/>
      <c r="J158" s="38"/>
      <c r="T158" s="27"/>
    </row>
    <row r="159" spans="1:29" x14ac:dyDescent="0.2">
      <c r="A159" s="69" t="s">
        <v>1490</v>
      </c>
      <c r="B159" s="21"/>
      <c r="C159" s="21"/>
    </row>
    <row r="160" spans="1:29" ht="14.25" x14ac:dyDescent="0.2">
      <c r="A160" s="71" t="s">
        <v>1551</v>
      </c>
      <c r="B160" s="21"/>
      <c r="C160" s="21"/>
    </row>
    <row r="161" spans="1:3" x14ac:dyDescent="0.2">
      <c r="A161" s="72" t="s">
        <v>1552</v>
      </c>
      <c r="B161" s="21"/>
      <c r="C161" s="21"/>
    </row>
    <row r="162" spans="1:3" x14ac:dyDescent="0.2">
      <c r="A162" s="72" t="s">
        <v>1554</v>
      </c>
      <c r="B162" s="21"/>
      <c r="C162" s="21"/>
    </row>
    <row r="163" spans="1:3" x14ac:dyDescent="0.2">
      <c r="A163" s="72" t="s">
        <v>1553</v>
      </c>
      <c r="B163" s="21"/>
      <c r="C163" s="21"/>
    </row>
    <row r="164" spans="1:3" x14ac:dyDescent="0.2">
      <c r="A164" s="73"/>
      <c r="B164" s="21"/>
      <c r="C164" s="21"/>
    </row>
    <row r="165" spans="1:3" x14ac:dyDescent="0.2">
      <c r="A165" s="69"/>
      <c r="B165" s="21"/>
      <c r="C165" s="21"/>
    </row>
    <row r="166" spans="1:3" x14ac:dyDescent="0.2">
      <c r="A166" s="64" t="s">
        <v>1439</v>
      </c>
    </row>
    <row r="167" spans="1:3" x14ac:dyDescent="0.2">
      <c r="A167" s="26" t="s">
        <v>1566</v>
      </c>
    </row>
    <row r="168" spans="1:3" x14ac:dyDescent="0.2">
      <c r="A168" s="26" t="s">
        <v>1524</v>
      </c>
    </row>
    <row r="169" spans="1:3" x14ac:dyDescent="0.2">
      <c r="A169" s="26" t="s">
        <v>1525</v>
      </c>
    </row>
    <row r="170" spans="1:3" x14ac:dyDescent="0.2">
      <c r="A170" s="26" t="s">
        <v>1526</v>
      </c>
    </row>
  </sheetData>
  <mergeCells count="5">
    <mergeCell ref="A1:J1"/>
    <mergeCell ref="A2:J2"/>
    <mergeCell ref="A4:B5"/>
    <mergeCell ref="C4:F4"/>
    <mergeCell ref="G4:J4"/>
  </mergeCells>
  <conditionalFormatting sqref="K157:O158">
    <cfRule type="containsText" dxfId="18" priority="6" operator="containsText" text="FALSE">
      <formula>NOT(ISERROR(SEARCH("FALSE",K157)))</formula>
    </cfRule>
  </conditionalFormatting>
  <conditionalFormatting sqref="U157:Z158">
    <cfRule type="containsText" dxfId="17" priority="5" operator="containsText" text="false">
      <formula>NOT(ISERROR(SEARCH("false",U157)))</formula>
    </cfRule>
  </conditionalFormatting>
  <conditionalFormatting sqref="T157:T158">
    <cfRule type="containsText" dxfId="16" priority="4" operator="containsText" text="false">
      <formula>NOT(ISERROR(SEARCH("false",T157)))</formula>
    </cfRule>
  </conditionalFormatting>
  <conditionalFormatting sqref="T7:Y154">
    <cfRule type="containsText" dxfId="15" priority="3" operator="containsText" text="false">
      <formula>NOT(ISERROR(SEARCH("false",T7)))</formula>
    </cfRule>
  </conditionalFormatting>
  <conditionalFormatting sqref="Z7">
    <cfRule type="containsText" dxfId="14" priority="2" operator="containsText" text="false">
      <formula>NOT(ISERROR(SEARCH("false",Z7)))</formula>
    </cfRule>
  </conditionalFormatting>
  <conditionalFormatting sqref="Z8:Z154">
    <cfRule type="containsText" dxfId="13" priority="1" operator="containsText" text="false">
      <formula>NOT(ISERROR(SEARCH("false",Z8)))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  <rowBreaks count="1" manualBreakCount="1"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NCR</vt:lpstr>
      <vt:lpstr>CAR</vt:lpstr>
      <vt:lpstr>R01</vt:lpstr>
      <vt:lpstr>R02</vt:lpstr>
      <vt:lpstr>R03</vt:lpstr>
      <vt:lpstr>R04A</vt:lpstr>
      <vt:lpstr>MIMAROPA</vt:lpstr>
      <vt:lpstr>R05</vt:lpstr>
      <vt:lpstr>R06</vt:lpstr>
      <vt:lpstr>R07</vt:lpstr>
      <vt:lpstr>R08</vt:lpstr>
      <vt:lpstr>R09</vt:lpstr>
      <vt:lpstr>R10</vt:lpstr>
      <vt:lpstr>R11</vt:lpstr>
      <vt:lpstr>R12</vt:lpstr>
      <vt:lpstr>BARMM</vt:lpstr>
      <vt:lpstr>Caraga</vt:lpstr>
      <vt:lpstr>BARMM!Print_Area</vt:lpstr>
      <vt:lpstr>CAR!Print_Area</vt:lpstr>
      <vt:lpstr>Caraga!Print_Area</vt:lpstr>
      <vt:lpstr>MIMAROPA!Print_Area</vt:lpstr>
      <vt:lpstr>NCR!Print_Area</vt:lpstr>
      <vt:lpstr>'R01'!Print_Area</vt:lpstr>
      <vt:lpstr>'R02'!Print_Area</vt:lpstr>
      <vt:lpstr>'R03'!Print_Area</vt:lpstr>
      <vt:lpstr>'R04A'!Print_Area</vt:lpstr>
      <vt:lpstr>'R05'!Print_Area</vt:lpstr>
      <vt:lpstr>'R06'!Print_Area</vt:lpstr>
      <vt:lpstr>'R07'!Print_Area</vt:lpstr>
      <vt:lpstr>'R08'!Print_Area</vt:lpstr>
      <vt:lpstr>'R09'!Print_Area</vt:lpstr>
      <vt:lpstr>'R10'!Print_Area</vt:lpstr>
      <vt:lpstr>'R11'!Print_Area</vt:lpstr>
      <vt:lpstr>'R12'!Print_Area</vt:lpstr>
      <vt:lpstr>BARMM!Print_Titles</vt:lpstr>
      <vt:lpstr>CAR!Print_Titles</vt:lpstr>
      <vt:lpstr>Caraga!Print_Titles</vt:lpstr>
      <vt:lpstr>MIMAROPA!Print_Titles</vt:lpstr>
      <vt:lpstr>NCR!Print_Titles</vt:lpstr>
      <vt:lpstr>'R01'!Print_Titles</vt:lpstr>
      <vt:lpstr>'R02'!Print_Titles</vt:lpstr>
      <vt:lpstr>'R03'!Print_Titles</vt:lpstr>
      <vt:lpstr>'R04A'!Print_Titles</vt:lpstr>
      <vt:lpstr>'R05'!Print_Titles</vt:lpstr>
      <vt:lpstr>'R06'!Print_Titles</vt:lpstr>
      <vt:lpstr>'R07'!Print_Titles</vt:lpstr>
      <vt:lpstr>'R08'!Print_Titles</vt:lpstr>
      <vt:lpstr>'R09'!Print_Titles</vt:lpstr>
      <vt:lpstr>'R10'!Print_Titles</vt:lpstr>
      <vt:lpstr>'R11'!Print_Titles</vt:lpstr>
      <vt:lpstr>'R12'!Print_Titles</vt:lpstr>
    </vt:vector>
  </TitlesOfParts>
  <Company>National Statistical Coordination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PSA-JJ</dc:creator>
  <cp:lastModifiedBy>PHILIPPINE STATISTIC</cp:lastModifiedBy>
  <cp:lastPrinted>2021-05-21T00:58:23Z</cp:lastPrinted>
  <dcterms:created xsi:type="dcterms:W3CDTF">2008-05-22T10:12:21Z</dcterms:created>
  <dcterms:modified xsi:type="dcterms:W3CDTF">2021-07-08T06:30:59Z</dcterms:modified>
</cp:coreProperties>
</file>