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285"/>
  </bookViews>
  <sheets>
    <sheet name="MFG-EMP" sheetId="1" r:id="rId1"/>
  </sheets>
  <externalReferences>
    <externalReference r:id="rId2"/>
    <externalReference r:id="rId3"/>
    <externalReference r:id="rId4"/>
    <externalReference r:id="rId5"/>
  </externalReferences>
  <definedNames>
    <definedName name="\c" localSheetId="0">'MFG-EMP'!#REF!</definedName>
    <definedName name="\c">#REF!</definedName>
    <definedName name="\d" localSheetId="0">'MFG-EMP'!#REF!</definedName>
    <definedName name="\d">#REF!</definedName>
    <definedName name="\f" localSheetId="0">'MFG-EMP'!#REF!</definedName>
    <definedName name="\f">#REF!</definedName>
    <definedName name="\i" localSheetId="0">'MFG-EMP'!#REF!</definedName>
    <definedName name="\i">#REF!</definedName>
    <definedName name="\r" localSheetId="0">'MFG-EMP'!#REF!</definedName>
    <definedName name="\r">#REF!</definedName>
    <definedName name="\s" localSheetId="0">'MFG-EMP'!#REF!</definedName>
    <definedName name="\s">#REF!</definedName>
    <definedName name="_Regression_Int" localSheetId="0" hidden="1">1</definedName>
    <definedName name="COMP" localSheetId="0">'MFG-EMP'!$BH$2:$BO$8</definedName>
    <definedName name="COMP">#REF!</definedName>
    <definedName name="EMP" localSheetId="0">'MFG-EMP'!$A$2:$H$8</definedName>
    <definedName name="EMP">#REF!</definedName>
    <definedName name="GROSSREV">#REF!</definedName>
    <definedName name="KUHA" localSheetId="0">'MFG-EMP'!$A$2:$CA$8</definedName>
    <definedName name="KUHA">#REF!</definedName>
    <definedName name="LUZ">#REF!</definedName>
    <definedName name="_xlnm.Print_Area" localSheetId="0">'MFG-EMP'!$A$1:$IB$88</definedName>
    <definedName name="_xlnm.Print_Area">#REF!</definedName>
    <definedName name="Print_Area_MI" localSheetId="0">'MFG-EMP'!#REF!</definedName>
    <definedName name="PRINT_AREA_MI">#REF!</definedName>
    <definedName name="_xlnm.Print_Titles" localSheetId="0">'MFG-EMP'!$2:$7</definedName>
    <definedName name="_xlnm.Print_Titles">#REF!</definedName>
    <definedName name="Print_Titles_MI" localSheetId="0">'MFG-EMP'!$2:$7</definedName>
    <definedName name="PRINT_TITLES_MI">#REF!</definedName>
    <definedName name="TCS">#REF!</definedName>
  </definedNames>
  <calcPr calcId="144525" fullCalcOnLoad="1"/>
</workbook>
</file>

<file path=xl/calcChain.xml><?xml version="1.0" encoding="utf-8"?>
<calcChain xmlns="http://schemas.openxmlformats.org/spreadsheetml/2006/main">
  <c r="DM86" i="1" l="1"/>
  <c r="FT86" i="1" s="1"/>
  <c r="IA86" i="1" s="1"/>
  <c r="DK86" i="1"/>
  <c r="FR86" i="1" s="1"/>
  <c r="HY86" i="1" s="1"/>
  <c r="DI86" i="1"/>
  <c r="FP86" i="1" s="1"/>
  <c r="HW86" i="1" s="1"/>
  <c r="DG86" i="1"/>
  <c r="FN86" i="1" s="1"/>
  <c r="HU86" i="1" s="1"/>
  <c r="DE86" i="1"/>
  <c r="FL86" i="1" s="1"/>
  <c r="HS86" i="1" s="1"/>
  <c r="DC86" i="1"/>
  <c r="FJ86" i="1" s="1"/>
  <c r="HQ86" i="1" s="1"/>
  <c r="DA86" i="1"/>
  <c r="FH86" i="1" s="1"/>
  <c r="HO86" i="1" s="1"/>
  <c r="CY86" i="1"/>
  <c r="FF86" i="1" s="1"/>
  <c r="HM86" i="1" s="1"/>
  <c r="CV86" i="1"/>
  <c r="FC86" i="1" s="1"/>
  <c r="HJ86" i="1" s="1"/>
  <c r="CT86" i="1"/>
  <c r="FA86" i="1" s="1"/>
  <c r="HH86" i="1" s="1"/>
  <c r="CR86" i="1"/>
  <c r="EY86" i="1" s="1"/>
  <c r="HF86" i="1" s="1"/>
  <c r="CP86" i="1"/>
  <c r="EW86" i="1" s="1"/>
  <c r="HD86" i="1" s="1"/>
  <c r="CN86" i="1"/>
  <c r="EU86" i="1" s="1"/>
  <c r="HB86" i="1" s="1"/>
  <c r="CL86" i="1"/>
  <c r="ES86" i="1" s="1"/>
  <c r="GZ86" i="1" s="1"/>
  <c r="CJ86" i="1"/>
  <c r="EQ86" i="1" s="1"/>
  <c r="GX86" i="1" s="1"/>
  <c r="CH86" i="1"/>
  <c r="EO86" i="1" s="1"/>
  <c r="GV86" i="1" s="1"/>
  <c r="CF86" i="1"/>
  <c r="EM86" i="1" s="1"/>
  <c r="GT86" i="1" s="1"/>
  <c r="CD86" i="1"/>
  <c r="EK86" i="1" s="1"/>
  <c r="GR86" i="1" s="1"/>
  <c r="CA86" i="1"/>
  <c r="EH86" i="1" s="1"/>
  <c r="GO86" i="1" s="1"/>
  <c r="BY86" i="1"/>
  <c r="EF86" i="1" s="1"/>
  <c r="GM86" i="1" s="1"/>
  <c r="BW86" i="1"/>
  <c r="ED86" i="1" s="1"/>
  <c r="GK86" i="1" s="1"/>
  <c r="BU86" i="1"/>
  <c r="EB86" i="1" s="1"/>
  <c r="GI86" i="1" s="1"/>
  <c r="BS86" i="1"/>
  <c r="DZ86" i="1" s="1"/>
  <c r="GG86" i="1" s="1"/>
  <c r="BQ86" i="1"/>
  <c r="DX86" i="1" s="1"/>
  <c r="GE86" i="1" s="1"/>
  <c r="BO86" i="1"/>
  <c r="DV86" i="1" s="1"/>
  <c r="GC86" i="1" s="1"/>
  <c r="BM86" i="1"/>
  <c r="DT86" i="1" s="1"/>
  <c r="GA86" i="1" s="1"/>
  <c r="BK86" i="1"/>
  <c r="DR86" i="1" s="1"/>
  <c r="FY86" i="1" s="1"/>
  <c r="BI86" i="1"/>
  <c r="DP86" i="1" s="1"/>
  <c r="FW86" i="1" s="1"/>
  <c r="BF86" i="1"/>
  <c r="BD86" i="1"/>
  <c r="BB86" i="1"/>
  <c r="AZ86" i="1"/>
  <c r="AX86" i="1"/>
  <c r="AV86" i="1"/>
  <c r="AT86" i="1"/>
  <c r="AR86" i="1"/>
  <c r="AO86" i="1"/>
  <c r="AM86" i="1"/>
  <c r="AK86" i="1"/>
  <c r="AI86" i="1"/>
  <c r="AG86" i="1"/>
  <c r="AE86" i="1"/>
  <c r="AC86" i="1"/>
  <c r="AA86" i="1"/>
  <c r="Y86" i="1"/>
  <c r="W86" i="1"/>
  <c r="T86" i="1"/>
  <c r="R86" i="1"/>
  <c r="P86" i="1"/>
  <c r="N86" i="1"/>
  <c r="L86" i="1"/>
  <c r="J86" i="1"/>
  <c r="H86" i="1"/>
  <c r="F86" i="1"/>
  <c r="D86" i="1"/>
  <c r="B86" i="1"/>
  <c r="IF64" i="1"/>
  <c r="FT64" i="1"/>
  <c r="FR64" i="1"/>
  <c r="FP64" i="1"/>
  <c r="FN64" i="1"/>
  <c r="FL64" i="1"/>
  <c r="FJ64" i="1"/>
  <c r="FH64" i="1"/>
  <c r="FF64" i="1"/>
  <c r="FC64" i="1"/>
  <c r="FA64" i="1"/>
  <c r="EY64" i="1"/>
  <c r="EW64" i="1"/>
  <c r="EU64" i="1"/>
  <c r="ES64" i="1"/>
  <c r="EQ64" i="1"/>
  <c r="EO64" i="1"/>
  <c r="EM64" i="1"/>
  <c r="EK64" i="1"/>
  <c r="EH64" i="1"/>
  <c r="GO64" i="1" s="1"/>
  <c r="EF64" i="1"/>
  <c r="GM64" i="1" s="1"/>
  <c r="ED64" i="1"/>
  <c r="GK64" i="1" s="1"/>
  <c r="EB64" i="1"/>
  <c r="GI64" i="1" s="1"/>
  <c r="DZ64" i="1"/>
  <c r="GG64" i="1" s="1"/>
  <c r="DX64" i="1"/>
  <c r="GE64" i="1" s="1"/>
  <c r="DV64" i="1"/>
  <c r="GC64" i="1" s="1"/>
  <c r="DT64" i="1"/>
  <c r="GA64" i="1" s="1"/>
  <c r="DR64" i="1"/>
  <c r="FY64" i="1" s="1"/>
  <c r="BI64" i="1"/>
  <c r="DP64" i="1" s="1"/>
  <c r="FW64" i="1" s="1"/>
  <c r="B64" i="1"/>
  <c r="IF63" i="1"/>
  <c r="FT63" i="1"/>
  <c r="FR63" i="1"/>
  <c r="FP63" i="1"/>
  <c r="FN63" i="1"/>
  <c r="FL63" i="1"/>
  <c r="FJ63" i="1"/>
  <c r="FH63" i="1"/>
  <c r="FF63" i="1"/>
  <c r="FC63" i="1"/>
  <c r="FA63" i="1"/>
  <c r="EY63" i="1"/>
  <c r="EW63" i="1"/>
  <c r="EU63" i="1"/>
  <c r="ES63" i="1"/>
  <c r="EQ63" i="1"/>
  <c r="EO63" i="1"/>
  <c r="EM63" i="1"/>
  <c r="EK63" i="1"/>
  <c r="EH63" i="1"/>
  <c r="GO63" i="1" s="1"/>
  <c r="EF63" i="1"/>
  <c r="GM63" i="1" s="1"/>
  <c r="ED63" i="1"/>
  <c r="GK63" i="1" s="1"/>
  <c r="EB63" i="1"/>
  <c r="GI63" i="1" s="1"/>
  <c r="DZ63" i="1"/>
  <c r="GG63" i="1" s="1"/>
  <c r="DX63" i="1"/>
  <c r="GE63" i="1" s="1"/>
  <c r="DV63" i="1"/>
  <c r="GC63" i="1" s="1"/>
  <c r="DT63" i="1"/>
  <c r="GA63" i="1" s="1"/>
  <c r="DR63" i="1"/>
  <c r="FY63" i="1" s="1"/>
  <c r="BI63" i="1"/>
  <c r="B63" i="1"/>
  <c r="DP63" i="1" s="1"/>
  <c r="FW63" i="1" s="1"/>
  <c r="IF62" i="1"/>
  <c r="FT62" i="1"/>
  <c r="FR62" i="1"/>
  <c r="FP62" i="1"/>
  <c r="FN62" i="1"/>
  <c r="FL62" i="1"/>
  <c r="FJ62" i="1"/>
  <c r="FH62" i="1"/>
  <c r="FF62" i="1"/>
  <c r="FC62" i="1"/>
  <c r="FA62" i="1"/>
  <c r="EY62" i="1"/>
  <c r="EW62" i="1"/>
  <c r="EU62" i="1"/>
  <c r="ES62" i="1"/>
  <c r="EQ62" i="1"/>
  <c r="EO62" i="1"/>
  <c r="EM62" i="1"/>
  <c r="EK62" i="1"/>
  <c r="EH62" i="1"/>
  <c r="GO62" i="1" s="1"/>
  <c r="EF62" i="1"/>
  <c r="GM62" i="1" s="1"/>
  <c r="ED62" i="1"/>
  <c r="GK62" i="1" s="1"/>
  <c r="EB62" i="1"/>
  <c r="GI62" i="1" s="1"/>
  <c r="DZ62" i="1"/>
  <c r="GG62" i="1" s="1"/>
  <c r="DX62" i="1"/>
  <c r="GE62" i="1" s="1"/>
  <c r="DV62" i="1"/>
  <c r="GC62" i="1" s="1"/>
  <c r="DT62" i="1"/>
  <c r="GA62" i="1" s="1"/>
  <c r="DR62" i="1"/>
  <c r="FY62" i="1" s="1"/>
  <c r="BI62" i="1"/>
  <c r="DP62" i="1" s="1"/>
  <c r="FW62" i="1" s="1"/>
  <c r="B62" i="1"/>
  <c r="IF61" i="1"/>
  <c r="FT61" i="1"/>
  <c r="FR61" i="1"/>
  <c r="FP61" i="1"/>
  <c r="FN61" i="1"/>
  <c r="FL61" i="1"/>
  <c r="FJ61" i="1"/>
  <c r="FH61" i="1"/>
  <c r="FF61" i="1"/>
  <c r="FC61" i="1"/>
  <c r="FA61" i="1"/>
  <c r="EY61" i="1"/>
  <c r="EW61" i="1"/>
  <c r="EU61" i="1"/>
  <c r="ES61" i="1"/>
  <c r="EQ61" i="1"/>
  <c r="EO61" i="1"/>
  <c r="EM61" i="1"/>
  <c r="EK61" i="1"/>
  <c r="EH61" i="1"/>
  <c r="GO61" i="1" s="1"/>
  <c r="EF61" i="1"/>
  <c r="GM61" i="1" s="1"/>
  <c r="ED61" i="1"/>
  <c r="GK61" i="1" s="1"/>
  <c r="EB61" i="1"/>
  <c r="GI61" i="1" s="1"/>
  <c r="DZ61" i="1"/>
  <c r="GG61" i="1" s="1"/>
  <c r="DX61" i="1"/>
  <c r="GE61" i="1" s="1"/>
  <c r="DV61" i="1"/>
  <c r="GC61" i="1" s="1"/>
  <c r="DT61" i="1"/>
  <c r="GA61" i="1" s="1"/>
  <c r="DR61" i="1"/>
  <c r="FY61" i="1" s="1"/>
  <c r="BI61" i="1"/>
  <c r="DP61" i="1" s="1"/>
  <c r="FW61" i="1" s="1"/>
  <c r="B61" i="1"/>
  <c r="IF60" i="1"/>
  <c r="IF59" i="1"/>
  <c r="FT59" i="1"/>
  <c r="IA59" i="1" s="1"/>
  <c r="FR59" i="1"/>
  <c r="HY59" i="1" s="1"/>
  <c r="FP59" i="1"/>
  <c r="HW59" i="1" s="1"/>
  <c r="FN59" i="1"/>
  <c r="HU59" i="1" s="1"/>
  <c r="FL59" i="1"/>
  <c r="HS59" i="1" s="1"/>
  <c r="FJ59" i="1"/>
  <c r="HQ59" i="1" s="1"/>
  <c r="FH59" i="1"/>
  <c r="HO59" i="1" s="1"/>
  <c r="FF59" i="1"/>
  <c r="HM59" i="1" s="1"/>
  <c r="FC59" i="1"/>
  <c r="HJ59" i="1" s="1"/>
  <c r="FA59" i="1"/>
  <c r="HH59" i="1" s="1"/>
  <c r="EY59" i="1"/>
  <c r="HF59" i="1" s="1"/>
  <c r="EW59" i="1"/>
  <c r="HD59" i="1" s="1"/>
  <c r="EU59" i="1"/>
  <c r="HB59" i="1" s="1"/>
  <c r="ES59" i="1"/>
  <c r="GZ59" i="1" s="1"/>
  <c r="EQ59" i="1"/>
  <c r="GX59" i="1" s="1"/>
  <c r="EO59" i="1"/>
  <c r="GV59" i="1" s="1"/>
  <c r="EM59" i="1"/>
  <c r="GT59" i="1" s="1"/>
  <c r="EK59" i="1"/>
  <c r="GR59" i="1" s="1"/>
  <c r="EH59" i="1"/>
  <c r="GO59" i="1" s="1"/>
  <c r="EF59" i="1"/>
  <c r="GM59" i="1" s="1"/>
  <c r="ED59" i="1"/>
  <c r="GK59" i="1" s="1"/>
  <c r="EB59" i="1"/>
  <c r="GI59" i="1" s="1"/>
  <c r="DZ59" i="1"/>
  <c r="GG59" i="1" s="1"/>
  <c r="DX59" i="1"/>
  <c r="GE59" i="1" s="1"/>
  <c r="DV59" i="1"/>
  <c r="GC59" i="1" s="1"/>
  <c r="DT59" i="1"/>
  <c r="GA59" i="1" s="1"/>
  <c r="DR59" i="1"/>
  <c r="FY59" i="1" s="1"/>
  <c r="BI59" i="1"/>
  <c r="DP59" i="1" s="1"/>
  <c r="FW59" i="1" s="1"/>
  <c r="B59" i="1"/>
  <c r="IF58" i="1"/>
  <c r="FT58" i="1"/>
  <c r="IA58" i="1" s="1"/>
  <c r="FR58" i="1"/>
  <c r="HY58" i="1" s="1"/>
  <c r="FP58" i="1"/>
  <c r="HW58" i="1" s="1"/>
  <c r="FN58" i="1"/>
  <c r="HU58" i="1" s="1"/>
  <c r="FL58" i="1"/>
  <c r="HS58" i="1" s="1"/>
  <c r="FJ58" i="1"/>
  <c r="HQ58" i="1" s="1"/>
  <c r="FH58" i="1"/>
  <c r="HO58" i="1" s="1"/>
  <c r="FF58" i="1"/>
  <c r="HM58" i="1" s="1"/>
  <c r="FC58" i="1"/>
  <c r="HJ58" i="1" s="1"/>
  <c r="FA58" i="1"/>
  <c r="HH58" i="1" s="1"/>
  <c r="EY58" i="1"/>
  <c r="HF58" i="1" s="1"/>
  <c r="EW58" i="1"/>
  <c r="HD58" i="1" s="1"/>
  <c r="EU58" i="1"/>
  <c r="HB58" i="1" s="1"/>
  <c r="ES58" i="1"/>
  <c r="GZ58" i="1" s="1"/>
  <c r="EQ58" i="1"/>
  <c r="GX58" i="1" s="1"/>
  <c r="EO58" i="1"/>
  <c r="GV58" i="1" s="1"/>
  <c r="EM58" i="1"/>
  <c r="GT58" i="1" s="1"/>
  <c r="EK58" i="1"/>
  <c r="GR58" i="1" s="1"/>
  <c r="EH58" i="1"/>
  <c r="GO58" i="1" s="1"/>
  <c r="EF58" i="1"/>
  <c r="GM58" i="1" s="1"/>
  <c r="ED58" i="1"/>
  <c r="GK58" i="1" s="1"/>
  <c r="EB58" i="1"/>
  <c r="GI58" i="1" s="1"/>
  <c r="DZ58" i="1"/>
  <c r="GG58" i="1" s="1"/>
  <c r="DX58" i="1"/>
  <c r="GE58" i="1" s="1"/>
  <c r="DV58" i="1"/>
  <c r="GC58" i="1" s="1"/>
  <c r="DT58" i="1"/>
  <c r="GA58" i="1" s="1"/>
  <c r="DR58" i="1"/>
  <c r="FY58" i="1" s="1"/>
  <c r="BI58" i="1"/>
  <c r="DP58" i="1" s="1"/>
  <c r="FW58" i="1" s="1"/>
  <c r="B58" i="1"/>
  <c r="IF57" i="1"/>
  <c r="FT57" i="1"/>
  <c r="IA57" i="1" s="1"/>
  <c r="FR57" i="1"/>
  <c r="HY57" i="1" s="1"/>
  <c r="FP57" i="1"/>
  <c r="HW57" i="1" s="1"/>
  <c r="FN57" i="1"/>
  <c r="HU57" i="1" s="1"/>
  <c r="FL57" i="1"/>
  <c r="HS57" i="1" s="1"/>
  <c r="FJ57" i="1"/>
  <c r="HQ57" i="1" s="1"/>
  <c r="FH57" i="1"/>
  <c r="HO57" i="1" s="1"/>
  <c r="FF57" i="1"/>
  <c r="HM57" i="1" s="1"/>
  <c r="FC57" i="1"/>
  <c r="HJ57" i="1" s="1"/>
  <c r="FA57" i="1"/>
  <c r="HH57" i="1" s="1"/>
  <c r="EY57" i="1"/>
  <c r="HF57" i="1" s="1"/>
  <c r="EW57" i="1"/>
  <c r="HD57" i="1" s="1"/>
  <c r="EU57" i="1"/>
  <c r="HB57" i="1" s="1"/>
  <c r="ES57" i="1"/>
  <c r="GZ57" i="1" s="1"/>
  <c r="EQ57" i="1"/>
  <c r="GX57" i="1" s="1"/>
  <c r="EO57" i="1"/>
  <c r="GV57" i="1" s="1"/>
  <c r="EM57" i="1"/>
  <c r="GT57" i="1" s="1"/>
  <c r="EK57" i="1"/>
  <c r="GR57" i="1" s="1"/>
  <c r="EH57" i="1"/>
  <c r="GO57" i="1" s="1"/>
  <c r="EF57" i="1"/>
  <c r="GM57" i="1" s="1"/>
  <c r="ED57" i="1"/>
  <c r="GK57" i="1" s="1"/>
  <c r="EB57" i="1"/>
  <c r="GI57" i="1" s="1"/>
  <c r="DZ57" i="1"/>
  <c r="GG57" i="1" s="1"/>
  <c r="DX57" i="1"/>
  <c r="GE57" i="1" s="1"/>
  <c r="DV57" i="1"/>
  <c r="GC57" i="1" s="1"/>
  <c r="DT57" i="1"/>
  <c r="GA57" i="1" s="1"/>
  <c r="DR57" i="1"/>
  <c r="FY57" i="1" s="1"/>
  <c r="BI57" i="1"/>
  <c r="DP57" i="1" s="1"/>
  <c r="FW57" i="1" s="1"/>
  <c r="B57" i="1"/>
  <c r="IF56" i="1"/>
  <c r="FT56" i="1"/>
  <c r="IA56" i="1" s="1"/>
  <c r="FR56" i="1"/>
  <c r="HY56" i="1" s="1"/>
  <c r="FP56" i="1"/>
  <c r="HW56" i="1" s="1"/>
  <c r="FN56" i="1"/>
  <c r="HU56" i="1" s="1"/>
  <c r="FL56" i="1"/>
  <c r="HS56" i="1" s="1"/>
  <c r="FJ56" i="1"/>
  <c r="HQ56" i="1" s="1"/>
  <c r="FH56" i="1"/>
  <c r="HO56" i="1" s="1"/>
  <c r="FF56" i="1"/>
  <c r="HM56" i="1" s="1"/>
  <c r="FC56" i="1"/>
  <c r="HJ56" i="1" s="1"/>
  <c r="FA56" i="1"/>
  <c r="HH56" i="1" s="1"/>
  <c r="EY56" i="1"/>
  <c r="HF56" i="1" s="1"/>
  <c r="EW56" i="1"/>
  <c r="HD56" i="1" s="1"/>
  <c r="EU56" i="1"/>
  <c r="HB56" i="1" s="1"/>
  <c r="ES56" i="1"/>
  <c r="GZ56" i="1" s="1"/>
  <c r="EQ56" i="1"/>
  <c r="GX56" i="1" s="1"/>
  <c r="EO56" i="1"/>
  <c r="GV56" i="1" s="1"/>
  <c r="EM56" i="1"/>
  <c r="GT56" i="1" s="1"/>
  <c r="EK56" i="1"/>
  <c r="GR56" i="1" s="1"/>
  <c r="EH56" i="1"/>
  <c r="GO56" i="1" s="1"/>
  <c r="EF56" i="1"/>
  <c r="GM56" i="1" s="1"/>
  <c r="ED56" i="1"/>
  <c r="GK56" i="1" s="1"/>
  <c r="EB56" i="1"/>
  <c r="GI56" i="1" s="1"/>
  <c r="DZ56" i="1"/>
  <c r="GG56" i="1" s="1"/>
  <c r="DX56" i="1"/>
  <c r="GE56" i="1" s="1"/>
  <c r="DV56" i="1"/>
  <c r="GC56" i="1" s="1"/>
  <c r="DT56" i="1"/>
  <c r="GA56" i="1" s="1"/>
  <c r="DR56" i="1"/>
  <c r="FY56" i="1" s="1"/>
  <c r="BI56" i="1"/>
  <c r="DP56" i="1" s="1"/>
  <c r="FW56" i="1" s="1"/>
  <c r="B56" i="1"/>
  <c r="IF55" i="1"/>
  <c r="IF54" i="1"/>
  <c r="FT54" i="1"/>
  <c r="IA54" i="1" s="1"/>
  <c r="FR54" i="1"/>
  <c r="HY54" i="1" s="1"/>
  <c r="FP54" i="1"/>
  <c r="HW54" i="1" s="1"/>
  <c r="FN54" i="1"/>
  <c r="HU54" i="1" s="1"/>
  <c r="FL54" i="1"/>
  <c r="HS54" i="1" s="1"/>
  <c r="FJ54" i="1"/>
  <c r="HQ54" i="1" s="1"/>
  <c r="FH54" i="1"/>
  <c r="HO54" i="1" s="1"/>
  <c r="FF54" i="1"/>
  <c r="HM54" i="1" s="1"/>
  <c r="FC54" i="1"/>
  <c r="HJ54" i="1" s="1"/>
  <c r="FA54" i="1"/>
  <c r="HH54" i="1" s="1"/>
  <c r="EY54" i="1"/>
  <c r="HF54" i="1" s="1"/>
  <c r="EW54" i="1"/>
  <c r="HD54" i="1" s="1"/>
  <c r="EU54" i="1"/>
  <c r="HB54" i="1" s="1"/>
  <c r="ES54" i="1"/>
  <c r="GZ54" i="1" s="1"/>
  <c r="EQ54" i="1"/>
  <c r="GX54" i="1" s="1"/>
  <c r="EO54" i="1"/>
  <c r="GV54" i="1" s="1"/>
  <c r="EM54" i="1"/>
  <c r="GT54" i="1" s="1"/>
  <c r="EK54" i="1"/>
  <c r="GR54" i="1" s="1"/>
  <c r="EH54" i="1"/>
  <c r="GO54" i="1" s="1"/>
  <c r="EF54" i="1"/>
  <c r="GM54" i="1" s="1"/>
  <c r="ED54" i="1"/>
  <c r="GK54" i="1" s="1"/>
  <c r="EB54" i="1"/>
  <c r="GI54" i="1" s="1"/>
  <c r="DZ54" i="1"/>
  <c r="GG54" i="1" s="1"/>
  <c r="DX54" i="1"/>
  <c r="GE54" i="1" s="1"/>
  <c r="DV54" i="1"/>
  <c r="GC54" i="1" s="1"/>
  <c r="DT54" i="1"/>
  <c r="GA54" i="1" s="1"/>
  <c r="DR54" i="1"/>
  <c r="FY54" i="1" s="1"/>
  <c r="BI54" i="1"/>
  <c r="DP54" i="1" s="1"/>
  <c r="FW54" i="1" s="1"/>
  <c r="B54" i="1"/>
  <c r="IF53" i="1"/>
  <c r="FT53" i="1"/>
  <c r="IA53" i="1" s="1"/>
  <c r="FR53" i="1"/>
  <c r="HY53" i="1" s="1"/>
  <c r="FP53" i="1"/>
  <c r="HW53" i="1" s="1"/>
  <c r="FN53" i="1"/>
  <c r="HU53" i="1" s="1"/>
  <c r="FL53" i="1"/>
  <c r="HS53" i="1" s="1"/>
  <c r="FJ53" i="1"/>
  <c r="HQ53" i="1" s="1"/>
  <c r="FH53" i="1"/>
  <c r="HO53" i="1" s="1"/>
  <c r="FF53" i="1"/>
  <c r="HM53" i="1" s="1"/>
  <c r="FC53" i="1"/>
  <c r="HJ53" i="1" s="1"/>
  <c r="FA53" i="1"/>
  <c r="HH53" i="1" s="1"/>
  <c r="EY53" i="1"/>
  <c r="HF53" i="1" s="1"/>
  <c r="EW53" i="1"/>
  <c r="HD53" i="1" s="1"/>
  <c r="EU53" i="1"/>
  <c r="HB53" i="1" s="1"/>
  <c r="ES53" i="1"/>
  <c r="GZ53" i="1" s="1"/>
  <c r="EQ53" i="1"/>
  <c r="GX53" i="1" s="1"/>
  <c r="EO53" i="1"/>
  <c r="GV53" i="1" s="1"/>
  <c r="EM53" i="1"/>
  <c r="GT53" i="1" s="1"/>
  <c r="EK53" i="1"/>
  <c r="GR53" i="1" s="1"/>
  <c r="EH53" i="1"/>
  <c r="GO53" i="1" s="1"/>
  <c r="EF53" i="1"/>
  <c r="GM53" i="1" s="1"/>
  <c r="ED53" i="1"/>
  <c r="GK53" i="1" s="1"/>
  <c r="EB53" i="1"/>
  <c r="GI53" i="1" s="1"/>
  <c r="DZ53" i="1"/>
  <c r="GG53" i="1" s="1"/>
  <c r="DX53" i="1"/>
  <c r="GE53" i="1" s="1"/>
  <c r="DV53" i="1"/>
  <c r="GC53" i="1" s="1"/>
  <c r="DT53" i="1"/>
  <c r="GA53" i="1" s="1"/>
  <c r="DR53" i="1"/>
  <c r="FY53" i="1" s="1"/>
  <c r="BI53" i="1"/>
  <c r="DP53" i="1" s="1"/>
  <c r="FW53" i="1" s="1"/>
  <c r="B53" i="1"/>
  <c r="IF52" i="1"/>
  <c r="FT52" i="1"/>
  <c r="IA52" i="1" s="1"/>
  <c r="FR52" i="1"/>
  <c r="HY52" i="1" s="1"/>
  <c r="FP52" i="1"/>
  <c r="HW52" i="1" s="1"/>
  <c r="FN52" i="1"/>
  <c r="HU52" i="1" s="1"/>
  <c r="FL52" i="1"/>
  <c r="HS52" i="1" s="1"/>
  <c r="FJ52" i="1"/>
  <c r="HQ52" i="1" s="1"/>
  <c r="FH52" i="1"/>
  <c r="HO52" i="1" s="1"/>
  <c r="FF52" i="1"/>
  <c r="HM52" i="1" s="1"/>
  <c r="FC52" i="1"/>
  <c r="HJ52" i="1" s="1"/>
  <c r="FA52" i="1"/>
  <c r="HH52" i="1" s="1"/>
  <c r="EY52" i="1"/>
  <c r="HF52" i="1" s="1"/>
  <c r="EW52" i="1"/>
  <c r="HD52" i="1" s="1"/>
  <c r="EU52" i="1"/>
  <c r="HB52" i="1" s="1"/>
  <c r="ES52" i="1"/>
  <c r="GZ52" i="1" s="1"/>
  <c r="EQ52" i="1"/>
  <c r="GX52" i="1" s="1"/>
  <c r="EO52" i="1"/>
  <c r="GV52" i="1" s="1"/>
  <c r="EM52" i="1"/>
  <c r="GT52" i="1" s="1"/>
  <c r="EK52" i="1"/>
  <c r="GR52" i="1" s="1"/>
  <c r="EH52" i="1"/>
  <c r="GO52" i="1" s="1"/>
  <c r="EF52" i="1"/>
  <c r="GM52" i="1" s="1"/>
  <c r="ED52" i="1"/>
  <c r="GK52" i="1" s="1"/>
  <c r="EB52" i="1"/>
  <c r="GI52" i="1" s="1"/>
  <c r="DZ52" i="1"/>
  <c r="GG52" i="1" s="1"/>
  <c r="DX52" i="1"/>
  <c r="GE52" i="1" s="1"/>
  <c r="DV52" i="1"/>
  <c r="GC52" i="1" s="1"/>
  <c r="DT52" i="1"/>
  <c r="GA52" i="1" s="1"/>
  <c r="DR52" i="1"/>
  <c r="FY52" i="1" s="1"/>
  <c r="BI52" i="1"/>
  <c r="DP52" i="1" s="1"/>
  <c r="FW52" i="1" s="1"/>
  <c r="B52" i="1"/>
  <c r="IF51" i="1"/>
  <c r="FT51" i="1"/>
  <c r="IA51" i="1" s="1"/>
  <c r="FR51" i="1"/>
  <c r="HY51" i="1" s="1"/>
  <c r="FP51" i="1"/>
  <c r="HW51" i="1" s="1"/>
  <c r="FN51" i="1"/>
  <c r="HU51" i="1" s="1"/>
  <c r="FL51" i="1"/>
  <c r="HS51" i="1" s="1"/>
  <c r="FJ51" i="1"/>
  <c r="HQ51" i="1" s="1"/>
  <c r="FH51" i="1"/>
  <c r="HO51" i="1" s="1"/>
  <c r="FF51" i="1"/>
  <c r="HM51" i="1" s="1"/>
  <c r="FC51" i="1"/>
  <c r="HJ51" i="1" s="1"/>
  <c r="FA51" i="1"/>
  <c r="HH51" i="1" s="1"/>
  <c r="EY51" i="1"/>
  <c r="HF51" i="1" s="1"/>
  <c r="EW51" i="1"/>
  <c r="HD51" i="1" s="1"/>
  <c r="EU51" i="1"/>
  <c r="HB51" i="1" s="1"/>
  <c r="ES51" i="1"/>
  <c r="GZ51" i="1" s="1"/>
  <c r="EQ51" i="1"/>
  <c r="GX51" i="1" s="1"/>
  <c r="EO51" i="1"/>
  <c r="GV51" i="1" s="1"/>
  <c r="EM51" i="1"/>
  <c r="GT51" i="1" s="1"/>
  <c r="EK51" i="1"/>
  <c r="GR51" i="1" s="1"/>
  <c r="EH51" i="1"/>
  <c r="GO51" i="1" s="1"/>
  <c r="EF51" i="1"/>
  <c r="GM51" i="1" s="1"/>
  <c r="ED51" i="1"/>
  <c r="GK51" i="1" s="1"/>
  <c r="EB51" i="1"/>
  <c r="GI51" i="1" s="1"/>
  <c r="DZ51" i="1"/>
  <c r="GG51" i="1" s="1"/>
  <c r="DX51" i="1"/>
  <c r="GE51" i="1" s="1"/>
  <c r="DV51" i="1"/>
  <c r="GC51" i="1" s="1"/>
  <c r="DT51" i="1"/>
  <c r="GA51" i="1" s="1"/>
  <c r="DR51" i="1"/>
  <c r="FY51" i="1" s="1"/>
  <c r="BI51" i="1"/>
  <c r="DP51" i="1" s="1"/>
  <c r="FW51" i="1" s="1"/>
  <c r="B51" i="1"/>
  <c r="IF50" i="1"/>
  <c r="IF49" i="1"/>
  <c r="FT49" i="1"/>
  <c r="IA49" i="1" s="1"/>
  <c r="FR49" i="1"/>
  <c r="HY49" i="1" s="1"/>
  <c r="FP49" i="1"/>
  <c r="HW49" i="1" s="1"/>
  <c r="FN49" i="1"/>
  <c r="HU49" i="1" s="1"/>
  <c r="FL49" i="1"/>
  <c r="HS49" i="1" s="1"/>
  <c r="FJ49" i="1"/>
  <c r="HQ49" i="1" s="1"/>
  <c r="FH49" i="1"/>
  <c r="HO49" i="1" s="1"/>
  <c r="FF49" i="1"/>
  <c r="HM49" i="1" s="1"/>
  <c r="FC49" i="1"/>
  <c r="HJ49" i="1" s="1"/>
  <c r="FA49" i="1"/>
  <c r="HH49" i="1" s="1"/>
  <c r="EY49" i="1"/>
  <c r="HF49" i="1" s="1"/>
  <c r="EW49" i="1"/>
  <c r="HD49" i="1" s="1"/>
  <c r="EU49" i="1"/>
  <c r="HB49" i="1" s="1"/>
  <c r="ES49" i="1"/>
  <c r="GZ49" i="1" s="1"/>
  <c r="EQ49" i="1"/>
  <c r="GX49" i="1" s="1"/>
  <c r="EO49" i="1"/>
  <c r="GV49" i="1" s="1"/>
  <c r="EM49" i="1"/>
  <c r="GT49" i="1" s="1"/>
  <c r="EK49" i="1"/>
  <c r="GR49" i="1" s="1"/>
  <c r="EH49" i="1"/>
  <c r="GO49" i="1" s="1"/>
  <c r="EF49" i="1"/>
  <c r="GM49" i="1" s="1"/>
  <c r="ED49" i="1"/>
  <c r="GK49" i="1" s="1"/>
  <c r="EB49" i="1"/>
  <c r="GI49" i="1" s="1"/>
  <c r="DZ49" i="1"/>
  <c r="GG49" i="1" s="1"/>
  <c r="DX49" i="1"/>
  <c r="GE49" i="1" s="1"/>
  <c r="DV49" i="1"/>
  <c r="GC49" i="1" s="1"/>
  <c r="DT49" i="1"/>
  <c r="GA49" i="1" s="1"/>
  <c r="DR49" i="1"/>
  <c r="FY49" i="1" s="1"/>
  <c r="BI49" i="1"/>
  <c r="DP49" i="1" s="1"/>
  <c r="FW49" i="1" s="1"/>
  <c r="B49" i="1"/>
  <c r="IF48" i="1"/>
  <c r="FT48" i="1"/>
  <c r="IA48" i="1" s="1"/>
  <c r="FR48" i="1"/>
  <c r="HY48" i="1" s="1"/>
  <c r="FP48" i="1"/>
  <c r="HW48" i="1" s="1"/>
  <c r="FN48" i="1"/>
  <c r="HU48" i="1" s="1"/>
  <c r="FL48" i="1"/>
  <c r="HS48" i="1" s="1"/>
  <c r="FJ48" i="1"/>
  <c r="HQ48" i="1" s="1"/>
  <c r="FH48" i="1"/>
  <c r="HO48" i="1" s="1"/>
  <c r="FF48" i="1"/>
  <c r="HM48" i="1" s="1"/>
  <c r="FC48" i="1"/>
  <c r="HJ48" i="1" s="1"/>
  <c r="FA48" i="1"/>
  <c r="HH48" i="1" s="1"/>
  <c r="EY48" i="1"/>
  <c r="HF48" i="1" s="1"/>
  <c r="EW48" i="1"/>
  <c r="HD48" i="1" s="1"/>
  <c r="EU48" i="1"/>
  <c r="HB48" i="1" s="1"/>
  <c r="ES48" i="1"/>
  <c r="GZ48" i="1" s="1"/>
  <c r="EQ48" i="1"/>
  <c r="GX48" i="1" s="1"/>
  <c r="EO48" i="1"/>
  <c r="GV48" i="1" s="1"/>
  <c r="EM48" i="1"/>
  <c r="GT48" i="1" s="1"/>
  <c r="EK48" i="1"/>
  <c r="GR48" i="1" s="1"/>
  <c r="EH48" i="1"/>
  <c r="GO48" i="1" s="1"/>
  <c r="EF48" i="1"/>
  <c r="GM48" i="1" s="1"/>
  <c r="ED48" i="1"/>
  <c r="GK48" i="1" s="1"/>
  <c r="EB48" i="1"/>
  <c r="GI48" i="1" s="1"/>
  <c r="DZ48" i="1"/>
  <c r="GG48" i="1" s="1"/>
  <c r="DX48" i="1"/>
  <c r="GE48" i="1" s="1"/>
  <c r="DV48" i="1"/>
  <c r="GC48" i="1" s="1"/>
  <c r="DT48" i="1"/>
  <c r="GA48" i="1" s="1"/>
  <c r="DR48" i="1"/>
  <c r="FY48" i="1" s="1"/>
  <c r="BI48" i="1"/>
  <c r="DP48" i="1" s="1"/>
  <c r="FW48" i="1" s="1"/>
  <c r="B48" i="1"/>
  <c r="IF47" i="1"/>
  <c r="FT47" i="1"/>
  <c r="IA47" i="1" s="1"/>
  <c r="FR47" i="1"/>
  <c r="HY47" i="1" s="1"/>
  <c r="FP47" i="1"/>
  <c r="HW47" i="1" s="1"/>
  <c r="FN47" i="1"/>
  <c r="HU47" i="1" s="1"/>
  <c r="FL47" i="1"/>
  <c r="HS47" i="1" s="1"/>
  <c r="FJ47" i="1"/>
  <c r="HQ47" i="1" s="1"/>
  <c r="FH47" i="1"/>
  <c r="HO47" i="1" s="1"/>
  <c r="FF47" i="1"/>
  <c r="HM47" i="1" s="1"/>
  <c r="FC47" i="1"/>
  <c r="HJ47" i="1" s="1"/>
  <c r="FA47" i="1"/>
  <c r="HH47" i="1" s="1"/>
  <c r="EY47" i="1"/>
  <c r="HF47" i="1" s="1"/>
  <c r="EW47" i="1"/>
  <c r="HD47" i="1" s="1"/>
  <c r="EU47" i="1"/>
  <c r="HB47" i="1" s="1"/>
  <c r="ES47" i="1"/>
  <c r="GZ47" i="1" s="1"/>
  <c r="EQ47" i="1"/>
  <c r="GX47" i="1" s="1"/>
  <c r="EO47" i="1"/>
  <c r="GV47" i="1" s="1"/>
  <c r="EM47" i="1"/>
  <c r="GT47" i="1" s="1"/>
  <c r="EK47" i="1"/>
  <c r="GR47" i="1" s="1"/>
  <c r="EH47" i="1"/>
  <c r="GO47" i="1" s="1"/>
  <c r="EF47" i="1"/>
  <c r="GM47" i="1" s="1"/>
  <c r="ED47" i="1"/>
  <c r="GK47" i="1" s="1"/>
  <c r="EB47" i="1"/>
  <c r="GI47" i="1" s="1"/>
  <c r="DZ47" i="1"/>
  <c r="GG47" i="1" s="1"/>
  <c r="DX47" i="1"/>
  <c r="GE47" i="1" s="1"/>
  <c r="DV47" i="1"/>
  <c r="GC47" i="1" s="1"/>
  <c r="DT47" i="1"/>
  <c r="GA47" i="1" s="1"/>
  <c r="DR47" i="1"/>
  <c r="FY47" i="1" s="1"/>
  <c r="BI47" i="1"/>
  <c r="DP47" i="1" s="1"/>
  <c r="FW47" i="1" s="1"/>
  <c r="B47" i="1"/>
  <c r="IF46" i="1"/>
  <c r="FT46" i="1"/>
  <c r="IA46" i="1" s="1"/>
  <c r="FR46" i="1"/>
  <c r="HY46" i="1" s="1"/>
  <c r="FP46" i="1"/>
  <c r="HW46" i="1" s="1"/>
  <c r="FN46" i="1"/>
  <c r="HU46" i="1" s="1"/>
  <c r="FL46" i="1"/>
  <c r="HS46" i="1" s="1"/>
  <c r="FJ46" i="1"/>
  <c r="HQ46" i="1" s="1"/>
  <c r="FH46" i="1"/>
  <c r="HO46" i="1" s="1"/>
  <c r="FF46" i="1"/>
  <c r="HM46" i="1" s="1"/>
  <c r="FC46" i="1"/>
  <c r="HJ46" i="1" s="1"/>
  <c r="FA46" i="1"/>
  <c r="HH46" i="1" s="1"/>
  <c r="EY46" i="1"/>
  <c r="HF46" i="1" s="1"/>
  <c r="EW46" i="1"/>
  <c r="HD46" i="1" s="1"/>
  <c r="EU46" i="1"/>
  <c r="HB46" i="1" s="1"/>
  <c r="ES46" i="1"/>
  <c r="GZ46" i="1" s="1"/>
  <c r="EQ46" i="1"/>
  <c r="GX46" i="1" s="1"/>
  <c r="EO46" i="1"/>
  <c r="GV46" i="1" s="1"/>
  <c r="EM46" i="1"/>
  <c r="GT46" i="1" s="1"/>
  <c r="EK46" i="1"/>
  <c r="GR46" i="1" s="1"/>
  <c r="EH46" i="1"/>
  <c r="GO46" i="1" s="1"/>
  <c r="EF46" i="1"/>
  <c r="GM46" i="1" s="1"/>
  <c r="ED46" i="1"/>
  <c r="GK46" i="1" s="1"/>
  <c r="EB46" i="1"/>
  <c r="GI46" i="1" s="1"/>
  <c r="DZ46" i="1"/>
  <c r="GG46" i="1" s="1"/>
  <c r="DX46" i="1"/>
  <c r="GE46" i="1" s="1"/>
  <c r="DV46" i="1"/>
  <c r="GC46" i="1" s="1"/>
  <c r="DT46" i="1"/>
  <c r="GA46" i="1" s="1"/>
  <c r="DR46" i="1"/>
  <c r="FY46" i="1" s="1"/>
  <c r="BI46" i="1"/>
  <c r="DP46" i="1" s="1"/>
  <c r="FW46" i="1" s="1"/>
  <c r="B46" i="1"/>
  <c r="IF45" i="1"/>
  <c r="IF44" i="1"/>
  <c r="FT44" i="1"/>
  <c r="IA44" i="1" s="1"/>
  <c r="FR44" i="1"/>
  <c r="HY44" i="1" s="1"/>
  <c r="FP44" i="1"/>
  <c r="HW44" i="1" s="1"/>
  <c r="FN44" i="1"/>
  <c r="HU44" i="1" s="1"/>
  <c r="FL44" i="1"/>
  <c r="HS44" i="1" s="1"/>
  <c r="FJ44" i="1"/>
  <c r="HQ44" i="1" s="1"/>
  <c r="FH44" i="1"/>
  <c r="HO44" i="1" s="1"/>
  <c r="FF44" i="1"/>
  <c r="HM44" i="1" s="1"/>
  <c r="FC44" i="1"/>
  <c r="HJ44" i="1" s="1"/>
  <c r="FA44" i="1"/>
  <c r="HH44" i="1" s="1"/>
  <c r="EY44" i="1"/>
  <c r="HF44" i="1" s="1"/>
  <c r="EW44" i="1"/>
  <c r="HD44" i="1" s="1"/>
  <c r="EU44" i="1"/>
  <c r="HB44" i="1" s="1"/>
  <c r="ES44" i="1"/>
  <c r="GZ44" i="1" s="1"/>
  <c r="EQ44" i="1"/>
  <c r="GX44" i="1" s="1"/>
  <c r="EO44" i="1"/>
  <c r="GV44" i="1" s="1"/>
  <c r="EM44" i="1"/>
  <c r="GT44" i="1" s="1"/>
  <c r="EK44" i="1"/>
  <c r="GR44" i="1" s="1"/>
  <c r="EH44" i="1"/>
  <c r="GO44" i="1" s="1"/>
  <c r="EF44" i="1"/>
  <c r="GM44" i="1" s="1"/>
  <c r="ED44" i="1"/>
  <c r="GK44" i="1" s="1"/>
  <c r="EB44" i="1"/>
  <c r="GI44" i="1" s="1"/>
  <c r="DZ44" i="1"/>
  <c r="GG44" i="1" s="1"/>
  <c r="DX44" i="1"/>
  <c r="GE44" i="1" s="1"/>
  <c r="DV44" i="1"/>
  <c r="GC44" i="1" s="1"/>
  <c r="DT44" i="1"/>
  <c r="GA44" i="1" s="1"/>
  <c r="DR44" i="1"/>
  <c r="FY44" i="1" s="1"/>
  <c r="BI44" i="1"/>
  <c r="DP44" i="1" s="1"/>
  <c r="FW44" i="1" s="1"/>
  <c r="B44" i="1"/>
  <c r="IF43" i="1"/>
  <c r="FT43" i="1"/>
  <c r="IA43" i="1" s="1"/>
  <c r="FR43" i="1"/>
  <c r="HY43" i="1" s="1"/>
  <c r="FP43" i="1"/>
  <c r="HW43" i="1" s="1"/>
  <c r="FN43" i="1"/>
  <c r="HU43" i="1" s="1"/>
  <c r="FL43" i="1"/>
  <c r="HS43" i="1" s="1"/>
  <c r="FJ43" i="1"/>
  <c r="HQ43" i="1" s="1"/>
  <c r="FH43" i="1"/>
  <c r="HO43" i="1" s="1"/>
  <c r="FF43" i="1"/>
  <c r="HM43" i="1" s="1"/>
  <c r="FC43" i="1"/>
  <c r="HJ43" i="1" s="1"/>
  <c r="FA43" i="1"/>
  <c r="HH43" i="1" s="1"/>
  <c r="EY43" i="1"/>
  <c r="HF43" i="1" s="1"/>
  <c r="EW43" i="1"/>
  <c r="HD43" i="1" s="1"/>
  <c r="EU43" i="1"/>
  <c r="HB43" i="1" s="1"/>
  <c r="ES43" i="1"/>
  <c r="GZ43" i="1" s="1"/>
  <c r="EQ43" i="1"/>
  <c r="GX43" i="1" s="1"/>
  <c r="EO43" i="1"/>
  <c r="GV43" i="1" s="1"/>
  <c r="EM43" i="1"/>
  <c r="GT43" i="1" s="1"/>
  <c r="EK43" i="1"/>
  <c r="GR43" i="1" s="1"/>
  <c r="EH43" i="1"/>
  <c r="GO43" i="1" s="1"/>
  <c r="EF43" i="1"/>
  <c r="GM43" i="1" s="1"/>
  <c r="ED43" i="1"/>
  <c r="GK43" i="1" s="1"/>
  <c r="EB43" i="1"/>
  <c r="GI43" i="1" s="1"/>
  <c r="DZ43" i="1"/>
  <c r="GG43" i="1" s="1"/>
  <c r="DX43" i="1"/>
  <c r="GE43" i="1" s="1"/>
  <c r="DV43" i="1"/>
  <c r="GC43" i="1" s="1"/>
  <c r="DT43" i="1"/>
  <c r="GA43" i="1" s="1"/>
  <c r="DR43" i="1"/>
  <c r="FY43" i="1" s="1"/>
  <c r="BI43" i="1"/>
  <c r="DP43" i="1" s="1"/>
  <c r="FW43" i="1" s="1"/>
  <c r="B43" i="1"/>
  <c r="IF42" i="1"/>
  <c r="FT42" i="1"/>
  <c r="IA42" i="1" s="1"/>
  <c r="FR42" i="1"/>
  <c r="HY42" i="1" s="1"/>
  <c r="FP42" i="1"/>
  <c r="HW42" i="1" s="1"/>
  <c r="FN42" i="1"/>
  <c r="HU42" i="1" s="1"/>
  <c r="FL42" i="1"/>
  <c r="HS42" i="1" s="1"/>
  <c r="FJ42" i="1"/>
  <c r="HQ42" i="1" s="1"/>
  <c r="FH42" i="1"/>
  <c r="HO42" i="1" s="1"/>
  <c r="FF42" i="1"/>
  <c r="HM42" i="1" s="1"/>
  <c r="FC42" i="1"/>
  <c r="HJ42" i="1" s="1"/>
  <c r="FA42" i="1"/>
  <c r="HH42" i="1" s="1"/>
  <c r="EY42" i="1"/>
  <c r="HF42" i="1" s="1"/>
  <c r="EW42" i="1"/>
  <c r="HD42" i="1" s="1"/>
  <c r="EU42" i="1"/>
  <c r="HB42" i="1" s="1"/>
  <c r="ES42" i="1"/>
  <c r="GZ42" i="1" s="1"/>
  <c r="EQ42" i="1"/>
  <c r="GX42" i="1" s="1"/>
  <c r="EO42" i="1"/>
  <c r="GV42" i="1" s="1"/>
  <c r="EM42" i="1"/>
  <c r="GT42" i="1" s="1"/>
  <c r="EK42" i="1"/>
  <c r="GR42" i="1" s="1"/>
  <c r="EH42" i="1"/>
  <c r="GO42" i="1" s="1"/>
  <c r="EF42" i="1"/>
  <c r="GM42" i="1" s="1"/>
  <c r="ED42" i="1"/>
  <c r="GK42" i="1" s="1"/>
  <c r="EB42" i="1"/>
  <c r="GI42" i="1" s="1"/>
  <c r="DZ42" i="1"/>
  <c r="GG42" i="1" s="1"/>
  <c r="DX42" i="1"/>
  <c r="GE42" i="1" s="1"/>
  <c r="DV42" i="1"/>
  <c r="GC42" i="1" s="1"/>
  <c r="DT42" i="1"/>
  <c r="GA42" i="1" s="1"/>
  <c r="DR42" i="1"/>
  <c r="FY42" i="1" s="1"/>
  <c r="BI42" i="1"/>
  <c r="DP42" i="1" s="1"/>
  <c r="FW42" i="1" s="1"/>
  <c r="B42" i="1"/>
  <c r="IF41" i="1"/>
  <c r="FT41" i="1"/>
  <c r="IA41" i="1" s="1"/>
  <c r="FR41" i="1"/>
  <c r="HY41" i="1" s="1"/>
  <c r="FP41" i="1"/>
  <c r="HW41" i="1" s="1"/>
  <c r="FN41" i="1"/>
  <c r="HU41" i="1" s="1"/>
  <c r="FL41" i="1"/>
  <c r="HS41" i="1" s="1"/>
  <c r="FJ41" i="1"/>
  <c r="HQ41" i="1" s="1"/>
  <c r="FH41" i="1"/>
  <c r="HO41" i="1" s="1"/>
  <c r="FF41" i="1"/>
  <c r="HM41" i="1" s="1"/>
  <c r="FC41" i="1"/>
  <c r="HJ41" i="1" s="1"/>
  <c r="FA41" i="1"/>
  <c r="HH41" i="1" s="1"/>
  <c r="EY41" i="1"/>
  <c r="HF41" i="1" s="1"/>
  <c r="EW41" i="1"/>
  <c r="HD41" i="1" s="1"/>
  <c r="EU41" i="1"/>
  <c r="HB41" i="1" s="1"/>
  <c r="ES41" i="1"/>
  <c r="GZ41" i="1" s="1"/>
  <c r="EQ41" i="1"/>
  <c r="GX41" i="1" s="1"/>
  <c r="EO41" i="1"/>
  <c r="GV41" i="1" s="1"/>
  <c r="EM41" i="1"/>
  <c r="GT41" i="1" s="1"/>
  <c r="EK41" i="1"/>
  <c r="GR41" i="1" s="1"/>
  <c r="EH41" i="1"/>
  <c r="GO41" i="1" s="1"/>
  <c r="EF41" i="1"/>
  <c r="GM41" i="1" s="1"/>
  <c r="ED41" i="1"/>
  <c r="GK41" i="1" s="1"/>
  <c r="EB41" i="1"/>
  <c r="GI41" i="1" s="1"/>
  <c r="DZ41" i="1"/>
  <c r="GG41" i="1" s="1"/>
  <c r="DX41" i="1"/>
  <c r="GE41" i="1" s="1"/>
  <c r="DV41" i="1"/>
  <c r="GC41" i="1" s="1"/>
  <c r="DT41" i="1"/>
  <c r="GA41" i="1" s="1"/>
  <c r="DR41" i="1"/>
  <c r="FY41" i="1" s="1"/>
  <c r="BI41" i="1"/>
  <c r="DP41" i="1" s="1"/>
  <c r="FW41" i="1" s="1"/>
  <c r="B41" i="1"/>
  <c r="IF40" i="1"/>
  <c r="IF39" i="1"/>
  <c r="FT39" i="1"/>
  <c r="IA39" i="1" s="1"/>
  <c r="FR39" i="1"/>
  <c r="HY39" i="1" s="1"/>
  <c r="FP39" i="1"/>
  <c r="HW39" i="1" s="1"/>
  <c r="FN39" i="1"/>
  <c r="HU39" i="1" s="1"/>
  <c r="FL39" i="1"/>
  <c r="HS39" i="1" s="1"/>
  <c r="FJ39" i="1"/>
  <c r="HQ39" i="1" s="1"/>
  <c r="FH39" i="1"/>
  <c r="HO39" i="1" s="1"/>
  <c r="FF39" i="1"/>
  <c r="HM39" i="1" s="1"/>
  <c r="FC39" i="1"/>
  <c r="HJ39" i="1" s="1"/>
  <c r="FA39" i="1"/>
  <c r="HH39" i="1" s="1"/>
  <c r="EY39" i="1"/>
  <c r="HF39" i="1" s="1"/>
  <c r="EW39" i="1"/>
  <c r="HD39" i="1" s="1"/>
  <c r="EU39" i="1"/>
  <c r="HB39" i="1" s="1"/>
  <c r="ES39" i="1"/>
  <c r="GZ39" i="1" s="1"/>
  <c r="EQ39" i="1"/>
  <c r="GX39" i="1" s="1"/>
  <c r="EO39" i="1"/>
  <c r="GV39" i="1" s="1"/>
  <c r="EM39" i="1"/>
  <c r="GT39" i="1" s="1"/>
  <c r="EK39" i="1"/>
  <c r="GR39" i="1" s="1"/>
  <c r="EH39" i="1"/>
  <c r="GO39" i="1" s="1"/>
  <c r="EF39" i="1"/>
  <c r="GM39" i="1" s="1"/>
  <c r="ED39" i="1"/>
  <c r="GK39" i="1" s="1"/>
  <c r="EB39" i="1"/>
  <c r="GI39" i="1" s="1"/>
  <c r="DZ39" i="1"/>
  <c r="GG39" i="1" s="1"/>
  <c r="DX39" i="1"/>
  <c r="GE39" i="1" s="1"/>
  <c r="DV39" i="1"/>
  <c r="GC39" i="1" s="1"/>
  <c r="DT39" i="1"/>
  <c r="GA39" i="1" s="1"/>
  <c r="DR39" i="1"/>
  <c r="FY39" i="1" s="1"/>
  <c r="BI39" i="1"/>
  <c r="DP39" i="1" s="1"/>
  <c r="FW39" i="1" s="1"/>
  <c r="B39" i="1"/>
  <c r="IF38" i="1"/>
  <c r="FT38" i="1"/>
  <c r="IA38" i="1" s="1"/>
  <c r="FR38" i="1"/>
  <c r="HY38" i="1" s="1"/>
  <c r="FP38" i="1"/>
  <c r="HW38" i="1" s="1"/>
  <c r="FN38" i="1"/>
  <c r="HU38" i="1" s="1"/>
  <c r="FL38" i="1"/>
  <c r="HS38" i="1" s="1"/>
  <c r="FJ38" i="1"/>
  <c r="HQ38" i="1" s="1"/>
  <c r="FH38" i="1"/>
  <c r="HO38" i="1" s="1"/>
  <c r="FF38" i="1"/>
  <c r="HM38" i="1" s="1"/>
  <c r="FC38" i="1"/>
  <c r="HJ38" i="1" s="1"/>
  <c r="FA38" i="1"/>
  <c r="HH38" i="1" s="1"/>
  <c r="EY38" i="1"/>
  <c r="HF38" i="1" s="1"/>
  <c r="EW38" i="1"/>
  <c r="HD38" i="1" s="1"/>
  <c r="EU38" i="1"/>
  <c r="HB38" i="1" s="1"/>
  <c r="ES38" i="1"/>
  <c r="GZ38" i="1" s="1"/>
  <c r="EQ38" i="1"/>
  <c r="GX38" i="1" s="1"/>
  <c r="EO38" i="1"/>
  <c r="GV38" i="1" s="1"/>
  <c r="EM38" i="1"/>
  <c r="GT38" i="1" s="1"/>
  <c r="EK38" i="1"/>
  <c r="GR38" i="1" s="1"/>
  <c r="EH38" i="1"/>
  <c r="GO38" i="1" s="1"/>
  <c r="EF38" i="1"/>
  <c r="GM38" i="1" s="1"/>
  <c r="ED38" i="1"/>
  <c r="GK38" i="1" s="1"/>
  <c r="EB38" i="1"/>
  <c r="GI38" i="1" s="1"/>
  <c r="DZ38" i="1"/>
  <c r="GG38" i="1" s="1"/>
  <c r="DX38" i="1"/>
  <c r="GE38" i="1" s="1"/>
  <c r="DV38" i="1"/>
  <c r="GC38" i="1" s="1"/>
  <c r="DT38" i="1"/>
  <c r="GA38" i="1" s="1"/>
  <c r="DR38" i="1"/>
  <c r="FY38" i="1" s="1"/>
  <c r="BI38" i="1"/>
  <c r="DP38" i="1" s="1"/>
  <c r="FW38" i="1" s="1"/>
  <c r="B38" i="1"/>
  <c r="IF37" i="1"/>
  <c r="FT37" i="1"/>
  <c r="IA37" i="1" s="1"/>
  <c r="FR37" i="1"/>
  <c r="HY37" i="1" s="1"/>
  <c r="FP37" i="1"/>
  <c r="HW37" i="1" s="1"/>
  <c r="FN37" i="1"/>
  <c r="HU37" i="1" s="1"/>
  <c r="FL37" i="1"/>
  <c r="HS37" i="1" s="1"/>
  <c r="FJ37" i="1"/>
  <c r="HQ37" i="1" s="1"/>
  <c r="FH37" i="1"/>
  <c r="HO37" i="1" s="1"/>
  <c r="FF37" i="1"/>
  <c r="HM37" i="1" s="1"/>
  <c r="FC37" i="1"/>
  <c r="HJ37" i="1" s="1"/>
  <c r="FA37" i="1"/>
  <c r="HH37" i="1" s="1"/>
  <c r="EY37" i="1"/>
  <c r="HF37" i="1" s="1"/>
  <c r="EW37" i="1"/>
  <c r="HD37" i="1" s="1"/>
  <c r="EU37" i="1"/>
  <c r="HB37" i="1" s="1"/>
  <c r="ES37" i="1"/>
  <c r="GZ37" i="1" s="1"/>
  <c r="EQ37" i="1"/>
  <c r="GX37" i="1" s="1"/>
  <c r="EO37" i="1"/>
  <c r="GV37" i="1" s="1"/>
  <c r="EM37" i="1"/>
  <c r="GT37" i="1" s="1"/>
  <c r="EK37" i="1"/>
  <c r="GR37" i="1" s="1"/>
  <c r="EH37" i="1"/>
  <c r="GO37" i="1" s="1"/>
  <c r="EF37" i="1"/>
  <c r="GM37" i="1" s="1"/>
  <c r="ED37" i="1"/>
  <c r="GK37" i="1" s="1"/>
  <c r="EB37" i="1"/>
  <c r="GI37" i="1" s="1"/>
  <c r="DZ37" i="1"/>
  <c r="GG37" i="1" s="1"/>
  <c r="DX37" i="1"/>
  <c r="GE37" i="1" s="1"/>
  <c r="DV37" i="1"/>
  <c r="GC37" i="1" s="1"/>
  <c r="DT37" i="1"/>
  <c r="GA37" i="1" s="1"/>
  <c r="DR37" i="1"/>
  <c r="FY37" i="1" s="1"/>
  <c r="BI37" i="1"/>
  <c r="DP37" i="1" s="1"/>
  <c r="FW37" i="1" s="1"/>
  <c r="B37" i="1"/>
  <c r="IF36" i="1"/>
  <c r="FT36" i="1"/>
  <c r="IA36" i="1" s="1"/>
  <c r="FR36" i="1"/>
  <c r="HY36" i="1" s="1"/>
  <c r="FP36" i="1"/>
  <c r="HW36" i="1" s="1"/>
  <c r="FN36" i="1"/>
  <c r="HU36" i="1" s="1"/>
  <c r="FL36" i="1"/>
  <c r="HS36" i="1" s="1"/>
  <c r="FJ36" i="1"/>
  <c r="HQ36" i="1" s="1"/>
  <c r="FH36" i="1"/>
  <c r="HO36" i="1" s="1"/>
  <c r="FF36" i="1"/>
  <c r="HM36" i="1" s="1"/>
  <c r="FC36" i="1"/>
  <c r="HJ36" i="1" s="1"/>
  <c r="FA36" i="1"/>
  <c r="HH36" i="1" s="1"/>
  <c r="EY36" i="1"/>
  <c r="HF36" i="1" s="1"/>
  <c r="EW36" i="1"/>
  <c r="HD36" i="1" s="1"/>
  <c r="EU36" i="1"/>
  <c r="HB36" i="1" s="1"/>
  <c r="ES36" i="1"/>
  <c r="GZ36" i="1" s="1"/>
  <c r="EQ36" i="1"/>
  <c r="GX36" i="1" s="1"/>
  <c r="EO36" i="1"/>
  <c r="GV36" i="1" s="1"/>
  <c r="EM36" i="1"/>
  <c r="GT36" i="1" s="1"/>
  <c r="EK36" i="1"/>
  <c r="GR36" i="1" s="1"/>
  <c r="EH36" i="1"/>
  <c r="GO36" i="1" s="1"/>
  <c r="EF36" i="1"/>
  <c r="GM36" i="1" s="1"/>
  <c r="ED36" i="1"/>
  <c r="GK36" i="1" s="1"/>
  <c r="EB36" i="1"/>
  <c r="GI36" i="1" s="1"/>
  <c r="DZ36" i="1"/>
  <c r="GG36" i="1" s="1"/>
  <c r="DX36" i="1"/>
  <c r="GE36" i="1" s="1"/>
  <c r="DV36" i="1"/>
  <c r="GC36" i="1" s="1"/>
  <c r="DT36" i="1"/>
  <c r="GA36" i="1" s="1"/>
  <c r="DR36" i="1"/>
  <c r="FY36" i="1" s="1"/>
  <c r="BI36" i="1"/>
  <c r="B36" i="1"/>
  <c r="DP36" i="1" s="1"/>
  <c r="FW36" i="1" s="1"/>
  <c r="IF35" i="1"/>
  <c r="IF34" i="1"/>
  <c r="FT34" i="1"/>
  <c r="IA34" i="1" s="1"/>
  <c r="FR34" i="1"/>
  <c r="HY34" i="1" s="1"/>
  <c r="FP34" i="1"/>
  <c r="HW34" i="1" s="1"/>
  <c r="FN34" i="1"/>
  <c r="HU34" i="1" s="1"/>
  <c r="FL34" i="1"/>
  <c r="HS34" i="1" s="1"/>
  <c r="FJ34" i="1"/>
  <c r="HQ34" i="1" s="1"/>
  <c r="FH34" i="1"/>
  <c r="HO34" i="1" s="1"/>
  <c r="FF34" i="1"/>
  <c r="HM34" i="1" s="1"/>
  <c r="FC34" i="1"/>
  <c r="HJ34" i="1" s="1"/>
  <c r="FA34" i="1"/>
  <c r="HH34" i="1" s="1"/>
  <c r="EY34" i="1"/>
  <c r="HF34" i="1" s="1"/>
  <c r="EW34" i="1"/>
  <c r="HD34" i="1" s="1"/>
  <c r="EU34" i="1"/>
  <c r="HB34" i="1" s="1"/>
  <c r="ES34" i="1"/>
  <c r="GZ34" i="1" s="1"/>
  <c r="EQ34" i="1"/>
  <c r="GX34" i="1" s="1"/>
  <c r="EO34" i="1"/>
  <c r="GV34" i="1" s="1"/>
  <c r="EM34" i="1"/>
  <c r="GT34" i="1" s="1"/>
  <c r="EK34" i="1"/>
  <c r="GR34" i="1" s="1"/>
  <c r="EH34" i="1"/>
  <c r="GO34" i="1" s="1"/>
  <c r="EF34" i="1"/>
  <c r="GM34" i="1" s="1"/>
  <c r="ED34" i="1"/>
  <c r="GK34" i="1" s="1"/>
  <c r="EB34" i="1"/>
  <c r="GI34" i="1" s="1"/>
  <c r="DZ34" i="1"/>
  <c r="GG34" i="1" s="1"/>
  <c r="DX34" i="1"/>
  <c r="GE34" i="1" s="1"/>
  <c r="DV34" i="1"/>
  <c r="GC34" i="1" s="1"/>
  <c r="DT34" i="1"/>
  <c r="GA34" i="1" s="1"/>
  <c r="DR34" i="1"/>
  <c r="FY34" i="1" s="1"/>
  <c r="BI34" i="1"/>
  <c r="B34" i="1"/>
  <c r="DP34" i="1" s="1"/>
  <c r="FW34" i="1" s="1"/>
  <c r="IF33" i="1"/>
  <c r="FT33" i="1"/>
  <c r="IA33" i="1" s="1"/>
  <c r="FR33" i="1"/>
  <c r="HY33" i="1" s="1"/>
  <c r="FP33" i="1"/>
  <c r="HW33" i="1" s="1"/>
  <c r="FN33" i="1"/>
  <c r="HU33" i="1" s="1"/>
  <c r="FL33" i="1"/>
  <c r="HS33" i="1" s="1"/>
  <c r="FJ33" i="1"/>
  <c r="HQ33" i="1" s="1"/>
  <c r="FH33" i="1"/>
  <c r="HO33" i="1" s="1"/>
  <c r="FF33" i="1"/>
  <c r="HM33" i="1" s="1"/>
  <c r="FC33" i="1"/>
  <c r="HJ33" i="1" s="1"/>
  <c r="FA33" i="1"/>
  <c r="HH33" i="1" s="1"/>
  <c r="EY33" i="1"/>
  <c r="HF33" i="1" s="1"/>
  <c r="EW33" i="1"/>
  <c r="HD33" i="1" s="1"/>
  <c r="EU33" i="1"/>
  <c r="HB33" i="1" s="1"/>
  <c r="ES33" i="1"/>
  <c r="GZ33" i="1" s="1"/>
  <c r="EQ33" i="1"/>
  <c r="GX33" i="1" s="1"/>
  <c r="EO33" i="1"/>
  <c r="GV33" i="1" s="1"/>
  <c r="EM33" i="1"/>
  <c r="GT33" i="1" s="1"/>
  <c r="EK33" i="1"/>
  <c r="GR33" i="1" s="1"/>
  <c r="EH33" i="1"/>
  <c r="GO33" i="1" s="1"/>
  <c r="EF33" i="1"/>
  <c r="GM33" i="1" s="1"/>
  <c r="ED33" i="1"/>
  <c r="GK33" i="1" s="1"/>
  <c r="EB33" i="1"/>
  <c r="GI33" i="1" s="1"/>
  <c r="DZ33" i="1"/>
  <c r="GG33" i="1" s="1"/>
  <c r="DX33" i="1"/>
  <c r="GE33" i="1" s="1"/>
  <c r="DV33" i="1"/>
  <c r="GC33" i="1" s="1"/>
  <c r="DT33" i="1"/>
  <c r="GA33" i="1" s="1"/>
  <c r="DR33" i="1"/>
  <c r="FY33" i="1" s="1"/>
  <c r="BI33" i="1"/>
  <c r="DP33" i="1" s="1"/>
  <c r="FW33" i="1" s="1"/>
  <c r="B33" i="1"/>
  <c r="IF32" i="1"/>
  <c r="FT32" i="1"/>
  <c r="IA32" i="1" s="1"/>
  <c r="FR32" i="1"/>
  <c r="HY32" i="1" s="1"/>
  <c r="FP32" i="1"/>
  <c r="HW32" i="1" s="1"/>
  <c r="FN32" i="1"/>
  <c r="HU32" i="1" s="1"/>
  <c r="FL32" i="1"/>
  <c r="HS32" i="1" s="1"/>
  <c r="FJ32" i="1"/>
  <c r="HQ32" i="1" s="1"/>
  <c r="FH32" i="1"/>
  <c r="HO32" i="1" s="1"/>
  <c r="FF32" i="1"/>
  <c r="HM32" i="1" s="1"/>
  <c r="FC32" i="1"/>
  <c r="HJ32" i="1" s="1"/>
  <c r="FA32" i="1"/>
  <c r="HH32" i="1" s="1"/>
  <c r="EY32" i="1"/>
  <c r="HF32" i="1" s="1"/>
  <c r="EW32" i="1"/>
  <c r="HD32" i="1" s="1"/>
  <c r="EU32" i="1"/>
  <c r="HB32" i="1" s="1"/>
  <c r="ES32" i="1"/>
  <c r="GZ32" i="1" s="1"/>
  <c r="EQ32" i="1"/>
  <c r="GX32" i="1" s="1"/>
  <c r="EO32" i="1"/>
  <c r="GV32" i="1" s="1"/>
  <c r="EM32" i="1"/>
  <c r="GT32" i="1" s="1"/>
  <c r="EK32" i="1"/>
  <c r="GR32" i="1" s="1"/>
  <c r="EH32" i="1"/>
  <c r="GO32" i="1" s="1"/>
  <c r="EF32" i="1"/>
  <c r="GM32" i="1" s="1"/>
  <c r="ED32" i="1"/>
  <c r="GK32" i="1" s="1"/>
  <c r="EB32" i="1"/>
  <c r="GI32" i="1" s="1"/>
  <c r="DZ32" i="1"/>
  <c r="GG32" i="1" s="1"/>
  <c r="DX32" i="1"/>
  <c r="GE32" i="1" s="1"/>
  <c r="DV32" i="1"/>
  <c r="GC32" i="1" s="1"/>
  <c r="DT32" i="1"/>
  <c r="GA32" i="1" s="1"/>
  <c r="DR32" i="1"/>
  <c r="FY32" i="1" s="1"/>
  <c r="BI32" i="1"/>
  <c r="B32" i="1"/>
  <c r="DP32" i="1" s="1"/>
  <c r="FW32" i="1" s="1"/>
  <c r="IF31" i="1"/>
  <c r="FT31" i="1"/>
  <c r="FT30" i="1" s="1"/>
  <c r="FR31" i="1"/>
  <c r="HY31" i="1" s="1"/>
  <c r="HY30" i="1" s="1"/>
  <c r="FP31" i="1"/>
  <c r="HW31" i="1" s="1"/>
  <c r="HW30" i="1" s="1"/>
  <c r="FN31" i="1"/>
  <c r="HU31" i="1" s="1"/>
  <c r="HU30" i="1" s="1"/>
  <c r="FL31" i="1"/>
  <c r="HS31" i="1" s="1"/>
  <c r="HS30" i="1" s="1"/>
  <c r="FJ31" i="1"/>
  <c r="HQ31" i="1" s="1"/>
  <c r="HQ30" i="1" s="1"/>
  <c r="FH31" i="1"/>
  <c r="HO31" i="1" s="1"/>
  <c r="HO30" i="1" s="1"/>
  <c r="FF31" i="1"/>
  <c r="HM31" i="1" s="1"/>
  <c r="HM30" i="1" s="1"/>
  <c r="FC31" i="1"/>
  <c r="HJ31" i="1" s="1"/>
  <c r="HJ30" i="1" s="1"/>
  <c r="FA31" i="1"/>
  <c r="HH31" i="1" s="1"/>
  <c r="HH30" i="1" s="1"/>
  <c r="EY31" i="1"/>
  <c r="HF31" i="1" s="1"/>
  <c r="HF30" i="1" s="1"/>
  <c r="EW31" i="1"/>
  <c r="HD31" i="1" s="1"/>
  <c r="HD30" i="1" s="1"/>
  <c r="EU31" i="1"/>
  <c r="HB31" i="1" s="1"/>
  <c r="HB30" i="1" s="1"/>
  <c r="ES31" i="1"/>
  <c r="GZ31" i="1" s="1"/>
  <c r="GZ30" i="1" s="1"/>
  <c r="EQ31" i="1"/>
  <c r="GX31" i="1" s="1"/>
  <c r="GX30" i="1" s="1"/>
  <c r="EO31" i="1"/>
  <c r="GV31" i="1" s="1"/>
  <c r="GV30" i="1" s="1"/>
  <c r="EM31" i="1"/>
  <c r="GT31" i="1" s="1"/>
  <c r="GT30" i="1" s="1"/>
  <c r="EK31" i="1"/>
  <c r="GR31" i="1" s="1"/>
  <c r="GR30" i="1" s="1"/>
  <c r="EH31" i="1"/>
  <c r="GO31" i="1" s="1"/>
  <c r="GO30" i="1" s="1"/>
  <c r="EF31" i="1"/>
  <c r="GM31" i="1" s="1"/>
  <c r="GM30" i="1" s="1"/>
  <c r="ED31" i="1"/>
  <c r="GK31" i="1" s="1"/>
  <c r="GK30" i="1" s="1"/>
  <c r="EB31" i="1"/>
  <c r="GI31" i="1" s="1"/>
  <c r="GI30" i="1" s="1"/>
  <c r="DZ31" i="1"/>
  <c r="GG31" i="1" s="1"/>
  <c r="GG30" i="1" s="1"/>
  <c r="DX31" i="1"/>
  <c r="GE31" i="1" s="1"/>
  <c r="GE30" i="1" s="1"/>
  <c r="DV31" i="1"/>
  <c r="GC31" i="1" s="1"/>
  <c r="GC30" i="1" s="1"/>
  <c r="DT31" i="1"/>
  <c r="GA31" i="1" s="1"/>
  <c r="GA30" i="1" s="1"/>
  <c r="DR31" i="1"/>
  <c r="FY31" i="1" s="1"/>
  <c r="FY30" i="1" s="1"/>
  <c r="BI31" i="1"/>
  <c r="DP31" i="1" s="1"/>
  <c r="FW31" i="1" s="1"/>
  <c r="B31" i="1"/>
  <c r="FR30" i="1"/>
  <c r="FP30" i="1"/>
  <c r="FN30" i="1"/>
  <c r="FL30" i="1"/>
  <c r="FJ30" i="1"/>
  <c r="FH30" i="1"/>
  <c r="FF30" i="1"/>
  <c r="FC30" i="1"/>
  <c r="FA30" i="1"/>
  <c r="EY30" i="1"/>
  <c r="EW30" i="1"/>
  <c r="EU30" i="1"/>
  <c r="ES30" i="1"/>
  <c r="EQ30" i="1"/>
  <c r="EO30" i="1"/>
  <c r="EH30" i="1"/>
  <c r="EF30" i="1"/>
  <c r="ED30" i="1"/>
  <c r="EB30" i="1"/>
  <c r="DZ30" i="1"/>
  <c r="DX30" i="1"/>
  <c r="DT30" i="1"/>
  <c r="DM30" i="1"/>
  <c r="BI30" i="1"/>
  <c r="Y30" i="1"/>
  <c r="EM30" i="1" s="1"/>
  <c r="W30" i="1"/>
  <c r="EK30" i="1" s="1"/>
  <c r="J30" i="1"/>
  <c r="H30" i="1"/>
  <c r="DV30" i="1" s="1"/>
  <c r="F30" i="1"/>
  <c r="D30" i="1"/>
  <c r="DR30" i="1" s="1"/>
  <c r="IA29" i="1"/>
  <c r="HY29" i="1"/>
  <c r="HW29" i="1"/>
  <c r="HU29" i="1"/>
  <c r="HS29" i="1"/>
  <c r="HQ29" i="1"/>
  <c r="HO29" i="1"/>
  <c r="HM29" i="1"/>
  <c r="FC29" i="1"/>
  <c r="HJ29" i="1" s="1"/>
  <c r="FA29" i="1"/>
  <c r="HH29" i="1" s="1"/>
  <c r="EY29" i="1"/>
  <c r="HF29" i="1" s="1"/>
  <c r="EW29" i="1"/>
  <c r="HD29" i="1" s="1"/>
  <c r="EU29" i="1"/>
  <c r="HB29" i="1" s="1"/>
  <c r="ES29" i="1"/>
  <c r="GZ29" i="1" s="1"/>
  <c r="EQ29" i="1"/>
  <c r="GX29" i="1" s="1"/>
  <c r="EO29" i="1"/>
  <c r="GV29" i="1" s="1"/>
  <c r="EM29" i="1"/>
  <c r="GT29" i="1" s="1"/>
  <c r="EK29" i="1"/>
  <c r="GR29" i="1" s="1"/>
  <c r="EH29" i="1"/>
  <c r="GO29" i="1" s="1"/>
  <c r="EF29" i="1"/>
  <c r="GM29" i="1" s="1"/>
  <c r="ED29" i="1"/>
  <c r="GK29" i="1" s="1"/>
  <c r="EB29" i="1"/>
  <c r="GI29" i="1" s="1"/>
  <c r="DZ29" i="1"/>
  <c r="GG29" i="1" s="1"/>
  <c r="DX29" i="1"/>
  <c r="GE29" i="1" s="1"/>
  <c r="DV29" i="1"/>
  <c r="GC29" i="1" s="1"/>
  <c r="DT29" i="1"/>
  <c r="GA29" i="1" s="1"/>
  <c r="DR29" i="1"/>
  <c r="FY29" i="1" s="1"/>
  <c r="BI29" i="1"/>
  <c r="DP29" i="1" s="1"/>
  <c r="FW29" i="1" s="1"/>
  <c r="B29" i="1"/>
  <c r="FT28" i="1"/>
  <c r="IA28" i="1" s="1"/>
  <c r="FR28" i="1"/>
  <c r="HY28" i="1" s="1"/>
  <c r="FP28" i="1"/>
  <c r="HW28" i="1" s="1"/>
  <c r="FN28" i="1"/>
  <c r="HU28" i="1" s="1"/>
  <c r="FL28" i="1"/>
  <c r="HS28" i="1" s="1"/>
  <c r="FJ28" i="1"/>
  <c r="HQ28" i="1" s="1"/>
  <c r="FH28" i="1"/>
  <c r="HO28" i="1" s="1"/>
  <c r="FF28" i="1"/>
  <c r="HM28" i="1" s="1"/>
  <c r="FC28" i="1"/>
  <c r="HJ28" i="1" s="1"/>
  <c r="FA28" i="1"/>
  <c r="HH28" i="1" s="1"/>
  <c r="EY28" i="1"/>
  <c r="HF28" i="1" s="1"/>
  <c r="EW28" i="1"/>
  <c r="HD28" i="1" s="1"/>
  <c r="EU28" i="1"/>
  <c r="HB28" i="1" s="1"/>
  <c r="ES28" i="1"/>
  <c r="GZ28" i="1" s="1"/>
  <c r="EQ28" i="1"/>
  <c r="GX28" i="1" s="1"/>
  <c r="EO28" i="1"/>
  <c r="GV28" i="1" s="1"/>
  <c r="EM28" i="1"/>
  <c r="GT28" i="1" s="1"/>
  <c r="EK28" i="1"/>
  <c r="GR28" i="1" s="1"/>
  <c r="EH28" i="1"/>
  <c r="GO28" i="1" s="1"/>
  <c r="EF28" i="1"/>
  <c r="GM28" i="1" s="1"/>
  <c r="ED28" i="1"/>
  <c r="GK28" i="1" s="1"/>
  <c r="EB28" i="1"/>
  <c r="GI28" i="1" s="1"/>
  <c r="DZ28" i="1"/>
  <c r="GG28" i="1" s="1"/>
  <c r="DX28" i="1"/>
  <c r="GE28" i="1" s="1"/>
  <c r="DV28" i="1"/>
  <c r="GC28" i="1" s="1"/>
  <c r="DT28" i="1"/>
  <c r="GA28" i="1" s="1"/>
  <c r="DR28" i="1"/>
  <c r="FY28" i="1" s="1"/>
  <c r="BI28" i="1"/>
  <c r="DP28" i="1" s="1"/>
  <c r="FW28" i="1" s="1"/>
  <c r="B28" i="1"/>
  <c r="FT27" i="1"/>
  <c r="IA27" i="1" s="1"/>
  <c r="FR27" i="1"/>
  <c r="HY27" i="1" s="1"/>
  <c r="FP27" i="1"/>
  <c r="HW27" i="1" s="1"/>
  <c r="FN27" i="1"/>
  <c r="HU27" i="1" s="1"/>
  <c r="FL27" i="1"/>
  <c r="HS27" i="1" s="1"/>
  <c r="FJ27" i="1"/>
  <c r="HQ27" i="1" s="1"/>
  <c r="FH27" i="1"/>
  <c r="HO27" i="1" s="1"/>
  <c r="FF27" i="1"/>
  <c r="HM27" i="1" s="1"/>
  <c r="FC27" i="1"/>
  <c r="HJ27" i="1" s="1"/>
  <c r="FA27" i="1"/>
  <c r="HH27" i="1" s="1"/>
  <c r="EY27" i="1"/>
  <c r="HF27" i="1" s="1"/>
  <c r="EW27" i="1"/>
  <c r="HD27" i="1" s="1"/>
  <c r="EU27" i="1"/>
  <c r="HB27" i="1" s="1"/>
  <c r="ES27" i="1"/>
  <c r="GZ27" i="1" s="1"/>
  <c r="EQ27" i="1"/>
  <c r="GX27" i="1" s="1"/>
  <c r="EO27" i="1"/>
  <c r="GV27" i="1" s="1"/>
  <c r="EM27" i="1"/>
  <c r="GT27" i="1" s="1"/>
  <c r="EK27" i="1"/>
  <c r="GR27" i="1" s="1"/>
  <c r="EH27" i="1"/>
  <c r="GO27" i="1" s="1"/>
  <c r="EF27" i="1"/>
  <c r="GM27" i="1" s="1"/>
  <c r="ED27" i="1"/>
  <c r="GK27" i="1" s="1"/>
  <c r="EB27" i="1"/>
  <c r="GI27" i="1" s="1"/>
  <c r="DZ27" i="1"/>
  <c r="GG27" i="1" s="1"/>
  <c r="DX27" i="1"/>
  <c r="GE27" i="1" s="1"/>
  <c r="DV27" i="1"/>
  <c r="GC27" i="1" s="1"/>
  <c r="DT27" i="1"/>
  <c r="GA27" i="1" s="1"/>
  <c r="DR27" i="1"/>
  <c r="FY27" i="1" s="1"/>
  <c r="BI27" i="1"/>
  <c r="DP27" i="1" s="1"/>
  <c r="FW27" i="1" s="1"/>
  <c r="B27" i="1"/>
  <c r="FT26" i="1"/>
  <c r="IA26" i="1" s="1"/>
  <c r="FR26" i="1"/>
  <c r="HY26" i="1" s="1"/>
  <c r="FP26" i="1"/>
  <c r="HW26" i="1" s="1"/>
  <c r="FN26" i="1"/>
  <c r="HU26" i="1" s="1"/>
  <c r="FL26" i="1"/>
  <c r="HS26" i="1" s="1"/>
  <c r="FJ26" i="1"/>
  <c r="HQ26" i="1" s="1"/>
  <c r="FH26" i="1"/>
  <c r="HO26" i="1" s="1"/>
  <c r="FF26" i="1"/>
  <c r="HM26" i="1" s="1"/>
  <c r="FC26" i="1"/>
  <c r="HJ26" i="1" s="1"/>
  <c r="FA26" i="1"/>
  <c r="HH26" i="1" s="1"/>
  <c r="EY26" i="1"/>
  <c r="HF26" i="1" s="1"/>
  <c r="EW26" i="1"/>
  <c r="HD26" i="1" s="1"/>
  <c r="EU26" i="1"/>
  <c r="HB26" i="1" s="1"/>
  <c r="ES26" i="1"/>
  <c r="GZ26" i="1" s="1"/>
  <c r="EQ26" i="1"/>
  <c r="GX26" i="1" s="1"/>
  <c r="EO26" i="1"/>
  <c r="GV26" i="1" s="1"/>
  <c r="EM26" i="1"/>
  <c r="GT26" i="1" s="1"/>
  <c r="EK26" i="1"/>
  <c r="GR26" i="1" s="1"/>
  <c r="EH26" i="1"/>
  <c r="GO26" i="1" s="1"/>
  <c r="EF26" i="1"/>
  <c r="GM26" i="1" s="1"/>
  <c r="ED26" i="1"/>
  <c r="GK26" i="1" s="1"/>
  <c r="EB26" i="1"/>
  <c r="GI26" i="1" s="1"/>
  <c r="DZ26" i="1"/>
  <c r="GG26" i="1" s="1"/>
  <c r="DX26" i="1"/>
  <c r="GE26" i="1" s="1"/>
  <c r="DV26" i="1"/>
  <c r="GC26" i="1" s="1"/>
  <c r="DT26" i="1"/>
  <c r="GA26" i="1" s="1"/>
  <c r="DR26" i="1"/>
  <c r="FY26" i="1" s="1"/>
  <c r="BI26" i="1"/>
  <c r="DP26" i="1" s="1"/>
  <c r="FW26" i="1" s="1"/>
  <c r="B26" i="1"/>
  <c r="FT25" i="1"/>
  <c r="FR25" i="1"/>
  <c r="FP25" i="1"/>
  <c r="FN25" i="1"/>
  <c r="FL25" i="1"/>
  <c r="FJ25" i="1"/>
  <c r="FH25" i="1"/>
  <c r="FF25" i="1"/>
  <c r="FC25" i="1"/>
  <c r="FA25" i="1"/>
  <c r="EY25" i="1"/>
  <c r="EW25" i="1"/>
  <c r="EU25" i="1"/>
  <c r="ES25" i="1"/>
  <c r="EQ25" i="1"/>
  <c r="EO25" i="1"/>
  <c r="EM25" i="1"/>
  <c r="EK25" i="1"/>
  <c r="EH25" i="1"/>
  <c r="EF25" i="1"/>
  <c r="ED25" i="1"/>
  <c r="EB25" i="1"/>
  <c r="DZ25" i="1"/>
  <c r="DX25" i="1"/>
  <c r="DV25" i="1"/>
  <c r="BI25" i="1"/>
  <c r="F25" i="1"/>
  <c r="DT25" i="1" s="1"/>
  <c r="D25" i="1"/>
  <c r="B25" i="1" s="1"/>
  <c r="IA24" i="1"/>
  <c r="HY24" i="1"/>
  <c r="HW24" i="1"/>
  <c r="HU24" i="1"/>
  <c r="HS24" i="1"/>
  <c r="HQ24" i="1"/>
  <c r="HO24" i="1"/>
  <c r="HM24" i="1"/>
  <c r="FC24" i="1"/>
  <c r="HJ24" i="1" s="1"/>
  <c r="FA24" i="1"/>
  <c r="HH24" i="1" s="1"/>
  <c r="EY24" i="1"/>
  <c r="HF24" i="1" s="1"/>
  <c r="EW24" i="1"/>
  <c r="HD24" i="1" s="1"/>
  <c r="EU24" i="1"/>
  <c r="HB24" i="1" s="1"/>
  <c r="ES24" i="1"/>
  <c r="GZ24" i="1" s="1"/>
  <c r="EQ24" i="1"/>
  <c r="GX24" i="1" s="1"/>
  <c r="EO24" i="1"/>
  <c r="GV24" i="1" s="1"/>
  <c r="EM24" i="1"/>
  <c r="GT24" i="1" s="1"/>
  <c r="EK24" i="1"/>
  <c r="GR24" i="1" s="1"/>
  <c r="EH24" i="1"/>
  <c r="GO24" i="1" s="1"/>
  <c r="EF24" i="1"/>
  <c r="GM24" i="1" s="1"/>
  <c r="ED24" i="1"/>
  <c r="GK24" i="1" s="1"/>
  <c r="EB24" i="1"/>
  <c r="GI24" i="1" s="1"/>
  <c r="DZ24" i="1"/>
  <c r="GG24" i="1" s="1"/>
  <c r="DX24" i="1"/>
  <c r="GE24" i="1" s="1"/>
  <c r="DV24" i="1"/>
  <c r="GC24" i="1" s="1"/>
  <c r="DT24" i="1"/>
  <c r="GA24" i="1" s="1"/>
  <c r="DR24" i="1"/>
  <c r="FY24" i="1" s="1"/>
  <c r="BI24" i="1"/>
  <c r="DP24" i="1" s="1"/>
  <c r="FW24" i="1" s="1"/>
  <c r="B24" i="1"/>
  <c r="FT23" i="1"/>
  <c r="IA23" i="1" s="1"/>
  <c r="FR23" i="1"/>
  <c r="HY23" i="1" s="1"/>
  <c r="FP23" i="1"/>
  <c r="HW23" i="1" s="1"/>
  <c r="FN23" i="1"/>
  <c r="HU23" i="1" s="1"/>
  <c r="FL23" i="1"/>
  <c r="HS23" i="1" s="1"/>
  <c r="FJ23" i="1"/>
  <c r="HQ23" i="1" s="1"/>
  <c r="FH23" i="1"/>
  <c r="HO23" i="1" s="1"/>
  <c r="FF23" i="1"/>
  <c r="HM23" i="1" s="1"/>
  <c r="FC23" i="1"/>
  <c r="HJ23" i="1" s="1"/>
  <c r="FA23" i="1"/>
  <c r="HH23" i="1" s="1"/>
  <c r="EY23" i="1"/>
  <c r="HF23" i="1" s="1"/>
  <c r="EW23" i="1"/>
  <c r="HD23" i="1" s="1"/>
  <c r="EU23" i="1"/>
  <c r="HB23" i="1" s="1"/>
  <c r="ES23" i="1"/>
  <c r="GZ23" i="1" s="1"/>
  <c r="EQ23" i="1"/>
  <c r="GX23" i="1" s="1"/>
  <c r="EO23" i="1"/>
  <c r="GV23" i="1" s="1"/>
  <c r="EM23" i="1"/>
  <c r="GT23" i="1" s="1"/>
  <c r="EK23" i="1"/>
  <c r="GR23" i="1" s="1"/>
  <c r="EH23" i="1"/>
  <c r="GO23" i="1" s="1"/>
  <c r="EF23" i="1"/>
  <c r="GM23" i="1" s="1"/>
  <c r="ED23" i="1"/>
  <c r="GK23" i="1" s="1"/>
  <c r="EB23" i="1"/>
  <c r="GI23" i="1" s="1"/>
  <c r="DZ23" i="1"/>
  <c r="GG23" i="1" s="1"/>
  <c r="DX23" i="1"/>
  <c r="GE23" i="1" s="1"/>
  <c r="DV23" i="1"/>
  <c r="GC23" i="1" s="1"/>
  <c r="DT23" i="1"/>
  <c r="GA23" i="1" s="1"/>
  <c r="DR23" i="1"/>
  <c r="FY23" i="1" s="1"/>
  <c r="BI23" i="1"/>
  <c r="DP23" i="1" s="1"/>
  <c r="FW23" i="1" s="1"/>
  <c r="B23" i="1"/>
  <c r="FT22" i="1"/>
  <c r="IA22" i="1" s="1"/>
  <c r="FR22" i="1"/>
  <c r="HY22" i="1" s="1"/>
  <c r="FP22" i="1"/>
  <c r="HW22" i="1" s="1"/>
  <c r="FN22" i="1"/>
  <c r="HU22" i="1" s="1"/>
  <c r="FL22" i="1"/>
  <c r="HS22" i="1" s="1"/>
  <c r="FJ22" i="1"/>
  <c r="HQ22" i="1" s="1"/>
  <c r="FH22" i="1"/>
  <c r="HO22" i="1" s="1"/>
  <c r="FF22" i="1"/>
  <c r="HM22" i="1" s="1"/>
  <c r="FC22" i="1"/>
  <c r="HJ22" i="1" s="1"/>
  <c r="FA22" i="1"/>
  <c r="HH22" i="1" s="1"/>
  <c r="EY22" i="1"/>
  <c r="HF22" i="1" s="1"/>
  <c r="EW22" i="1"/>
  <c r="HD22" i="1" s="1"/>
  <c r="EU22" i="1"/>
  <c r="HB22" i="1" s="1"/>
  <c r="ES22" i="1"/>
  <c r="GZ22" i="1" s="1"/>
  <c r="EQ22" i="1"/>
  <c r="GX22" i="1" s="1"/>
  <c r="EO22" i="1"/>
  <c r="GV22" i="1" s="1"/>
  <c r="EM22" i="1"/>
  <c r="GT22" i="1" s="1"/>
  <c r="EK22" i="1"/>
  <c r="GR22" i="1" s="1"/>
  <c r="EH22" i="1"/>
  <c r="GO22" i="1" s="1"/>
  <c r="EF22" i="1"/>
  <c r="GM22" i="1" s="1"/>
  <c r="ED22" i="1"/>
  <c r="GK22" i="1" s="1"/>
  <c r="EB22" i="1"/>
  <c r="GI22" i="1" s="1"/>
  <c r="DZ22" i="1"/>
  <c r="GG22" i="1" s="1"/>
  <c r="DX22" i="1"/>
  <c r="GE22" i="1" s="1"/>
  <c r="DV22" i="1"/>
  <c r="GC22" i="1" s="1"/>
  <c r="DT22" i="1"/>
  <c r="GA22" i="1" s="1"/>
  <c r="DR22" i="1"/>
  <c r="FY22" i="1" s="1"/>
  <c r="BI22" i="1"/>
  <c r="DP22" i="1" s="1"/>
  <c r="FW22" i="1" s="1"/>
  <c r="B22" i="1"/>
  <c r="FT21" i="1"/>
  <c r="IA21" i="1" s="1"/>
  <c r="FR21" i="1"/>
  <c r="HY21" i="1" s="1"/>
  <c r="FP21" i="1"/>
  <c r="HW21" i="1" s="1"/>
  <c r="FN21" i="1"/>
  <c r="HU21" i="1" s="1"/>
  <c r="FL21" i="1"/>
  <c r="HS21" i="1" s="1"/>
  <c r="FJ21" i="1"/>
  <c r="HQ21" i="1" s="1"/>
  <c r="FH21" i="1"/>
  <c r="HO21" i="1" s="1"/>
  <c r="FF21" i="1"/>
  <c r="HM21" i="1" s="1"/>
  <c r="FC21" i="1"/>
  <c r="HJ21" i="1" s="1"/>
  <c r="FA21" i="1"/>
  <c r="HH21" i="1" s="1"/>
  <c r="EY21" i="1"/>
  <c r="HF21" i="1" s="1"/>
  <c r="EW21" i="1"/>
  <c r="HD21" i="1" s="1"/>
  <c r="EU21" i="1"/>
  <c r="HB21" i="1" s="1"/>
  <c r="ES21" i="1"/>
  <c r="GZ21" i="1" s="1"/>
  <c r="EQ21" i="1"/>
  <c r="GX21" i="1" s="1"/>
  <c r="EO21" i="1"/>
  <c r="GV21" i="1" s="1"/>
  <c r="EM21" i="1"/>
  <c r="GT21" i="1" s="1"/>
  <c r="EK21" i="1"/>
  <c r="GR21" i="1" s="1"/>
  <c r="EH21" i="1"/>
  <c r="GO21" i="1" s="1"/>
  <c r="EF21" i="1"/>
  <c r="GM21" i="1" s="1"/>
  <c r="ED21" i="1"/>
  <c r="GK21" i="1" s="1"/>
  <c r="EB21" i="1"/>
  <c r="GI21" i="1" s="1"/>
  <c r="DZ21" i="1"/>
  <c r="GG21" i="1" s="1"/>
  <c r="DX21" i="1"/>
  <c r="GE21" i="1" s="1"/>
  <c r="DV21" i="1"/>
  <c r="GC21" i="1" s="1"/>
  <c r="DT21" i="1"/>
  <c r="GA21" i="1" s="1"/>
  <c r="DR21" i="1"/>
  <c r="FY21" i="1" s="1"/>
  <c r="BI21" i="1"/>
  <c r="DP21" i="1" s="1"/>
  <c r="FW21" i="1" s="1"/>
  <c r="B21" i="1"/>
  <c r="FT20" i="1"/>
  <c r="FR20" i="1"/>
  <c r="FP20" i="1"/>
  <c r="FN20" i="1"/>
  <c r="FL20" i="1"/>
  <c r="FJ20" i="1"/>
  <c r="FH20" i="1"/>
  <c r="FF20" i="1"/>
  <c r="FC20" i="1"/>
  <c r="FA20" i="1"/>
  <c r="EY20" i="1"/>
  <c r="EW20" i="1"/>
  <c r="EU20" i="1"/>
  <c r="ES20" i="1"/>
  <c r="EQ20" i="1"/>
  <c r="EO20" i="1"/>
  <c r="EM20" i="1"/>
  <c r="EK20" i="1"/>
  <c r="EH20" i="1"/>
  <c r="EF20" i="1"/>
  <c r="ED20" i="1"/>
  <c r="EB20" i="1"/>
  <c r="DZ20" i="1"/>
  <c r="DX20" i="1"/>
  <c r="DV20" i="1"/>
  <c r="BI20" i="1"/>
  <c r="F20" i="1"/>
  <c r="DT20" i="1" s="1"/>
  <c r="D20" i="1"/>
  <c r="B20" i="1" s="1"/>
  <c r="FT19" i="1"/>
  <c r="IA19" i="1" s="1"/>
  <c r="FR19" i="1"/>
  <c r="HY19" i="1" s="1"/>
  <c r="FP19" i="1"/>
  <c r="HW19" i="1" s="1"/>
  <c r="FN19" i="1"/>
  <c r="HU19" i="1" s="1"/>
  <c r="FL19" i="1"/>
  <c r="HS19" i="1" s="1"/>
  <c r="FJ19" i="1"/>
  <c r="HQ19" i="1" s="1"/>
  <c r="FH19" i="1"/>
  <c r="HO19" i="1" s="1"/>
  <c r="FF19" i="1"/>
  <c r="HM19" i="1" s="1"/>
  <c r="FC19" i="1"/>
  <c r="HJ19" i="1" s="1"/>
  <c r="FA19" i="1"/>
  <c r="HH19" i="1" s="1"/>
  <c r="EY19" i="1"/>
  <c r="HF19" i="1" s="1"/>
  <c r="EW19" i="1"/>
  <c r="HD19" i="1" s="1"/>
  <c r="EU19" i="1"/>
  <c r="HB19" i="1" s="1"/>
  <c r="ES19" i="1"/>
  <c r="GZ19" i="1" s="1"/>
  <c r="EQ19" i="1"/>
  <c r="GX19" i="1" s="1"/>
  <c r="EO19" i="1"/>
  <c r="GV19" i="1" s="1"/>
  <c r="EM19" i="1"/>
  <c r="GT19" i="1" s="1"/>
  <c r="EK19" i="1"/>
  <c r="GR19" i="1" s="1"/>
  <c r="EH19" i="1"/>
  <c r="GO19" i="1" s="1"/>
  <c r="EF19" i="1"/>
  <c r="GM19" i="1" s="1"/>
  <c r="ED19" i="1"/>
  <c r="GK19" i="1" s="1"/>
  <c r="EB19" i="1"/>
  <c r="GI19" i="1" s="1"/>
  <c r="DZ19" i="1"/>
  <c r="GG19" i="1" s="1"/>
  <c r="DX19" i="1"/>
  <c r="GE19" i="1" s="1"/>
  <c r="DV19" i="1"/>
  <c r="GC19" i="1" s="1"/>
  <c r="DT19" i="1"/>
  <c r="GA19" i="1" s="1"/>
  <c r="DR19" i="1"/>
  <c r="FY19" i="1" s="1"/>
  <c r="BI19" i="1"/>
  <c r="DP19" i="1" s="1"/>
  <c r="FW19" i="1" s="1"/>
  <c r="B19" i="1"/>
  <c r="FT18" i="1"/>
  <c r="IA18" i="1" s="1"/>
  <c r="FR18" i="1"/>
  <c r="HY18" i="1" s="1"/>
  <c r="FP18" i="1"/>
  <c r="HW18" i="1" s="1"/>
  <c r="FN18" i="1"/>
  <c r="HU18" i="1" s="1"/>
  <c r="FL18" i="1"/>
  <c r="HS18" i="1" s="1"/>
  <c r="FJ18" i="1"/>
  <c r="HQ18" i="1" s="1"/>
  <c r="FH18" i="1"/>
  <c r="HO18" i="1" s="1"/>
  <c r="FF18" i="1"/>
  <c r="HM18" i="1" s="1"/>
  <c r="FC18" i="1"/>
  <c r="HJ18" i="1" s="1"/>
  <c r="FA18" i="1"/>
  <c r="HH18" i="1" s="1"/>
  <c r="EY18" i="1"/>
  <c r="HF18" i="1" s="1"/>
  <c r="EW18" i="1"/>
  <c r="HD18" i="1" s="1"/>
  <c r="EU18" i="1"/>
  <c r="HB18" i="1" s="1"/>
  <c r="ES18" i="1"/>
  <c r="GZ18" i="1" s="1"/>
  <c r="EQ18" i="1"/>
  <c r="GX18" i="1" s="1"/>
  <c r="EO18" i="1"/>
  <c r="GV18" i="1" s="1"/>
  <c r="EM18" i="1"/>
  <c r="GT18" i="1" s="1"/>
  <c r="EK18" i="1"/>
  <c r="GR18" i="1" s="1"/>
  <c r="EH18" i="1"/>
  <c r="GO18" i="1" s="1"/>
  <c r="EF18" i="1"/>
  <c r="GM18" i="1" s="1"/>
  <c r="ED18" i="1"/>
  <c r="GK18" i="1" s="1"/>
  <c r="EB18" i="1"/>
  <c r="GI18" i="1" s="1"/>
  <c r="DZ18" i="1"/>
  <c r="GG18" i="1" s="1"/>
  <c r="DX18" i="1"/>
  <c r="GE18" i="1" s="1"/>
  <c r="DV18" i="1"/>
  <c r="GC18" i="1" s="1"/>
  <c r="DT18" i="1"/>
  <c r="GA18" i="1" s="1"/>
  <c r="DR18" i="1"/>
  <c r="FY18" i="1" s="1"/>
  <c r="BI18" i="1"/>
  <c r="DP18" i="1" s="1"/>
  <c r="FW18" i="1" s="1"/>
  <c r="B18" i="1"/>
  <c r="FT17" i="1"/>
  <c r="IA17" i="1" s="1"/>
  <c r="FR17" i="1"/>
  <c r="HY17" i="1" s="1"/>
  <c r="FP17" i="1"/>
  <c r="HW17" i="1" s="1"/>
  <c r="FN17" i="1"/>
  <c r="HU17" i="1" s="1"/>
  <c r="FL17" i="1"/>
  <c r="HS17" i="1" s="1"/>
  <c r="FJ17" i="1"/>
  <c r="HQ17" i="1" s="1"/>
  <c r="FH17" i="1"/>
  <c r="HO17" i="1" s="1"/>
  <c r="FF17" i="1"/>
  <c r="HM17" i="1" s="1"/>
  <c r="FC17" i="1"/>
  <c r="HJ17" i="1" s="1"/>
  <c r="FA17" i="1"/>
  <c r="HH17" i="1" s="1"/>
  <c r="EY17" i="1"/>
  <c r="HF17" i="1" s="1"/>
  <c r="EW17" i="1"/>
  <c r="HD17" i="1" s="1"/>
  <c r="EU17" i="1"/>
  <c r="HB17" i="1" s="1"/>
  <c r="ES17" i="1"/>
  <c r="GZ17" i="1" s="1"/>
  <c r="EQ17" i="1"/>
  <c r="GX17" i="1" s="1"/>
  <c r="EO17" i="1"/>
  <c r="GV17" i="1" s="1"/>
  <c r="EM17" i="1"/>
  <c r="GT17" i="1" s="1"/>
  <c r="EK17" i="1"/>
  <c r="GR17" i="1" s="1"/>
  <c r="EH17" i="1"/>
  <c r="GO17" i="1" s="1"/>
  <c r="EF17" i="1"/>
  <c r="GM17" i="1" s="1"/>
  <c r="ED17" i="1"/>
  <c r="GK17" i="1" s="1"/>
  <c r="EB17" i="1"/>
  <c r="GI17" i="1" s="1"/>
  <c r="DZ17" i="1"/>
  <c r="GG17" i="1" s="1"/>
  <c r="DX17" i="1"/>
  <c r="GE17" i="1" s="1"/>
  <c r="DV17" i="1"/>
  <c r="GC17" i="1" s="1"/>
  <c r="DT17" i="1"/>
  <c r="GA17" i="1" s="1"/>
  <c r="DR17" i="1"/>
  <c r="FY17" i="1" s="1"/>
  <c r="BI17" i="1"/>
  <c r="DP17" i="1" s="1"/>
  <c r="FW17" i="1" s="1"/>
  <c r="B17" i="1"/>
  <c r="FT16" i="1"/>
  <c r="IA16" i="1" s="1"/>
  <c r="FR16" i="1"/>
  <c r="HY16" i="1" s="1"/>
  <c r="FP16" i="1"/>
  <c r="HW16" i="1" s="1"/>
  <c r="FN16" i="1"/>
  <c r="HU16" i="1" s="1"/>
  <c r="FL16" i="1"/>
  <c r="HS16" i="1" s="1"/>
  <c r="FJ16" i="1"/>
  <c r="HQ16" i="1" s="1"/>
  <c r="FH16" i="1"/>
  <c r="HO16" i="1" s="1"/>
  <c r="FF16" i="1"/>
  <c r="HM16" i="1" s="1"/>
  <c r="FC16" i="1"/>
  <c r="HJ16" i="1" s="1"/>
  <c r="FA16" i="1"/>
  <c r="HH16" i="1" s="1"/>
  <c r="EY16" i="1"/>
  <c r="HF16" i="1" s="1"/>
  <c r="EW16" i="1"/>
  <c r="HD16" i="1" s="1"/>
  <c r="EU16" i="1"/>
  <c r="HB16" i="1" s="1"/>
  <c r="ES16" i="1"/>
  <c r="GZ16" i="1" s="1"/>
  <c r="EQ16" i="1"/>
  <c r="GX16" i="1" s="1"/>
  <c r="EO16" i="1"/>
  <c r="GV16" i="1" s="1"/>
  <c r="EM16" i="1"/>
  <c r="GT16" i="1" s="1"/>
  <c r="EK16" i="1"/>
  <c r="GR16" i="1" s="1"/>
  <c r="EH16" i="1"/>
  <c r="GO16" i="1" s="1"/>
  <c r="EF16" i="1"/>
  <c r="GM16" i="1" s="1"/>
  <c r="ED16" i="1"/>
  <c r="GK16" i="1" s="1"/>
  <c r="EB16" i="1"/>
  <c r="GI16" i="1" s="1"/>
  <c r="DZ16" i="1"/>
  <c r="GG16" i="1" s="1"/>
  <c r="DX16" i="1"/>
  <c r="GE16" i="1" s="1"/>
  <c r="DV16" i="1"/>
  <c r="GC16" i="1" s="1"/>
  <c r="DT16" i="1"/>
  <c r="GA16" i="1" s="1"/>
  <c r="DR16" i="1"/>
  <c r="FY16" i="1" s="1"/>
  <c r="BI16" i="1"/>
  <c r="DP16" i="1" s="1"/>
  <c r="FW16" i="1" s="1"/>
  <c r="B16" i="1"/>
  <c r="BI15" i="1"/>
  <c r="B15" i="1"/>
  <c r="DP15" i="1" s="1"/>
  <c r="DM9" i="1"/>
  <c r="DK9" i="1"/>
  <c r="CY9" i="1"/>
  <c r="CV9" i="1"/>
  <c r="CT9" i="1"/>
  <c r="CN9" i="1"/>
  <c r="CL9" i="1"/>
  <c r="CJ9" i="1"/>
  <c r="CH9" i="1"/>
  <c r="CF9" i="1"/>
  <c r="CD9" i="1"/>
  <c r="CA9" i="1"/>
  <c r="BY9" i="1"/>
  <c r="BW9" i="1"/>
  <c r="BU9" i="1"/>
  <c r="BS9" i="1"/>
  <c r="BQ9" i="1"/>
  <c r="BO9" i="1"/>
  <c r="BM9" i="1"/>
  <c r="BK9" i="1"/>
  <c r="BI9" i="1" s="1"/>
  <c r="B8" i="1"/>
  <c r="DP20" i="1" l="1"/>
  <c r="DP25" i="1"/>
  <c r="DR25" i="1"/>
  <c r="IA31" i="1"/>
  <c r="IA30" i="1" s="1"/>
  <c r="DR20" i="1"/>
  <c r="B30" i="1"/>
  <c r="DP30" i="1" s="1"/>
</calcChain>
</file>

<file path=xl/sharedStrings.xml><?xml version="1.0" encoding="utf-8"?>
<sst xmlns="http://schemas.openxmlformats.org/spreadsheetml/2006/main" count="1034" uniqueCount="79">
  <si>
    <t>Table 4.2</t>
  </si>
  <si>
    <t>Table 4.2 (continued)</t>
  </si>
  <si>
    <t>Table 4.3</t>
  </si>
  <si>
    <t>Table 4.3 (continued)</t>
  </si>
  <si>
    <t>Table 4.3.1</t>
  </si>
  <si>
    <t>Table 4.3.1 (continued)</t>
  </si>
  <si>
    <t>Table 4.3.2</t>
  </si>
  <si>
    <t>Table 4.3.2 (continued)</t>
  </si>
  <si>
    <t>QUARTERLY INDICES ON EMPLOYMENT</t>
  </si>
  <si>
    <t>QUARTERLY INDICES ON COMPENSATION</t>
  </si>
  <si>
    <t>QUARTERLY INDICES ON COMPENSATION PER EMPLOYEE</t>
  </si>
  <si>
    <t>QUARTERLY CPI</t>
  </si>
  <si>
    <t>EMPLOYMENT WORKSHEET</t>
  </si>
  <si>
    <t>COMPENSATION WORKSHEET</t>
  </si>
  <si>
    <t>MANUFACTURING</t>
  </si>
  <si>
    <t>1978=100</t>
  </si>
  <si>
    <t>(1978=100)</t>
  </si>
  <si>
    <t>AT CURRENT PRICES</t>
  </si>
  <si>
    <t>AT CONSTANT PRICES</t>
  </si>
  <si>
    <t>YEAR/     QUARTER</t>
  </si>
  <si>
    <t xml:space="preserve"> TOTAL</t>
  </si>
  <si>
    <t xml:space="preserve">  FOOD</t>
  </si>
  <si>
    <t xml:space="preserve"> BEVERAGE</t>
  </si>
  <si>
    <t xml:space="preserve"> TOBACCO</t>
  </si>
  <si>
    <t xml:space="preserve">  TEXTILE</t>
  </si>
  <si>
    <t>FOOTWEAR &amp; WEARING APPAREL</t>
  </si>
  <si>
    <t>WOOD &amp; WOOD PRODUCTS</t>
  </si>
  <si>
    <t>FURNITURE &amp; FIXTURES</t>
  </si>
  <si>
    <t>PAPER &amp; PAPER PRODUCTS</t>
  </si>
  <si>
    <t>PUBLISHING &amp; PRINTING</t>
  </si>
  <si>
    <t>YEAR/   QUARTER</t>
  </si>
  <si>
    <t>LEATHER</t>
  </si>
  <si>
    <t xml:space="preserve">  RUBBER</t>
  </si>
  <si>
    <t>CHEMICAL &amp; CHEMICAL PRODUCTS</t>
  </si>
  <si>
    <t>PETROLEUM       &amp; COAL</t>
  </si>
  <si>
    <t>NON-METALLIC MINERAL PROD.</t>
  </si>
  <si>
    <t>BASIC METALS</t>
  </si>
  <si>
    <t>METAL PRODUCTS</t>
  </si>
  <si>
    <t>MACHINERIES (except elect.)</t>
  </si>
  <si>
    <t>ELECTRICAL MACHINERIES</t>
  </si>
  <si>
    <t xml:space="preserve"> TRANSPORT EQUIPMENT</t>
  </si>
  <si>
    <t>MISCELLANEOUS</t>
  </si>
  <si>
    <t>YEAR/      QUARTER</t>
  </si>
  <si>
    <t>YEAR/</t>
  </si>
  <si>
    <t>Total</t>
  </si>
  <si>
    <t>non-ferrous</t>
  </si>
  <si>
    <t>ferrous</t>
  </si>
  <si>
    <t>micro-circuits</t>
  </si>
  <si>
    <t>appliances</t>
  </si>
  <si>
    <t>batteries</t>
  </si>
  <si>
    <t>lamps</t>
  </si>
  <si>
    <t>wires</t>
  </si>
  <si>
    <t xml:space="preserve"> QUARTER      CPI </t>
  </si>
  <si>
    <t>QUARTER</t>
  </si>
  <si>
    <t>EMP-SUM1</t>
  </si>
  <si>
    <t>EMP-SUM2</t>
  </si>
  <si>
    <t>EMP-SUM3</t>
  </si>
  <si>
    <t>COM-SUM1</t>
  </si>
  <si>
    <t>COM-SUM2</t>
  </si>
  <si>
    <t>COM-SUM3</t>
  </si>
  <si>
    <t xml:space="preserve">                  </t>
  </si>
  <si>
    <t>1997, Ave.</t>
  </si>
  <si>
    <t>1997</t>
  </si>
  <si>
    <t>Q1</t>
  </si>
  <si>
    <t>Q2</t>
  </si>
  <si>
    <t>Q3</t>
  </si>
  <si>
    <t>Q4</t>
  </si>
  <si>
    <t>1998, Ave.</t>
  </si>
  <si>
    <t>1998</t>
  </si>
  <si>
    <t>1999, Ave.</t>
  </si>
  <si>
    <t>1999, Ave</t>
  </si>
  <si>
    <t>1999</t>
  </si>
  <si>
    <t>2000, Ave.</t>
  </si>
  <si>
    <t>2000, Ave</t>
  </si>
  <si>
    <t>2000</t>
  </si>
  <si>
    <t>2001</t>
  </si>
  <si>
    <t>2001, Ave.</t>
  </si>
  <si>
    <t>2001, Ave</t>
  </si>
  <si>
    <t>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</si>
</sst>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_);\(#,##0.0\)"/>
    <numFmt numFmtId="165" formatCode="#,##0.0000_);\(#,##0.0000\)"/>
    <numFmt numFmtId="166" formatCode="_(* #,##0.0_);_(* \(#,##0.0\);_(* &quot;-&quot;??_);_(@_)"/>
    <numFmt numFmtId="167" formatCode="General_)"/>
    <numFmt numFmtId="168" formatCode="0.0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Tms Rmn"/>
    </font>
    <font>
      <sz val="10"/>
      <name val="Arial"/>
    </font>
    <font>
      <b/>
      <sz val="8"/>
      <name val="Tms Rmn"/>
    </font>
    <font>
      <sz val="12"/>
      <name val="Tms Rm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164" fontId="2" fillId="2" borderId="0" xfId="2" applyNumberFormat="1" applyFont="1" applyFill="1" applyBorder="1" applyAlignment="1">
      <alignment horizontal="left"/>
    </xf>
    <xf numFmtId="164" fontId="3" fillId="2" borderId="0" xfId="2" applyNumberFormat="1" applyFont="1" applyFill="1" applyBorder="1" applyAlignment="1">
      <alignment horizontal="left"/>
    </xf>
    <xf numFmtId="164" fontId="2" fillId="2" borderId="0" xfId="2" quotePrefix="1" applyNumberFormat="1" applyFont="1" applyFill="1" applyBorder="1" applyAlignment="1" applyProtection="1">
      <alignment horizontal="left"/>
    </xf>
    <xf numFmtId="164" fontId="3" fillId="2" borderId="0" xfId="2" applyNumberFormat="1" applyFont="1" applyFill="1" applyBorder="1" applyAlignment="1" applyProtection="1">
      <alignment horizontal="left"/>
    </xf>
    <xf numFmtId="164" fontId="4" fillId="2" borderId="0" xfId="2" applyNumberFormat="1" applyFont="1" applyFill="1" applyBorder="1" applyAlignment="1">
      <alignment horizontal="left"/>
    </xf>
    <xf numFmtId="164" fontId="2" fillId="2" borderId="0" xfId="2" applyNumberFormat="1" applyFont="1" applyFill="1" applyBorder="1" applyAlignment="1" applyProtection="1">
      <alignment horizontal="left"/>
    </xf>
    <xf numFmtId="164" fontId="2" fillId="2" borderId="0" xfId="2" applyNumberFormat="1" applyFont="1" applyFill="1" applyBorder="1" applyAlignment="1" applyProtection="1">
      <alignment horizontal="center"/>
    </xf>
    <xf numFmtId="164" fontId="3" fillId="2" borderId="0" xfId="2" applyNumberFormat="1" applyFont="1" applyFill="1" applyBorder="1" applyProtection="1"/>
    <xf numFmtId="164" fontId="2" fillId="2" borderId="0" xfId="2" quotePrefix="1" applyNumberFormat="1" applyFont="1" applyFill="1" applyBorder="1" applyAlignment="1" applyProtection="1">
      <alignment horizontal="center"/>
    </xf>
    <xf numFmtId="164" fontId="3" fillId="2" borderId="0" xfId="2" applyNumberFormat="1" applyFont="1" applyFill="1" applyBorder="1"/>
    <xf numFmtId="0" fontId="2" fillId="2" borderId="1" xfId="2" applyFont="1" applyFill="1" applyBorder="1" applyAlignment="1" applyProtection="1">
      <alignment horizontal="center" vertical="center" wrapText="1"/>
    </xf>
    <xf numFmtId="0" fontId="2" fillId="2" borderId="2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 applyProtection="1">
      <alignment horizontal="center" vertical="center" wrapText="1"/>
    </xf>
    <xf numFmtId="0" fontId="2" fillId="2" borderId="5" xfId="2" applyFont="1" applyFill="1" applyBorder="1" applyAlignment="1" applyProtection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 applyProtection="1">
      <alignment horizontal="center" vertical="center"/>
    </xf>
    <xf numFmtId="0" fontId="2" fillId="2" borderId="6" xfId="2" applyFont="1" applyFill="1" applyBorder="1" applyAlignment="1" applyProtection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164" fontId="3" fillId="2" borderId="0" xfId="2" applyNumberFormat="1" applyFont="1" applyFill="1" applyBorder="1" applyAlignment="1" applyProtection="1">
      <alignment horizontal="center"/>
    </xf>
    <xf numFmtId="164" fontId="3" fillId="2" borderId="0" xfId="2" applyNumberFormat="1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 applyProtection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 applyProtection="1">
      <alignment horizontal="center" vertical="center"/>
    </xf>
    <xf numFmtId="0" fontId="3" fillId="2" borderId="12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 applyProtection="1">
      <alignment horizontal="center" vertical="center" wrapText="1"/>
    </xf>
    <xf numFmtId="0" fontId="2" fillId="2" borderId="14" xfId="2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 applyProtection="1">
      <alignment horizontal="center"/>
    </xf>
    <xf numFmtId="165" fontId="3" fillId="2" borderId="0" xfId="2" applyNumberFormat="1" applyFont="1" applyFill="1" applyBorder="1" applyProtection="1"/>
    <xf numFmtId="165" fontId="3" fillId="2" borderId="16" xfId="2" applyNumberFormat="1" applyFont="1" applyFill="1" applyBorder="1" applyProtection="1"/>
    <xf numFmtId="165" fontId="3" fillId="2" borderId="15" xfId="2" applyNumberFormat="1" applyFont="1" applyFill="1" applyBorder="1" applyAlignment="1" applyProtection="1">
      <alignment horizontal="center"/>
    </xf>
    <xf numFmtId="164" fontId="3" fillId="2" borderId="16" xfId="2" applyNumberFormat="1" applyFont="1" applyFill="1" applyBorder="1" applyProtection="1"/>
    <xf numFmtId="0" fontId="2" fillId="2" borderId="17" xfId="2" quotePrefix="1" applyFont="1" applyFill="1" applyBorder="1" applyAlignment="1" applyProtection="1">
      <alignment horizontal="center"/>
    </xf>
    <xf numFmtId="164" fontId="2" fillId="2" borderId="18" xfId="1" applyNumberFormat="1" applyFont="1" applyFill="1" applyBorder="1" applyProtection="1"/>
    <xf numFmtId="164" fontId="2" fillId="2" borderId="19" xfId="1" applyNumberFormat="1" applyFont="1" applyFill="1" applyBorder="1" applyProtection="1"/>
    <xf numFmtId="164" fontId="2" fillId="2" borderId="20" xfId="1" applyNumberFormat="1" applyFont="1" applyFill="1" applyBorder="1" applyProtection="1"/>
    <xf numFmtId="164" fontId="2" fillId="2" borderId="21" xfId="1" applyNumberFormat="1" applyFont="1" applyFill="1" applyBorder="1" applyProtection="1"/>
    <xf numFmtId="164" fontId="2" fillId="2" borderId="18" xfId="2" applyNumberFormat="1" applyFont="1" applyFill="1" applyBorder="1" applyProtection="1"/>
    <xf numFmtId="164" fontId="2" fillId="2" borderId="19" xfId="2" applyNumberFormat="1" applyFont="1" applyFill="1" applyBorder="1" applyProtection="1"/>
    <xf numFmtId="164" fontId="2" fillId="2" borderId="20" xfId="2" applyNumberFormat="1" applyFont="1" applyFill="1" applyBorder="1" applyProtection="1"/>
    <xf numFmtId="164" fontId="6" fillId="2" borderId="0" xfId="2" applyNumberFormat="1" applyFont="1" applyFill="1" applyBorder="1"/>
    <xf numFmtId="0" fontId="3" fillId="2" borderId="15" xfId="2" applyFont="1" applyFill="1" applyBorder="1" applyAlignment="1" applyProtection="1">
      <alignment horizontal="center"/>
    </xf>
    <xf numFmtId="164" fontId="3" fillId="2" borderId="0" xfId="1" applyNumberFormat="1" applyFont="1" applyFill="1" applyBorder="1" applyProtection="1"/>
    <xf numFmtId="164" fontId="3" fillId="2" borderId="16" xfId="1" applyNumberFormat="1" applyFont="1" applyFill="1" applyBorder="1" applyProtection="1"/>
    <xf numFmtId="39" fontId="3" fillId="2" borderId="15" xfId="2" applyNumberFormat="1" applyFont="1" applyFill="1" applyBorder="1" applyAlignment="1" applyProtection="1">
      <alignment horizontal="center"/>
    </xf>
    <xf numFmtId="164" fontId="2" fillId="2" borderId="18" xfId="1" applyNumberFormat="1" applyFont="1" applyFill="1" applyBorder="1" applyAlignment="1" applyProtection="1">
      <alignment horizontal="right"/>
    </xf>
    <xf numFmtId="164" fontId="2" fillId="2" borderId="19" xfId="1" applyNumberFormat="1" applyFont="1" applyFill="1" applyBorder="1" applyAlignment="1" applyProtection="1">
      <alignment horizontal="right"/>
    </xf>
    <xf numFmtId="164" fontId="2" fillId="2" borderId="20" xfId="1" applyNumberFormat="1" applyFont="1" applyFill="1" applyBorder="1" applyAlignment="1" applyProtection="1">
      <alignment horizontal="right"/>
    </xf>
    <xf numFmtId="164" fontId="2" fillId="2" borderId="21" xfId="1" applyNumberFormat="1" applyFont="1" applyFill="1" applyBorder="1" applyAlignment="1" applyProtection="1">
      <alignment horizontal="right"/>
    </xf>
    <xf numFmtId="164" fontId="2" fillId="2" borderId="18" xfId="2" applyNumberFormat="1" applyFont="1" applyFill="1" applyBorder="1" applyAlignment="1" applyProtection="1">
      <alignment horizontal="right"/>
    </xf>
    <xf numFmtId="164" fontId="2" fillId="2" borderId="19" xfId="2" applyNumberFormat="1" applyFont="1" applyFill="1" applyBorder="1" applyAlignment="1" applyProtection="1">
      <alignment horizontal="right"/>
    </xf>
    <xf numFmtId="164" fontId="2" fillId="2" borderId="20" xfId="2" applyNumberFormat="1" applyFont="1" applyFill="1" applyBorder="1" applyAlignment="1" applyProtection="1">
      <alignment horizontal="right"/>
    </xf>
    <xf numFmtId="164" fontId="2" fillId="2" borderId="0" xfId="2" applyNumberFormat="1" applyFont="1" applyFill="1" applyBorder="1" applyAlignment="1">
      <alignment horizontal="right"/>
    </xf>
    <xf numFmtId="164" fontId="6" fillId="2" borderId="0" xfId="2" applyNumberFormat="1" applyFont="1" applyFill="1" applyBorder="1" applyAlignment="1">
      <alignment horizontal="right"/>
    </xf>
    <xf numFmtId="0" fontId="2" fillId="2" borderId="17" xfId="2" applyFont="1" applyFill="1" applyBorder="1" applyAlignment="1" applyProtection="1">
      <alignment horizontal="center"/>
    </xf>
    <xf numFmtId="0" fontId="2" fillId="2" borderId="22" xfId="2" quotePrefix="1" applyFont="1" applyFill="1" applyBorder="1" applyAlignment="1" applyProtection="1">
      <alignment horizontal="center"/>
    </xf>
    <xf numFmtId="164" fontId="2" fillId="2" borderId="18" xfId="2" quotePrefix="1" applyNumberFormat="1" applyFont="1" applyFill="1" applyBorder="1" applyAlignment="1" applyProtection="1">
      <alignment horizontal="right"/>
    </xf>
    <xf numFmtId="164" fontId="2" fillId="2" borderId="21" xfId="2" quotePrefix="1" applyNumberFormat="1" applyFont="1" applyFill="1" applyBorder="1" applyAlignment="1" applyProtection="1">
      <alignment horizontal="right"/>
    </xf>
    <xf numFmtId="164" fontId="2" fillId="2" borderId="19" xfId="2" quotePrefix="1" applyNumberFormat="1" applyFont="1" applyFill="1" applyBorder="1" applyAlignment="1" applyProtection="1">
      <alignment horizontal="right"/>
    </xf>
    <xf numFmtId="164" fontId="2" fillId="2" borderId="20" xfId="2" quotePrefix="1" applyNumberFormat="1" applyFont="1" applyFill="1" applyBorder="1" applyAlignment="1" applyProtection="1">
      <alignment horizontal="right"/>
    </xf>
    <xf numFmtId="0" fontId="2" fillId="2" borderId="18" xfId="2" quotePrefix="1" applyFont="1" applyFill="1" applyBorder="1" applyAlignment="1" applyProtection="1">
      <alignment horizontal="right"/>
    </xf>
    <xf numFmtId="0" fontId="2" fillId="2" borderId="19" xfId="2" quotePrefix="1" applyFont="1" applyFill="1" applyBorder="1" applyAlignment="1" applyProtection="1">
      <alignment horizontal="right"/>
    </xf>
    <xf numFmtId="0" fontId="2" fillId="2" borderId="20" xfId="2" quotePrefix="1" applyFont="1" applyFill="1" applyBorder="1" applyAlignment="1" applyProtection="1">
      <alignment horizontal="right"/>
    </xf>
    <xf numFmtId="164" fontId="3" fillId="2" borderId="0" xfId="2" applyNumberFormat="1" applyFont="1" applyFill="1" applyBorder="1" applyAlignment="1">
      <alignment horizontal="right"/>
    </xf>
    <xf numFmtId="166" fontId="3" fillId="2" borderId="0" xfId="1" applyNumberFormat="1" applyFont="1" applyFill="1" applyBorder="1"/>
    <xf numFmtId="166" fontId="3" fillId="2" borderId="16" xfId="1" applyNumberFormat="1" applyFont="1" applyFill="1" applyBorder="1"/>
    <xf numFmtId="164" fontId="3" fillId="2" borderId="16" xfId="2" applyNumberFormat="1" applyFont="1" applyFill="1" applyBorder="1"/>
    <xf numFmtId="0" fontId="2" fillId="2" borderId="23" xfId="2" quotePrefix="1" applyNumberFormat="1" applyFont="1" applyFill="1" applyBorder="1" applyAlignment="1" applyProtection="1">
      <alignment horizontal="center"/>
    </xf>
    <xf numFmtId="164" fontId="2" fillId="2" borderId="24" xfId="1" applyNumberFormat="1" applyFont="1" applyFill="1" applyBorder="1" applyAlignment="1" applyProtection="1">
      <alignment horizontal="right"/>
    </xf>
    <xf numFmtId="164" fontId="2" fillId="2" borderId="25" xfId="1" applyNumberFormat="1" applyFont="1" applyFill="1" applyBorder="1" applyAlignment="1" applyProtection="1">
      <alignment horizontal="right"/>
    </xf>
    <xf numFmtId="164" fontId="2" fillId="2" borderId="24" xfId="2" quotePrefix="1" applyNumberFormat="1" applyFont="1" applyFill="1" applyBorder="1" applyAlignment="1" applyProtection="1">
      <alignment horizontal="right"/>
    </xf>
    <xf numFmtId="164" fontId="2" fillId="2" borderId="25" xfId="2" quotePrefix="1" applyNumberFormat="1" applyFont="1" applyFill="1" applyBorder="1" applyAlignment="1" applyProtection="1">
      <alignment horizontal="right"/>
    </xf>
    <xf numFmtId="0" fontId="2" fillId="2" borderId="24" xfId="2" quotePrefix="1" applyFont="1" applyFill="1" applyBorder="1" applyAlignment="1" applyProtection="1">
      <alignment horizontal="right"/>
    </xf>
    <xf numFmtId="0" fontId="2" fillId="2" borderId="25" xfId="2" quotePrefix="1" applyFont="1" applyFill="1" applyBorder="1" applyAlignment="1" applyProtection="1">
      <alignment horizontal="right"/>
    </xf>
    <xf numFmtId="164" fontId="2" fillId="2" borderId="24" xfId="2" applyNumberFormat="1" applyFont="1" applyFill="1" applyBorder="1" applyAlignment="1" applyProtection="1">
      <alignment horizontal="right"/>
    </xf>
    <xf numFmtId="164" fontId="2" fillId="2" borderId="25" xfId="2" applyNumberFormat="1" applyFont="1" applyFill="1" applyBorder="1" applyAlignment="1" applyProtection="1">
      <alignment horizontal="right"/>
    </xf>
    <xf numFmtId="164" fontId="2" fillId="2" borderId="24" xfId="2" applyNumberFormat="1" applyFont="1" applyFill="1" applyBorder="1" applyProtection="1"/>
    <xf numFmtId="0" fontId="3" fillId="2" borderId="15" xfId="2" quotePrefix="1" applyFont="1" applyFill="1" applyBorder="1" applyAlignment="1" applyProtection="1">
      <alignment horizontal="center"/>
    </xf>
    <xf numFmtId="164" fontId="3" fillId="2" borderId="0" xfId="1" applyNumberFormat="1" applyFont="1" applyFill="1" applyBorder="1" applyAlignment="1" applyProtection="1">
      <alignment horizontal="right"/>
    </xf>
    <xf numFmtId="166" fontId="3" fillId="2" borderId="26" xfId="1" applyNumberFormat="1" applyFont="1" applyFill="1" applyBorder="1"/>
    <xf numFmtId="166" fontId="3" fillId="2" borderId="27" xfId="1" applyNumberFormat="1" applyFont="1" applyFill="1" applyBorder="1"/>
    <xf numFmtId="0" fontId="3" fillId="2" borderId="28" xfId="2" applyFont="1" applyFill="1" applyBorder="1" applyAlignment="1" applyProtection="1">
      <alignment horizontal="center"/>
    </xf>
    <xf numFmtId="164" fontId="3" fillId="2" borderId="26" xfId="1" applyNumberFormat="1" applyFont="1" applyFill="1" applyBorder="1" applyProtection="1"/>
    <xf numFmtId="164" fontId="3" fillId="2" borderId="27" xfId="1" applyNumberFormat="1" applyFont="1" applyFill="1" applyBorder="1" applyProtection="1"/>
    <xf numFmtId="164" fontId="3" fillId="2" borderId="27" xfId="2" applyNumberFormat="1" applyFont="1" applyFill="1" applyBorder="1" applyProtection="1"/>
    <xf numFmtId="164" fontId="3" fillId="2" borderId="26" xfId="2" applyNumberFormat="1" applyFont="1" applyFill="1" applyBorder="1" applyProtection="1"/>
    <xf numFmtId="164" fontId="3" fillId="2" borderId="29" xfId="2" applyNumberFormat="1" applyFont="1" applyFill="1" applyBorder="1"/>
    <xf numFmtId="164" fontId="3" fillId="2" borderId="28" xfId="2" applyNumberFormat="1" applyFont="1" applyFill="1" applyBorder="1" applyAlignment="1">
      <alignment horizontal="center"/>
    </xf>
    <xf numFmtId="164" fontId="3" fillId="2" borderId="26" xfId="2" applyNumberFormat="1" applyFont="1" applyFill="1" applyBorder="1"/>
    <xf numFmtId="164" fontId="3" fillId="2" borderId="27" xfId="2" applyNumberFormat="1" applyFont="1" applyFill="1" applyBorder="1"/>
    <xf numFmtId="164" fontId="6" fillId="2" borderId="28" xfId="2" applyNumberFormat="1" applyFont="1" applyFill="1" applyBorder="1" applyAlignment="1">
      <alignment horizontal="center"/>
    </xf>
    <xf numFmtId="164" fontId="3" fillId="2" borderId="0" xfId="2" applyNumberFormat="1" applyFont="1" applyFill="1"/>
    <xf numFmtId="164" fontId="2" fillId="2" borderId="0" xfId="2" quotePrefix="1" applyNumberFormat="1" applyFont="1" applyFill="1" applyBorder="1" applyAlignment="1">
      <alignment horizontal="right"/>
    </xf>
    <xf numFmtId="164" fontId="3" fillId="2" borderId="0" xfId="2" applyNumberFormat="1" applyFont="1" applyFill="1" applyAlignment="1">
      <alignment horizontal="center"/>
    </xf>
    <xf numFmtId="164" fontId="6" fillId="2" borderId="0" xfId="2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Normal_QEI-Q1200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OtherNA\QEI\2009\QEI%20Q4%202009\Raw%20data\QEI_Q4_%202009_MFG_comp_emp_on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4%202009\Raw%20data\CPI-78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esktop/QEI%20CSV%20&amp;%20Excel%20files/QEI/2011/Q3_11/MFG_EMPQ3_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esktop/QEI%20CSV%20&amp;%20Excel%20files/QEI/2011/Q3_11/QEI%20Q3%20Summary%20Tables%20for%20NS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EI-MFG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72">
          <cell r="E172">
            <v>1562.2220434761632</v>
          </cell>
        </row>
        <row r="173">
          <cell r="E173">
            <v>1575.3085788034537</v>
          </cell>
        </row>
        <row r="174">
          <cell r="E174">
            <v>1591.535570654499</v>
          </cell>
        </row>
        <row r="175">
          <cell r="E175">
            <v>1589.6746482770372</v>
          </cell>
        </row>
        <row r="177">
          <cell r="E177">
            <v>1607.4372019579357</v>
          </cell>
        </row>
        <row r="178">
          <cell r="E178">
            <v>1612.3971545665447</v>
          </cell>
        </row>
        <row r="179">
          <cell r="E179">
            <v>1644.0288566846907</v>
          </cell>
        </row>
        <row r="180">
          <cell r="E180">
            <v>1642.1065558922933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 "/>
      <sheetName val="COMP"/>
      <sheetName val="CperE"/>
      <sheetName val="CperEk"/>
      <sheetName val="AFF"/>
      <sheetName val="M&amp;Q"/>
      <sheetName val="Construction"/>
      <sheetName val="EGW"/>
      <sheetName val="MFG_REV"/>
      <sheetName val="MFG-EMP"/>
      <sheetName val="FIN &amp; RE"/>
      <sheetName val="SERVICES"/>
      <sheetName val="Trade&amp;T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/>
  <dimension ref="A1:IO88"/>
  <sheetViews>
    <sheetView showGridLines="0" tabSelected="1" view="pageBreakPreview" zoomScale="80" zoomScaleNormal="100" zoomScaleSheetLayoutView="80" workbookViewId="0">
      <pane ySplit="8" topLeftCell="A9" activePane="bottomLeft" state="frozen"/>
      <selection pane="bottomLeft" activeCell="A65" sqref="A65:IV85"/>
    </sheetView>
  </sheetViews>
  <sheetFormatPr defaultColWidth="11" defaultRowHeight="15" x14ac:dyDescent="0.25"/>
  <cols>
    <col min="1" max="1" width="12.140625" customWidth="1"/>
    <col min="2" max="2" width="11" customWidth="1"/>
    <col min="3" max="3" width="1.85546875" customWidth="1"/>
    <col min="4" max="4" width="10.28515625" customWidth="1"/>
    <col min="5" max="5" width="2" customWidth="1"/>
    <col min="7" max="7" width="1.85546875" customWidth="1"/>
    <col min="8" max="8" width="10.140625" customWidth="1"/>
    <col min="9" max="9" width="2" customWidth="1"/>
    <col min="10" max="10" width="9.7109375" customWidth="1"/>
    <col min="11" max="11" width="1.85546875" customWidth="1"/>
    <col min="12" max="12" width="11" customWidth="1"/>
    <col min="13" max="13" width="1.85546875" customWidth="1"/>
    <col min="15" max="15" width="1.85546875" customWidth="1"/>
    <col min="16" max="16" width="11" customWidth="1"/>
    <col min="17" max="17" width="1.85546875" customWidth="1"/>
    <col min="18" max="18" width="11" customWidth="1"/>
    <col min="19" max="19" width="1.85546875" customWidth="1"/>
    <col min="20" max="20" width="11" customWidth="1"/>
    <col min="21" max="21" width="1.85546875" customWidth="1"/>
    <col min="22" max="22" width="10.85546875" customWidth="1"/>
    <col min="23" max="23" width="11" customWidth="1"/>
    <col min="24" max="24" width="1.85546875" customWidth="1"/>
    <col min="25" max="25" width="9.85546875" customWidth="1"/>
    <col min="26" max="26" width="1.85546875" customWidth="1"/>
    <col min="27" max="27" width="11" customWidth="1"/>
    <col min="28" max="28" width="1.85546875" customWidth="1"/>
    <col min="29" max="29" width="11" customWidth="1"/>
    <col min="30" max="30" width="1.85546875" customWidth="1"/>
    <col min="31" max="31" width="11" customWidth="1"/>
    <col min="32" max="32" width="1.85546875" customWidth="1"/>
    <col min="33" max="33" width="11" customWidth="1"/>
    <col min="34" max="34" width="1.85546875" customWidth="1"/>
    <col min="35" max="35" width="11" customWidth="1"/>
    <col min="36" max="36" width="1.85546875" customWidth="1"/>
    <col min="37" max="37" width="11" customWidth="1"/>
    <col min="38" max="38" width="1.85546875" customWidth="1"/>
    <col min="39" max="39" width="10.140625" customWidth="1"/>
    <col min="40" max="40" width="1.85546875" customWidth="1"/>
    <col min="41" max="41" width="11" customWidth="1"/>
    <col min="42" max="42" width="1.85546875" customWidth="1"/>
    <col min="43" max="43" width="12.28515625" customWidth="1"/>
    <col min="44" max="44" width="11" customWidth="1"/>
    <col min="45" max="45" width="1.85546875" customWidth="1"/>
    <col min="46" max="46" width="11" customWidth="1"/>
    <col min="47" max="47" width="1.85546875" customWidth="1"/>
    <col min="48" max="48" width="11" customWidth="1"/>
    <col min="49" max="49" width="1.85546875" customWidth="1"/>
    <col min="50" max="50" width="11" customWidth="1"/>
    <col min="51" max="51" width="0.5703125" customWidth="1"/>
    <col min="52" max="52" width="11.28515625" customWidth="1"/>
    <col min="53" max="53" width="1.85546875" customWidth="1"/>
    <col min="54" max="54" width="11" customWidth="1"/>
    <col min="55" max="55" width="2" customWidth="1"/>
    <col min="56" max="56" width="11" customWidth="1"/>
    <col min="57" max="57" width="1.85546875" customWidth="1"/>
    <col min="58" max="58" width="11.85546875" customWidth="1"/>
    <col min="59" max="59" width="1.85546875" customWidth="1"/>
    <col min="60" max="60" width="12.140625" customWidth="1"/>
    <col min="61" max="61" width="9.42578125" customWidth="1"/>
    <col min="62" max="62" width="1.85546875" customWidth="1"/>
    <col min="63" max="63" width="11" customWidth="1"/>
    <col min="64" max="64" width="1.85546875" customWidth="1"/>
    <col min="65" max="65" width="11" customWidth="1"/>
    <col min="66" max="66" width="1.85546875" customWidth="1"/>
    <col min="67" max="67" width="10.28515625" customWidth="1"/>
    <col min="68" max="68" width="1.85546875" customWidth="1"/>
    <col min="69" max="69" width="11" customWidth="1"/>
    <col min="70" max="70" width="1.85546875" customWidth="1"/>
    <col min="71" max="71" width="11" customWidth="1"/>
    <col min="72" max="72" width="1.85546875" customWidth="1"/>
    <col min="73" max="73" width="11" customWidth="1"/>
    <col min="74" max="74" width="1.85546875" customWidth="1"/>
    <col min="75" max="75" width="11" customWidth="1"/>
    <col min="76" max="76" width="1.85546875" customWidth="1"/>
    <col min="77" max="77" width="11" customWidth="1"/>
    <col min="78" max="78" width="1.85546875" customWidth="1"/>
    <col min="79" max="79" width="11" customWidth="1"/>
    <col min="80" max="80" width="1.85546875" customWidth="1"/>
    <col min="81" max="81" width="12.140625" customWidth="1"/>
    <col min="82" max="82" width="9" customWidth="1"/>
    <col min="83" max="83" width="1.85546875" customWidth="1"/>
    <col min="84" max="84" width="11" customWidth="1"/>
    <col min="85" max="85" width="1.85546875" customWidth="1"/>
    <col min="86" max="86" width="11" customWidth="1"/>
    <col min="87" max="87" width="1.85546875" customWidth="1"/>
    <col min="88" max="88" width="11" customWidth="1"/>
    <col min="89" max="89" width="1.85546875" customWidth="1"/>
    <col min="90" max="90" width="11" customWidth="1"/>
    <col min="91" max="91" width="1.85546875" customWidth="1"/>
    <col min="92" max="92" width="11" customWidth="1"/>
    <col min="93" max="93" width="1.85546875" customWidth="1"/>
    <col min="94" max="94" width="11" customWidth="1"/>
    <col min="95" max="95" width="1.85546875" customWidth="1"/>
    <col min="96" max="96" width="11" customWidth="1"/>
    <col min="97" max="97" width="1.85546875" customWidth="1"/>
    <col min="98" max="98" width="11" customWidth="1"/>
    <col min="99" max="99" width="1.85546875" customWidth="1"/>
    <col min="100" max="100" width="11" customWidth="1"/>
    <col min="101" max="101" width="1.85546875" customWidth="1"/>
    <col min="102" max="102" width="12.140625" customWidth="1"/>
    <col min="103" max="103" width="11" customWidth="1"/>
    <col min="104" max="104" width="1.85546875" customWidth="1"/>
    <col min="105" max="105" width="11" customWidth="1"/>
    <col min="106" max="106" width="1.85546875" customWidth="1"/>
    <col min="107" max="107" width="11" customWidth="1"/>
    <col min="108" max="108" width="1.85546875" customWidth="1"/>
    <col min="109" max="109" width="11" customWidth="1"/>
    <col min="110" max="110" width="1.85546875" customWidth="1"/>
    <col min="111" max="111" width="11" customWidth="1"/>
    <col min="112" max="112" width="1.85546875" customWidth="1"/>
    <col min="113" max="113" width="11" customWidth="1"/>
    <col min="114" max="114" width="1.85546875" customWidth="1"/>
    <col min="115" max="115" width="11" customWidth="1"/>
    <col min="116" max="116" width="1.85546875" customWidth="1"/>
    <col min="117" max="117" width="12.140625" customWidth="1"/>
    <col min="118" max="118" width="1.85546875" customWidth="1"/>
    <col min="119" max="119" width="12.140625" customWidth="1"/>
    <col min="120" max="120" width="9.7109375" customWidth="1"/>
    <col min="121" max="121" width="1.85546875" customWidth="1"/>
    <col min="122" max="122" width="11" customWidth="1"/>
    <col min="123" max="123" width="1.85546875" customWidth="1"/>
    <col min="124" max="124" width="10.42578125" customWidth="1"/>
    <col min="125" max="125" width="1.85546875" customWidth="1"/>
    <col min="126" max="126" width="11" customWidth="1"/>
    <col min="127" max="127" width="1.85546875" customWidth="1"/>
    <col min="128" max="128" width="11" customWidth="1"/>
    <col min="129" max="129" width="1.85546875" customWidth="1"/>
    <col min="130" max="130" width="11" customWidth="1"/>
    <col min="131" max="131" width="1.85546875" customWidth="1"/>
    <col min="132" max="132" width="11" customWidth="1"/>
    <col min="133" max="133" width="1.85546875" customWidth="1"/>
    <col min="134" max="134" width="11" customWidth="1"/>
    <col min="135" max="135" width="1.85546875" customWidth="1"/>
    <col min="136" max="136" width="11" customWidth="1"/>
    <col min="137" max="137" width="1.85546875" customWidth="1"/>
    <col min="138" max="138" width="11" customWidth="1"/>
    <col min="139" max="139" width="1.85546875" customWidth="1"/>
    <col min="140" max="140" width="12.140625" customWidth="1"/>
    <col min="141" max="141" width="9.42578125" customWidth="1"/>
    <col min="142" max="142" width="1.85546875" customWidth="1"/>
    <col min="143" max="143" width="11" customWidth="1"/>
    <col min="144" max="144" width="1.85546875" customWidth="1"/>
    <col min="145" max="145" width="11" customWidth="1"/>
    <col min="146" max="146" width="1.85546875" customWidth="1"/>
    <col min="147" max="147" width="11" customWidth="1"/>
    <col min="148" max="148" width="1.7109375" customWidth="1"/>
    <col min="149" max="149" width="11" customWidth="1"/>
    <col min="150" max="150" width="1.85546875" customWidth="1"/>
    <col min="151" max="151" width="11" customWidth="1"/>
    <col min="152" max="152" width="1.85546875" customWidth="1"/>
    <col min="153" max="153" width="11" customWidth="1"/>
    <col min="154" max="154" width="1.85546875" customWidth="1"/>
    <col min="155" max="155" width="11" customWidth="1"/>
    <col min="156" max="156" width="1.85546875" customWidth="1"/>
    <col min="157" max="157" width="11" customWidth="1"/>
    <col min="158" max="158" width="1.85546875" customWidth="1"/>
    <col min="159" max="159" width="11" customWidth="1"/>
    <col min="160" max="160" width="1.85546875" customWidth="1"/>
    <col min="161" max="161" width="12.140625" customWidth="1"/>
    <col min="162" max="162" width="11" customWidth="1"/>
    <col min="163" max="163" width="1.85546875" customWidth="1"/>
    <col min="164" max="164" width="11" customWidth="1"/>
    <col min="165" max="165" width="1.85546875" customWidth="1"/>
    <col min="166" max="166" width="11" customWidth="1"/>
    <col min="167" max="167" width="1.85546875" customWidth="1"/>
    <col min="168" max="168" width="11" customWidth="1"/>
    <col min="169" max="169" width="1.85546875" customWidth="1"/>
    <col min="170" max="170" width="11" customWidth="1"/>
    <col min="171" max="171" width="1.85546875" customWidth="1"/>
    <col min="172" max="172" width="11" customWidth="1"/>
    <col min="173" max="173" width="1.85546875" customWidth="1"/>
    <col min="174" max="174" width="11" customWidth="1"/>
    <col min="175" max="175" width="1.85546875" customWidth="1"/>
    <col min="176" max="176" width="12.140625" customWidth="1"/>
    <col min="177" max="177" width="1.85546875" customWidth="1"/>
    <col min="178" max="178" width="12.140625" customWidth="1"/>
    <col min="179" max="179" width="9.42578125" customWidth="1"/>
    <col min="180" max="180" width="1.85546875" customWidth="1"/>
    <col min="181" max="181" width="11" customWidth="1"/>
    <col min="182" max="182" width="1.85546875" customWidth="1"/>
    <col min="183" max="183" width="11" customWidth="1"/>
    <col min="184" max="184" width="1.85546875" customWidth="1"/>
    <col min="185" max="185" width="11" customWidth="1"/>
    <col min="186" max="186" width="1.85546875" customWidth="1"/>
    <col min="187" max="187" width="11" customWidth="1"/>
    <col min="188" max="188" width="1.85546875" customWidth="1"/>
    <col min="189" max="189" width="11" customWidth="1"/>
    <col min="190" max="190" width="1.85546875" customWidth="1"/>
    <col min="191" max="191" width="11" customWidth="1"/>
    <col min="192" max="192" width="1.85546875" customWidth="1"/>
    <col min="193" max="193" width="11" customWidth="1"/>
    <col min="194" max="194" width="1.85546875" customWidth="1"/>
    <col min="195" max="195" width="11" customWidth="1"/>
    <col min="196" max="196" width="1.85546875" customWidth="1"/>
    <col min="197" max="197" width="11" customWidth="1"/>
    <col min="198" max="198" width="1.85546875" customWidth="1"/>
    <col min="199" max="199" width="12.140625" customWidth="1"/>
    <col min="200" max="200" width="9.140625" customWidth="1"/>
    <col min="201" max="201" width="1.85546875" customWidth="1"/>
    <col min="202" max="202" width="11" customWidth="1"/>
    <col min="203" max="203" width="1.85546875" customWidth="1"/>
    <col min="204" max="204" width="11" customWidth="1"/>
    <col min="205" max="205" width="1.85546875" customWidth="1"/>
    <col min="206" max="206" width="11" customWidth="1"/>
    <col min="207" max="207" width="1.85546875" customWidth="1"/>
    <col min="208" max="208" width="11" customWidth="1"/>
    <col min="209" max="209" width="1.85546875" customWidth="1"/>
    <col min="210" max="210" width="11" customWidth="1"/>
    <col min="211" max="211" width="1.85546875" customWidth="1"/>
    <col min="212" max="212" width="11" customWidth="1"/>
    <col min="213" max="213" width="1.85546875" customWidth="1"/>
    <col min="214" max="214" width="11" customWidth="1"/>
    <col min="215" max="215" width="1.85546875" customWidth="1"/>
    <col min="216" max="216" width="11" customWidth="1"/>
    <col min="217" max="217" width="1.85546875" customWidth="1"/>
    <col min="218" max="218" width="11" customWidth="1"/>
    <col min="219" max="219" width="1.85546875" customWidth="1"/>
    <col min="220" max="220" width="12.140625" customWidth="1"/>
    <col min="221" max="221" width="11" customWidth="1"/>
    <col min="222" max="222" width="1.85546875" customWidth="1"/>
    <col min="223" max="223" width="11" customWidth="1"/>
    <col min="224" max="224" width="1.85546875" customWidth="1"/>
    <col min="225" max="225" width="11" customWidth="1"/>
    <col min="226" max="226" width="1.85546875" customWidth="1"/>
    <col min="227" max="227" width="11" customWidth="1"/>
    <col min="228" max="228" width="1.85546875" customWidth="1"/>
    <col min="229" max="229" width="11" customWidth="1"/>
    <col min="230" max="230" width="1.85546875" customWidth="1"/>
    <col min="231" max="231" width="11" customWidth="1"/>
    <col min="232" max="232" width="1.85546875" customWidth="1"/>
    <col min="233" max="233" width="10.5703125" customWidth="1"/>
    <col min="234" max="234" width="2" customWidth="1"/>
    <col min="235" max="235" width="11.85546875" customWidth="1"/>
    <col min="236" max="236" width="1.85546875" customWidth="1"/>
    <col min="237" max="237" width="11" customWidth="1"/>
  </cols>
  <sheetData>
    <row r="1" spans="1:249" s="2" customFormat="1" ht="11.25" x14ac:dyDescent="0.2">
      <c r="A1" s="1" t="s">
        <v>0</v>
      </c>
      <c r="V1" s="1" t="s">
        <v>1</v>
      </c>
      <c r="AQ1" s="1" t="s">
        <v>1</v>
      </c>
      <c r="BH1" s="1" t="s">
        <v>2</v>
      </c>
      <c r="CC1" s="1" t="s">
        <v>3</v>
      </c>
      <c r="CX1" s="1" t="s">
        <v>3</v>
      </c>
      <c r="DO1" s="1" t="s">
        <v>4</v>
      </c>
      <c r="EJ1" s="1" t="s">
        <v>5</v>
      </c>
      <c r="FE1" s="1" t="s">
        <v>5</v>
      </c>
      <c r="FV1" s="1" t="s">
        <v>6</v>
      </c>
      <c r="GQ1" s="1" t="s">
        <v>7</v>
      </c>
      <c r="HL1" s="1" t="s">
        <v>7</v>
      </c>
    </row>
    <row r="2" spans="1:249" s="5" customFormat="1" ht="11.25" x14ac:dyDescent="0.2">
      <c r="A2" s="3" t="s">
        <v>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 t="s">
        <v>8</v>
      </c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3" t="s">
        <v>8</v>
      </c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3" t="s">
        <v>9</v>
      </c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3" t="s">
        <v>9</v>
      </c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3" t="s">
        <v>9</v>
      </c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3" t="s">
        <v>10</v>
      </c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3" t="s">
        <v>10</v>
      </c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3" t="s">
        <v>10</v>
      </c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3" t="s">
        <v>10</v>
      </c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3" t="s">
        <v>10</v>
      </c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3" t="s">
        <v>10</v>
      </c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E2" s="5" t="s">
        <v>11</v>
      </c>
      <c r="IH2" s="5" t="s">
        <v>12</v>
      </c>
      <c r="IM2" s="5" t="s">
        <v>13</v>
      </c>
    </row>
    <row r="3" spans="1:249" s="5" customFormat="1" ht="11.25" x14ac:dyDescent="0.2">
      <c r="A3" s="6" t="s">
        <v>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6" t="s">
        <v>14</v>
      </c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6" t="s">
        <v>14</v>
      </c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6" t="s">
        <v>14</v>
      </c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6" t="s">
        <v>14</v>
      </c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6" t="s">
        <v>14</v>
      </c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6" t="s">
        <v>14</v>
      </c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6" t="s">
        <v>14</v>
      </c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6" t="s">
        <v>14</v>
      </c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6" t="s">
        <v>14</v>
      </c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6" t="s">
        <v>14</v>
      </c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6" t="s">
        <v>14</v>
      </c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E3" s="5" t="s">
        <v>15</v>
      </c>
    </row>
    <row r="4" spans="1:249" s="2" customFormat="1" ht="11.25" x14ac:dyDescent="0.2">
      <c r="A4" s="3" t="s">
        <v>16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 t="s">
        <v>16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3" t="s">
        <v>16</v>
      </c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6" t="s">
        <v>17</v>
      </c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6" t="s">
        <v>17</v>
      </c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6" t="s">
        <v>17</v>
      </c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6" t="s">
        <v>17</v>
      </c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6" t="s">
        <v>17</v>
      </c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6" t="s">
        <v>17</v>
      </c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6" t="s">
        <v>18</v>
      </c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6" t="s">
        <v>18</v>
      </c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6" t="s">
        <v>18</v>
      </c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</row>
    <row r="5" spans="1:249" s="10" customFormat="1" ht="12" thickBo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7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7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9" t="s">
        <v>16</v>
      </c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9" t="s">
        <v>16</v>
      </c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9" t="s">
        <v>16</v>
      </c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9" t="s">
        <v>16</v>
      </c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9" t="s">
        <v>16</v>
      </c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9" t="s">
        <v>16</v>
      </c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9" t="s">
        <v>16</v>
      </c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9" t="s">
        <v>16</v>
      </c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9" t="s">
        <v>16</v>
      </c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</row>
    <row r="6" spans="1:249" s="24" customFormat="1" ht="20.100000000000001" customHeight="1" x14ac:dyDescent="0.2">
      <c r="A6" s="11" t="s">
        <v>19</v>
      </c>
      <c r="B6" s="12" t="s">
        <v>20</v>
      </c>
      <c r="C6" s="13"/>
      <c r="D6" s="12" t="s">
        <v>21</v>
      </c>
      <c r="E6" s="12"/>
      <c r="F6" s="12" t="s">
        <v>22</v>
      </c>
      <c r="G6" s="13"/>
      <c r="H6" s="12" t="s">
        <v>23</v>
      </c>
      <c r="I6" s="12"/>
      <c r="J6" s="12" t="s">
        <v>24</v>
      </c>
      <c r="K6" s="13"/>
      <c r="L6" s="12" t="s">
        <v>25</v>
      </c>
      <c r="M6" s="13"/>
      <c r="N6" s="14" t="s">
        <v>26</v>
      </c>
      <c r="O6" s="13"/>
      <c r="P6" s="14" t="s">
        <v>27</v>
      </c>
      <c r="Q6" s="13"/>
      <c r="R6" s="14" t="s">
        <v>28</v>
      </c>
      <c r="S6" s="14"/>
      <c r="T6" s="14" t="s">
        <v>29</v>
      </c>
      <c r="U6" s="15"/>
      <c r="V6" s="16" t="s">
        <v>30</v>
      </c>
      <c r="W6" s="17" t="s">
        <v>31</v>
      </c>
      <c r="X6" s="17"/>
      <c r="Y6" s="17" t="s">
        <v>32</v>
      </c>
      <c r="Z6" s="18"/>
      <c r="AA6" s="19" t="s">
        <v>33</v>
      </c>
      <c r="AB6" s="19"/>
      <c r="AC6" s="19" t="s">
        <v>34</v>
      </c>
      <c r="AD6" s="19"/>
      <c r="AE6" s="17" t="s">
        <v>35</v>
      </c>
      <c r="AF6" s="17"/>
      <c r="AG6" s="20" t="s">
        <v>36</v>
      </c>
      <c r="AH6" s="20"/>
      <c r="AI6" s="20"/>
      <c r="AJ6" s="20"/>
      <c r="AK6" s="20"/>
      <c r="AL6" s="20"/>
      <c r="AM6" s="17" t="s">
        <v>37</v>
      </c>
      <c r="AN6" s="18"/>
      <c r="AO6" s="17" t="s">
        <v>38</v>
      </c>
      <c r="AP6" s="21"/>
      <c r="AQ6" s="16" t="s">
        <v>30</v>
      </c>
      <c r="AR6" s="20" t="s">
        <v>39</v>
      </c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17" t="s">
        <v>40</v>
      </c>
      <c r="BE6" s="17"/>
      <c r="BF6" s="19" t="s">
        <v>41</v>
      </c>
      <c r="BG6" s="22"/>
      <c r="BH6" s="11" t="s">
        <v>19</v>
      </c>
      <c r="BI6" s="12" t="s">
        <v>20</v>
      </c>
      <c r="BJ6" s="13"/>
      <c r="BK6" s="12" t="s">
        <v>21</v>
      </c>
      <c r="BL6" s="12"/>
      <c r="BM6" s="12" t="s">
        <v>22</v>
      </c>
      <c r="BN6" s="13"/>
      <c r="BO6" s="12" t="s">
        <v>23</v>
      </c>
      <c r="BP6" s="12"/>
      <c r="BQ6" s="12" t="s">
        <v>24</v>
      </c>
      <c r="BR6" s="13"/>
      <c r="BS6" s="12" t="s">
        <v>25</v>
      </c>
      <c r="BT6" s="13"/>
      <c r="BU6" s="14" t="s">
        <v>26</v>
      </c>
      <c r="BV6" s="13"/>
      <c r="BW6" s="14" t="s">
        <v>27</v>
      </c>
      <c r="BX6" s="13"/>
      <c r="BY6" s="14" t="s">
        <v>28</v>
      </c>
      <c r="BZ6" s="14"/>
      <c r="CA6" s="14" t="s">
        <v>29</v>
      </c>
      <c r="CB6" s="15"/>
      <c r="CC6" s="16" t="s">
        <v>30</v>
      </c>
      <c r="CD6" s="17" t="s">
        <v>31</v>
      </c>
      <c r="CE6" s="17"/>
      <c r="CF6" s="17" t="s">
        <v>32</v>
      </c>
      <c r="CG6" s="18"/>
      <c r="CH6" s="19" t="s">
        <v>33</v>
      </c>
      <c r="CI6" s="19"/>
      <c r="CJ6" s="19" t="s">
        <v>34</v>
      </c>
      <c r="CK6" s="19"/>
      <c r="CL6" s="17" t="s">
        <v>35</v>
      </c>
      <c r="CM6" s="17"/>
      <c r="CN6" s="20" t="s">
        <v>36</v>
      </c>
      <c r="CO6" s="20"/>
      <c r="CP6" s="20"/>
      <c r="CQ6" s="20"/>
      <c r="CR6" s="20"/>
      <c r="CS6" s="20"/>
      <c r="CT6" s="17" t="s">
        <v>37</v>
      </c>
      <c r="CU6" s="18"/>
      <c r="CV6" s="17" t="s">
        <v>38</v>
      </c>
      <c r="CW6" s="21"/>
      <c r="CX6" s="16" t="s">
        <v>30</v>
      </c>
      <c r="CY6" s="20" t="s">
        <v>39</v>
      </c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17" t="s">
        <v>40</v>
      </c>
      <c r="DL6" s="17"/>
      <c r="DM6" s="19" t="s">
        <v>41</v>
      </c>
      <c r="DN6" s="22"/>
      <c r="DO6" s="11" t="s">
        <v>19</v>
      </c>
      <c r="DP6" s="12" t="s">
        <v>20</v>
      </c>
      <c r="DQ6" s="13"/>
      <c r="DR6" s="12" t="s">
        <v>21</v>
      </c>
      <c r="DS6" s="12"/>
      <c r="DT6" s="12" t="s">
        <v>22</v>
      </c>
      <c r="DU6" s="13"/>
      <c r="DV6" s="12" t="s">
        <v>23</v>
      </c>
      <c r="DW6" s="12"/>
      <c r="DX6" s="12" t="s">
        <v>24</v>
      </c>
      <c r="DY6" s="13"/>
      <c r="DZ6" s="12" t="s">
        <v>25</v>
      </c>
      <c r="EA6" s="13"/>
      <c r="EB6" s="14" t="s">
        <v>26</v>
      </c>
      <c r="EC6" s="13"/>
      <c r="ED6" s="14" t="s">
        <v>27</v>
      </c>
      <c r="EE6" s="13"/>
      <c r="EF6" s="14" t="s">
        <v>28</v>
      </c>
      <c r="EG6" s="14"/>
      <c r="EH6" s="14" t="s">
        <v>29</v>
      </c>
      <c r="EI6" s="15"/>
      <c r="EJ6" s="16" t="s">
        <v>30</v>
      </c>
      <c r="EK6" s="17" t="s">
        <v>31</v>
      </c>
      <c r="EL6" s="17"/>
      <c r="EM6" s="17" t="s">
        <v>32</v>
      </c>
      <c r="EN6" s="18"/>
      <c r="EO6" s="19" t="s">
        <v>33</v>
      </c>
      <c r="EP6" s="19"/>
      <c r="EQ6" s="19" t="s">
        <v>34</v>
      </c>
      <c r="ER6" s="19"/>
      <c r="ES6" s="17" t="s">
        <v>35</v>
      </c>
      <c r="ET6" s="17"/>
      <c r="EU6" s="20" t="s">
        <v>36</v>
      </c>
      <c r="EV6" s="20"/>
      <c r="EW6" s="20"/>
      <c r="EX6" s="20"/>
      <c r="EY6" s="20"/>
      <c r="EZ6" s="20"/>
      <c r="FA6" s="17" t="s">
        <v>37</v>
      </c>
      <c r="FB6" s="18"/>
      <c r="FC6" s="17" t="s">
        <v>38</v>
      </c>
      <c r="FD6" s="21"/>
      <c r="FE6" s="16" t="s">
        <v>30</v>
      </c>
      <c r="FF6" s="20" t="s">
        <v>39</v>
      </c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17" t="s">
        <v>40</v>
      </c>
      <c r="FS6" s="17"/>
      <c r="FT6" s="19" t="s">
        <v>41</v>
      </c>
      <c r="FU6" s="22"/>
      <c r="FV6" s="11" t="s">
        <v>19</v>
      </c>
      <c r="FW6" s="12" t="s">
        <v>20</v>
      </c>
      <c r="FX6" s="13"/>
      <c r="FY6" s="12" t="s">
        <v>21</v>
      </c>
      <c r="FZ6" s="12"/>
      <c r="GA6" s="12" t="s">
        <v>22</v>
      </c>
      <c r="GB6" s="13"/>
      <c r="GC6" s="12" t="s">
        <v>23</v>
      </c>
      <c r="GD6" s="12"/>
      <c r="GE6" s="12" t="s">
        <v>24</v>
      </c>
      <c r="GF6" s="13"/>
      <c r="GG6" s="12" t="s">
        <v>25</v>
      </c>
      <c r="GH6" s="13"/>
      <c r="GI6" s="14" t="s">
        <v>26</v>
      </c>
      <c r="GJ6" s="13"/>
      <c r="GK6" s="14" t="s">
        <v>27</v>
      </c>
      <c r="GL6" s="13"/>
      <c r="GM6" s="14" t="s">
        <v>28</v>
      </c>
      <c r="GN6" s="14"/>
      <c r="GO6" s="14" t="s">
        <v>29</v>
      </c>
      <c r="GP6" s="15"/>
      <c r="GQ6" s="16" t="s">
        <v>30</v>
      </c>
      <c r="GR6" s="17" t="s">
        <v>31</v>
      </c>
      <c r="GS6" s="17"/>
      <c r="GT6" s="17" t="s">
        <v>32</v>
      </c>
      <c r="GU6" s="18"/>
      <c r="GV6" s="19" t="s">
        <v>33</v>
      </c>
      <c r="GW6" s="19"/>
      <c r="GX6" s="19" t="s">
        <v>34</v>
      </c>
      <c r="GY6" s="19"/>
      <c r="GZ6" s="17" t="s">
        <v>35</v>
      </c>
      <c r="HA6" s="17"/>
      <c r="HB6" s="20" t="s">
        <v>36</v>
      </c>
      <c r="HC6" s="20"/>
      <c r="HD6" s="20"/>
      <c r="HE6" s="20"/>
      <c r="HF6" s="20"/>
      <c r="HG6" s="20"/>
      <c r="HH6" s="17" t="s">
        <v>37</v>
      </c>
      <c r="HI6" s="18"/>
      <c r="HJ6" s="17" t="s">
        <v>38</v>
      </c>
      <c r="HK6" s="21"/>
      <c r="HL6" s="16" t="s">
        <v>30</v>
      </c>
      <c r="HM6" s="20" t="s">
        <v>39</v>
      </c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17" t="s">
        <v>40</v>
      </c>
      <c r="HZ6" s="17"/>
      <c r="IA6" s="19" t="s">
        <v>41</v>
      </c>
      <c r="IB6" s="22"/>
      <c r="IC6" s="23"/>
      <c r="IE6" s="24" t="s">
        <v>42</v>
      </c>
      <c r="IH6" s="24" t="s">
        <v>43</v>
      </c>
    </row>
    <row r="7" spans="1:249" s="24" customFormat="1" ht="22.5" customHeight="1" thickBot="1" x14ac:dyDescent="0.25">
      <c r="A7" s="25"/>
      <c r="B7" s="26"/>
      <c r="C7" s="26"/>
      <c r="D7" s="27"/>
      <c r="E7" s="27"/>
      <c r="F7" s="26"/>
      <c r="G7" s="26"/>
      <c r="H7" s="27"/>
      <c r="I7" s="27"/>
      <c r="J7" s="26"/>
      <c r="K7" s="26"/>
      <c r="L7" s="26"/>
      <c r="M7" s="26"/>
      <c r="N7" s="26"/>
      <c r="O7" s="26"/>
      <c r="P7" s="26"/>
      <c r="Q7" s="26"/>
      <c r="R7" s="28"/>
      <c r="S7" s="28"/>
      <c r="T7" s="28"/>
      <c r="U7" s="29"/>
      <c r="V7" s="30"/>
      <c r="W7" s="31"/>
      <c r="X7" s="31"/>
      <c r="Y7" s="32"/>
      <c r="Z7" s="32"/>
      <c r="AA7" s="33"/>
      <c r="AB7" s="33"/>
      <c r="AC7" s="33"/>
      <c r="AD7" s="33"/>
      <c r="AE7" s="34"/>
      <c r="AF7" s="34"/>
      <c r="AG7" s="35" t="s">
        <v>44</v>
      </c>
      <c r="AH7" s="35"/>
      <c r="AI7" s="35" t="s">
        <v>45</v>
      </c>
      <c r="AJ7" s="35"/>
      <c r="AK7" s="35" t="s">
        <v>46</v>
      </c>
      <c r="AL7" s="35"/>
      <c r="AM7" s="32"/>
      <c r="AN7" s="32"/>
      <c r="AO7" s="32"/>
      <c r="AP7" s="36"/>
      <c r="AQ7" s="30"/>
      <c r="AR7" s="35" t="s">
        <v>44</v>
      </c>
      <c r="AS7" s="35"/>
      <c r="AT7" s="35" t="s">
        <v>47</v>
      </c>
      <c r="AU7" s="35"/>
      <c r="AV7" s="35" t="s">
        <v>48</v>
      </c>
      <c r="AW7" s="35"/>
      <c r="AX7" s="35" t="s">
        <v>49</v>
      </c>
      <c r="AY7" s="35"/>
      <c r="AZ7" s="37" t="s">
        <v>50</v>
      </c>
      <c r="BA7" s="38"/>
      <c r="BB7" s="37" t="s">
        <v>51</v>
      </c>
      <c r="BC7" s="38"/>
      <c r="BD7" s="31"/>
      <c r="BE7" s="31"/>
      <c r="BF7" s="33"/>
      <c r="BG7" s="39"/>
      <c r="BH7" s="25"/>
      <c r="BI7" s="26"/>
      <c r="BJ7" s="26"/>
      <c r="BK7" s="27"/>
      <c r="BL7" s="27"/>
      <c r="BM7" s="26"/>
      <c r="BN7" s="26"/>
      <c r="BO7" s="27"/>
      <c r="BP7" s="27"/>
      <c r="BQ7" s="26"/>
      <c r="BR7" s="26"/>
      <c r="BS7" s="26"/>
      <c r="BT7" s="26"/>
      <c r="BU7" s="26"/>
      <c r="BV7" s="26"/>
      <c r="BW7" s="26"/>
      <c r="BX7" s="26"/>
      <c r="BY7" s="28"/>
      <c r="BZ7" s="28"/>
      <c r="CA7" s="28"/>
      <c r="CB7" s="29"/>
      <c r="CC7" s="30"/>
      <c r="CD7" s="31"/>
      <c r="CE7" s="31"/>
      <c r="CF7" s="32"/>
      <c r="CG7" s="32"/>
      <c r="CH7" s="33"/>
      <c r="CI7" s="33"/>
      <c r="CJ7" s="33"/>
      <c r="CK7" s="33"/>
      <c r="CL7" s="34"/>
      <c r="CM7" s="34"/>
      <c r="CN7" s="35" t="s">
        <v>44</v>
      </c>
      <c r="CO7" s="35"/>
      <c r="CP7" s="35" t="s">
        <v>45</v>
      </c>
      <c r="CQ7" s="35"/>
      <c r="CR7" s="35" t="s">
        <v>46</v>
      </c>
      <c r="CS7" s="35"/>
      <c r="CT7" s="32"/>
      <c r="CU7" s="32"/>
      <c r="CV7" s="32"/>
      <c r="CW7" s="36"/>
      <c r="CX7" s="30"/>
      <c r="CY7" s="35" t="s">
        <v>44</v>
      </c>
      <c r="CZ7" s="35"/>
      <c r="DA7" s="35" t="s">
        <v>47</v>
      </c>
      <c r="DB7" s="35"/>
      <c r="DC7" s="35" t="s">
        <v>48</v>
      </c>
      <c r="DD7" s="35"/>
      <c r="DE7" s="35" t="s">
        <v>49</v>
      </c>
      <c r="DF7" s="35"/>
      <c r="DG7" s="37" t="s">
        <v>50</v>
      </c>
      <c r="DH7" s="38"/>
      <c r="DI7" s="37" t="s">
        <v>51</v>
      </c>
      <c r="DJ7" s="38"/>
      <c r="DK7" s="31"/>
      <c r="DL7" s="31"/>
      <c r="DM7" s="33"/>
      <c r="DN7" s="39"/>
      <c r="DO7" s="25"/>
      <c r="DP7" s="26"/>
      <c r="DQ7" s="26"/>
      <c r="DR7" s="27"/>
      <c r="DS7" s="27"/>
      <c r="DT7" s="26"/>
      <c r="DU7" s="26"/>
      <c r="DV7" s="27"/>
      <c r="DW7" s="27"/>
      <c r="DX7" s="26"/>
      <c r="DY7" s="26"/>
      <c r="DZ7" s="26"/>
      <c r="EA7" s="26"/>
      <c r="EB7" s="26"/>
      <c r="EC7" s="26"/>
      <c r="ED7" s="26"/>
      <c r="EE7" s="26"/>
      <c r="EF7" s="28"/>
      <c r="EG7" s="28"/>
      <c r="EH7" s="28"/>
      <c r="EI7" s="29"/>
      <c r="EJ7" s="30"/>
      <c r="EK7" s="31"/>
      <c r="EL7" s="31"/>
      <c r="EM7" s="32"/>
      <c r="EN7" s="32"/>
      <c r="EO7" s="33"/>
      <c r="EP7" s="33"/>
      <c r="EQ7" s="33"/>
      <c r="ER7" s="33"/>
      <c r="ES7" s="34"/>
      <c r="ET7" s="34"/>
      <c r="EU7" s="35" t="s">
        <v>44</v>
      </c>
      <c r="EV7" s="35"/>
      <c r="EW7" s="35" t="s">
        <v>45</v>
      </c>
      <c r="EX7" s="35"/>
      <c r="EY7" s="35" t="s">
        <v>46</v>
      </c>
      <c r="EZ7" s="35"/>
      <c r="FA7" s="32"/>
      <c r="FB7" s="32"/>
      <c r="FC7" s="32"/>
      <c r="FD7" s="36"/>
      <c r="FE7" s="30"/>
      <c r="FF7" s="35" t="s">
        <v>44</v>
      </c>
      <c r="FG7" s="35"/>
      <c r="FH7" s="35" t="s">
        <v>47</v>
      </c>
      <c r="FI7" s="35"/>
      <c r="FJ7" s="35" t="s">
        <v>48</v>
      </c>
      <c r="FK7" s="35"/>
      <c r="FL7" s="35" t="s">
        <v>49</v>
      </c>
      <c r="FM7" s="35"/>
      <c r="FN7" s="37" t="s">
        <v>50</v>
      </c>
      <c r="FO7" s="38"/>
      <c r="FP7" s="37" t="s">
        <v>51</v>
      </c>
      <c r="FQ7" s="38"/>
      <c r="FR7" s="31"/>
      <c r="FS7" s="31"/>
      <c r="FT7" s="33"/>
      <c r="FU7" s="39"/>
      <c r="FV7" s="25"/>
      <c r="FW7" s="26"/>
      <c r="FX7" s="26"/>
      <c r="FY7" s="27"/>
      <c r="FZ7" s="27"/>
      <c r="GA7" s="26"/>
      <c r="GB7" s="26"/>
      <c r="GC7" s="27"/>
      <c r="GD7" s="27"/>
      <c r="GE7" s="26"/>
      <c r="GF7" s="26"/>
      <c r="GG7" s="26"/>
      <c r="GH7" s="26"/>
      <c r="GI7" s="26"/>
      <c r="GJ7" s="26"/>
      <c r="GK7" s="26"/>
      <c r="GL7" s="26"/>
      <c r="GM7" s="28"/>
      <c r="GN7" s="28"/>
      <c r="GO7" s="28"/>
      <c r="GP7" s="29"/>
      <c r="GQ7" s="30"/>
      <c r="GR7" s="31"/>
      <c r="GS7" s="31"/>
      <c r="GT7" s="32"/>
      <c r="GU7" s="32"/>
      <c r="GV7" s="33"/>
      <c r="GW7" s="33"/>
      <c r="GX7" s="33"/>
      <c r="GY7" s="33"/>
      <c r="GZ7" s="34"/>
      <c r="HA7" s="34"/>
      <c r="HB7" s="35" t="s">
        <v>44</v>
      </c>
      <c r="HC7" s="35"/>
      <c r="HD7" s="35" t="s">
        <v>45</v>
      </c>
      <c r="HE7" s="35"/>
      <c r="HF7" s="35" t="s">
        <v>46</v>
      </c>
      <c r="HG7" s="35"/>
      <c r="HH7" s="32"/>
      <c r="HI7" s="32"/>
      <c r="HJ7" s="32"/>
      <c r="HK7" s="36"/>
      <c r="HL7" s="30"/>
      <c r="HM7" s="35" t="s">
        <v>44</v>
      </c>
      <c r="HN7" s="35"/>
      <c r="HO7" s="35" t="s">
        <v>47</v>
      </c>
      <c r="HP7" s="35"/>
      <c r="HQ7" s="35" t="s">
        <v>48</v>
      </c>
      <c r="HR7" s="35"/>
      <c r="HS7" s="35" t="s">
        <v>49</v>
      </c>
      <c r="HT7" s="35"/>
      <c r="HU7" s="37" t="s">
        <v>50</v>
      </c>
      <c r="HV7" s="38"/>
      <c r="HW7" s="37" t="s">
        <v>51</v>
      </c>
      <c r="HX7" s="38"/>
      <c r="HY7" s="31"/>
      <c r="HZ7" s="31"/>
      <c r="IA7" s="33"/>
      <c r="IB7" s="39"/>
      <c r="IC7" s="23"/>
      <c r="IE7" s="24" t="s">
        <v>52</v>
      </c>
      <c r="IH7" s="24" t="s">
        <v>53</v>
      </c>
      <c r="II7" s="24" t="s">
        <v>54</v>
      </c>
      <c r="IJ7" s="24" t="s">
        <v>55</v>
      </c>
      <c r="IK7" s="24" t="s">
        <v>56</v>
      </c>
      <c r="IM7" s="24" t="s">
        <v>57</v>
      </c>
      <c r="IN7" s="24" t="s">
        <v>58</v>
      </c>
      <c r="IO7" s="24" t="s">
        <v>59</v>
      </c>
    </row>
    <row r="8" spans="1:249" s="10" customFormat="1" ht="12.4" hidden="1" customHeight="1" thickTop="1" x14ac:dyDescent="0.2">
      <c r="A8" s="40"/>
      <c r="B8" s="8">
        <f>SUM(D8:U8)+SUM(W8:AH8)+AM8+AO8+AR8+BD8+BF8</f>
        <v>0.99999999999999989</v>
      </c>
      <c r="C8" s="8"/>
      <c r="D8" s="41">
        <v>0.1855</v>
      </c>
      <c r="E8" s="8"/>
      <c r="F8" s="41">
        <v>3.8199999999999998E-2</v>
      </c>
      <c r="G8" s="41"/>
      <c r="H8" s="41">
        <v>2.4E-2</v>
      </c>
      <c r="I8" s="41"/>
      <c r="J8" s="41">
        <v>0.12379999999999999</v>
      </c>
      <c r="K8" s="41"/>
      <c r="L8" s="41">
        <v>0.2114</v>
      </c>
      <c r="M8" s="41"/>
      <c r="N8" s="41">
        <v>7.0000000000000007E-2</v>
      </c>
      <c r="O8" s="41"/>
      <c r="P8" s="41">
        <v>2.6499999999999999E-2</v>
      </c>
      <c r="Q8" s="41"/>
      <c r="R8" s="41">
        <v>1.9400000000000001E-2</v>
      </c>
      <c r="S8" s="41"/>
      <c r="T8" s="41">
        <v>1.8700000000000001E-2</v>
      </c>
      <c r="U8" s="42"/>
      <c r="V8" s="43"/>
      <c r="W8" s="41">
        <v>3.8E-3</v>
      </c>
      <c r="X8" s="41"/>
      <c r="Y8" s="41">
        <v>1.4800000000000001E-2</v>
      </c>
      <c r="Z8" s="41"/>
      <c r="AA8" s="41">
        <v>6.4299999999999996E-2</v>
      </c>
      <c r="AB8" s="41"/>
      <c r="AC8" s="41">
        <v>2.3E-3</v>
      </c>
      <c r="AD8" s="41"/>
      <c r="AE8" s="41">
        <v>3.6799999999999999E-2</v>
      </c>
      <c r="AF8" s="41"/>
      <c r="AG8" s="41">
        <v>1.5100000000000001E-2</v>
      </c>
      <c r="AH8" s="41"/>
      <c r="AI8" s="41">
        <v>0.78990000000000005</v>
      </c>
      <c r="AJ8" s="41"/>
      <c r="AK8" s="41">
        <v>0.21010000000000001</v>
      </c>
      <c r="AL8" s="41"/>
      <c r="AM8" s="41">
        <v>2.7E-2</v>
      </c>
      <c r="AN8" s="41"/>
      <c r="AO8" s="41">
        <v>2.1600000000000001E-2</v>
      </c>
      <c r="AP8" s="42"/>
      <c r="AQ8" s="43"/>
      <c r="AR8" s="41">
        <v>5.5899999999999998E-2</v>
      </c>
      <c r="AS8" s="41"/>
      <c r="AT8" s="41">
        <v>0.60640000000000005</v>
      </c>
      <c r="AU8" s="41"/>
      <c r="AV8" s="41">
        <v>0.21110000000000001</v>
      </c>
      <c r="AW8" s="41"/>
      <c r="AX8" s="41">
        <v>3.2219999999999999E-2</v>
      </c>
      <c r="AY8" s="41"/>
      <c r="AZ8" s="41">
        <v>0.11990000000000001</v>
      </c>
      <c r="BA8" s="41"/>
      <c r="BB8" s="41">
        <v>3.04E-2</v>
      </c>
      <c r="BC8" s="41"/>
      <c r="BD8" s="41">
        <v>2.8400000000000002E-2</v>
      </c>
      <c r="BE8" s="41"/>
      <c r="BF8" s="41">
        <v>1.2500000000000001E-2</v>
      </c>
      <c r="BG8" s="42"/>
      <c r="BH8" s="43"/>
      <c r="BI8" s="41"/>
      <c r="BJ8" s="41"/>
      <c r="BK8" s="41">
        <v>0.16589999999999999</v>
      </c>
      <c r="BL8" s="41"/>
      <c r="BM8" s="41">
        <v>5.5E-2</v>
      </c>
      <c r="BN8" s="41"/>
      <c r="BO8" s="41">
        <v>2.2200000000000001E-2</v>
      </c>
      <c r="BP8" s="41"/>
      <c r="BQ8" s="41">
        <v>0.1032</v>
      </c>
      <c r="BR8" s="41"/>
      <c r="BS8" s="41">
        <v>0.1265</v>
      </c>
      <c r="BT8" s="41"/>
      <c r="BU8" s="41">
        <v>6.5600000000000006E-2</v>
      </c>
      <c r="BV8" s="41"/>
      <c r="BW8" s="41">
        <v>1.7899999999999999E-2</v>
      </c>
      <c r="BX8" s="41"/>
      <c r="BY8" s="41">
        <v>2.5700000000000001E-2</v>
      </c>
      <c r="BZ8" s="41"/>
      <c r="CA8" s="41">
        <v>2.3800000000000002E-2</v>
      </c>
      <c r="CB8" s="42"/>
      <c r="CC8" s="43"/>
      <c r="CD8" s="41">
        <v>3.0000000000000001E-3</v>
      </c>
      <c r="CE8" s="41"/>
      <c r="CF8" s="41">
        <v>2.1399999999999999E-2</v>
      </c>
      <c r="CG8" s="41"/>
      <c r="CH8" s="41">
        <v>9.8500000000000004E-2</v>
      </c>
      <c r="CI8" s="41"/>
      <c r="CJ8" s="41">
        <v>2.5100000000000001E-2</v>
      </c>
      <c r="CK8" s="41"/>
      <c r="CL8" s="41">
        <v>4.48E-2</v>
      </c>
      <c r="CM8" s="41"/>
      <c r="CN8" s="41">
        <v>2.5999999999999999E-2</v>
      </c>
      <c r="CO8" s="41"/>
      <c r="CP8" s="41"/>
      <c r="CQ8" s="41"/>
      <c r="CR8" s="41"/>
      <c r="CS8" s="41"/>
      <c r="CT8" s="41">
        <v>3.2599999999999997E-2</v>
      </c>
      <c r="CU8" s="41"/>
      <c r="CV8" s="41">
        <v>2.4500000000000001E-2</v>
      </c>
      <c r="CW8" s="42"/>
      <c r="CX8" s="43"/>
      <c r="CY8" s="41">
        <v>6.7400000000000002E-2</v>
      </c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>
        <v>4.3900000000000002E-2</v>
      </c>
      <c r="DL8" s="41"/>
      <c r="DM8" s="41">
        <v>7.0000000000000001E-3</v>
      </c>
      <c r="DN8" s="42"/>
      <c r="DO8" s="43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44"/>
      <c r="EJ8" s="43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2"/>
      <c r="FE8" s="43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2"/>
      <c r="FV8" s="43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2"/>
      <c r="GQ8" s="43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2"/>
      <c r="HL8" s="43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2"/>
      <c r="IC8" s="41"/>
      <c r="IE8" s="10" t="s">
        <v>60</v>
      </c>
    </row>
    <row r="9" spans="1:249" s="10" customFormat="1" ht="12.4" hidden="1" customHeight="1" x14ac:dyDescent="0.2">
      <c r="A9" s="40"/>
      <c r="B9" s="8"/>
      <c r="C9" s="8"/>
      <c r="D9" s="41"/>
      <c r="E9" s="8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2"/>
      <c r="V9" s="43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2"/>
      <c r="AQ9" s="43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2"/>
      <c r="BH9" s="43"/>
      <c r="BI9" s="41">
        <f>SUM(BK9:DN9)</f>
        <v>1568.8760288939998</v>
      </c>
      <c r="BJ9" s="41"/>
      <c r="BK9" s="41">
        <f>BK8*BK36</f>
        <v>270.08519999999999</v>
      </c>
      <c r="BL9" s="41"/>
      <c r="BM9" s="41">
        <f>BM8*BM36</f>
        <v>126.75849999999998</v>
      </c>
      <c r="BN9" s="41"/>
      <c r="BO9" s="41">
        <f>BO8*BO36</f>
        <v>51.410760000000003</v>
      </c>
      <c r="BP9" s="41"/>
      <c r="BQ9" s="41">
        <f>BQ8*BQ36</f>
        <v>121.4148</v>
      </c>
      <c r="BR9" s="41"/>
      <c r="BS9" s="41">
        <f>BS8*BS36</f>
        <v>208.57319999999999</v>
      </c>
      <c r="BT9" s="41"/>
      <c r="BU9" s="41">
        <f>BU8*BU36</f>
        <v>45.900320000000008</v>
      </c>
      <c r="BV9" s="41"/>
      <c r="BW9" s="41">
        <f>BW8*BW36</f>
        <v>24.154260000000001</v>
      </c>
      <c r="BX9" s="41"/>
      <c r="BY9" s="41">
        <f>BY8*BY36</f>
        <v>18.023409999999998</v>
      </c>
      <c r="BZ9" s="41"/>
      <c r="CA9" s="41">
        <f>CA8*CA36</f>
        <v>9.2701000000000011</v>
      </c>
      <c r="CB9" s="42"/>
      <c r="CC9" s="43"/>
      <c r="CD9" s="41">
        <f>CD8*CD36</f>
        <v>2.1741000000000001</v>
      </c>
      <c r="CE9" s="41"/>
      <c r="CF9" s="41">
        <f>CF8*CF36</f>
        <v>13.41994</v>
      </c>
      <c r="CG9" s="41"/>
      <c r="CH9" s="41">
        <f>CH8*CH36</f>
        <v>135.6936</v>
      </c>
      <c r="CI9" s="41"/>
      <c r="CJ9" s="41">
        <f>CJ8*CJ36</f>
        <v>62.222900000000003</v>
      </c>
      <c r="CK9" s="41"/>
      <c r="CL9" s="41">
        <f>CL8*CL36</f>
        <v>29.312639999999998</v>
      </c>
      <c r="CM9" s="41"/>
      <c r="CN9" s="41">
        <f>CN8*CN36</f>
        <v>33.886891999999996</v>
      </c>
      <c r="CO9" s="41"/>
      <c r="CP9" s="41"/>
      <c r="CQ9" s="41"/>
      <c r="CR9" s="41"/>
      <c r="CS9" s="41"/>
      <c r="CT9" s="41">
        <f>CT8*CT36</f>
        <v>36.039299999999997</v>
      </c>
      <c r="CU9" s="41"/>
      <c r="CV9" s="41">
        <f>CV8*CV36</f>
        <v>44.041199999999996</v>
      </c>
      <c r="CW9" s="42"/>
      <c r="CX9" s="43"/>
      <c r="CY9" s="41">
        <f>CY8*CY36</f>
        <v>292.70743689400007</v>
      </c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>
        <f>DK8*DK36</f>
        <v>34.474669999999996</v>
      </c>
      <c r="DL9" s="41"/>
      <c r="DM9" s="41">
        <f>DM8*DM36</f>
        <v>9.3128000000000011</v>
      </c>
      <c r="DN9" s="42"/>
      <c r="DO9" s="43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44"/>
      <c r="EJ9" s="43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2"/>
      <c r="FE9" s="43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2"/>
      <c r="FV9" s="43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2"/>
      <c r="GQ9" s="43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2"/>
      <c r="HL9" s="43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2"/>
      <c r="IC9" s="41"/>
    </row>
    <row r="10" spans="1:249" s="53" customFormat="1" ht="17.25" hidden="1" customHeight="1" x14ac:dyDescent="0.2">
      <c r="A10" s="45" t="s">
        <v>61</v>
      </c>
      <c r="B10" s="46">
        <v>211.67770868611501</v>
      </c>
      <c r="C10" s="47"/>
      <c r="D10" s="46">
        <v>302.3125</v>
      </c>
      <c r="E10" s="47"/>
      <c r="F10" s="46">
        <v>144.39750000000001</v>
      </c>
      <c r="G10" s="47"/>
      <c r="H10" s="46">
        <v>157.47999999999999</v>
      </c>
      <c r="I10" s="47"/>
      <c r="J10" s="46">
        <v>175.785</v>
      </c>
      <c r="K10" s="47"/>
      <c r="L10" s="46">
        <v>209.1525</v>
      </c>
      <c r="M10" s="47"/>
      <c r="N10" s="46">
        <v>95.947500000000005</v>
      </c>
      <c r="O10" s="47"/>
      <c r="P10" s="46">
        <v>144.8425</v>
      </c>
      <c r="Q10" s="47"/>
      <c r="R10" s="46">
        <v>205.785</v>
      </c>
      <c r="S10" s="47"/>
      <c r="T10" s="46">
        <v>141.21</v>
      </c>
      <c r="U10" s="48"/>
      <c r="V10" s="45" t="s">
        <v>61</v>
      </c>
      <c r="W10" s="46">
        <v>293.77749999999997</v>
      </c>
      <c r="X10" s="47"/>
      <c r="Y10" s="46">
        <v>177.9675</v>
      </c>
      <c r="Z10" s="47"/>
      <c r="AA10" s="46">
        <v>190.35499999999999</v>
      </c>
      <c r="AB10" s="47"/>
      <c r="AC10" s="46">
        <v>227.98</v>
      </c>
      <c r="AD10" s="49"/>
      <c r="AE10" s="46">
        <v>176.26</v>
      </c>
      <c r="AF10" s="47"/>
      <c r="AG10" s="46">
        <v>156.826807</v>
      </c>
      <c r="AH10" s="47"/>
      <c r="AI10" s="46">
        <v>168.1575</v>
      </c>
      <c r="AJ10" s="47"/>
      <c r="AK10" s="46">
        <v>114.22750000000001</v>
      </c>
      <c r="AL10" s="47"/>
      <c r="AM10" s="46">
        <v>197.76750000000001</v>
      </c>
      <c r="AN10" s="47"/>
      <c r="AO10" s="46">
        <v>181.03</v>
      </c>
      <c r="AP10" s="48"/>
      <c r="AQ10" s="45" t="s">
        <v>61</v>
      </c>
      <c r="AR10" s="46">
        <v>311.85683184999999</v>
      </c>
      <c r="AS10" s="47"/>
      <c r="AT10" s="46">
        <v>340.91250000000002</v>
      </c>
      <c r="AU10" s="47"/>
      <c r="AV10" s="46">
        <v>312.44499999999999</v>
      </c>
      <c r="AW10" s="47"/>
      <c r="AX10" s="46">
        <v>148.08000000000001</v>
      </c>
      <c r="AY10" s="47"/>
      <c r="AZ10" s="46">
        <v>217.57249999999999</v>
      </c>
      <c r="BA10" s="47"/>
      <c r="BB10" s="46">
        <v>273.43</v>
      </c>
      <c r="BC10" s="47"/>
      <c r="BD10" s="46">
        <v>313.61250000000001</v>
      </c>
      <c r="BE10" s="47"/>
      <c r="BF10" s="46">
        <v>174.435</v>
      </c>
      <c r="BG10" s="48"/>
      <c r="BH10" s="45" t="s">
        <v>61</v>
      </c>
      <c r="BI10" s="46">
        <v>1446.7161342444501</v>
      </c>
      <c r="BJ10" s="47"/>
      <c r="BK10" s="46">
        <v>1923.7924999999998</v>
      </c>
      <c r="BL10" s="47"/>
      <c r="BM10" s="46">
        <v>2072.8850000000002</v>
      </c>
      <c r="BN10" s="47"/>
      <c r="BO10" s="46">
        <v>2093.1525000000001</v>
      </c>
      <c r="BP10" s="47"/>
      <c r="BQ10" s="46">
        <v>1138.7275</v>
      </c>
      <c r="BR10" s="47"/>
      <c r="BS10" s="46">
        <v>1489.5675000000001</v>
      </c>
      <c r="BT10" s="47"/>
      <c r="BU10" s="46">
        <v>760.19749999999999</v>
      </c>
      <c r="BV10" s="47"/>
      <c r="BW10" s="46">
        <v>1167.7725</v>
      </c>
      <c r="BX10" s="47"/>
      <c r="BY10" s="46">
        <v>802.24</v>
      </c>
      <c r="BZ10" s="47"/>
      <c r="CA10" s="46">
        <v>393.72250000000003</v>
      </c>
      <c r="CB10" s="48"/>
      <c r="CC10" s="45" t="s">
        <v>61</v>
      </c>
      <c r="CD10" s="46">
        <v>649.32500000000005</v>
      </c>
      <c r="CE10" s="47"/>
      <c r="CF10" s="46">
        <v>717.22249999999997</v>
      </c>
      <c r="CG10" s="47"/>
      <c r="CH10" s="46">
        <v>1215.8375000000001</v>
      </c>
      <c r="CI10" s="47"/>
      <c r="CJ10" s="46">
        <v>1783.1324999999997</v>
      </c>
      <c r="CK10" s="47"/>
      <c r="CL10" s="46">
        <v>763.62249999999995</v>
      </c>
      <c r="CM10" s="47"/>
      <c r="CN10" s="46">
        <v>1583.9093500000001</v>
      </c>
      <c r="CO10" s="47"/>
      <c r="CP10" s="46">
        <v>1686.0425</v>
      </c>
      <c r="CQ10" s="47"/>
      <c r="CR10" s="46">
        <v>956.52</v>
      </c>
      <c r="CS10" s="47"/>
      <c r="CT10" s="46">
        <v>1238.0775000000001</v>
      </c>
      <c r="CU10" s="47"/>
      <c r="CV10" s="46">
        <v>1467.4775000000002</v>
      </c>
      <c r="CW10" s="48"/>
      <c r="CX10" s="45" t="s">
        <v>61</v>
      </c>
      <c r="CY10" s="46">
        <v>2538.94742425</v>
      </c>
      <c r="CZ10" s="47"/>
      <c r="DA10" s="46">
        <v>2915.1424999999999</v>
      </c>
      <c r="DB10" s="47"/>
      <c r="DC10" s="46">
        <v>2625.8425000000002</v>
      </c>
      <c r="DD10" s="47"/>
      <c r="DE10" s="46">
        <v>1648.5925000000002</v>
      </c>
      <c r="DF10" s="47"/>
      <c r="DG10" s="46">
        <v>1487.4749999999999</v>
      </c>
      <c r="DH10" s="47"/>
      <c r="DI10" s="46">
        <v>2349.4425000000001</v>
      </c>
      <c r="DJ10" s="47"/>
      <c r="DK10" s="46">
        <v>1085.2225000000001</v>
      </c>
      <c r="DL10" s="47"/>
      <c r="DM10" s="46">
        <v>1155.5925</v>
      </c>
      <c r="DN10" s="48"/>
      <c r="DO10" s="45" t="s">
        <v>61</v>
      </c>
      <c r="DP10" s="46">
        <v>683.45228376867226</v>
      </c>
      <c r="DQ10" s="47"/>
      <c r="DR10" s="46">
        <v>636.35890014471772</v>
      </c>
      <c r="DS10" s="47"/>
      <c r="DT10" s="46">
        <v>1435.5407815232259</v>
      </c>
      <c r="DU10" s="47"/>
      <c r="DV10" s="46">
        <v>1329.1544958089919</v>
      </c>
      <c r="DW10" s="47"/>
      <c r="DX10" s="46">
        <v>647.79560258270044</v>
      </c>
      <c r="DY10" s="47"/>
      <c r="DZ10" s="46">
        <v>712.19206081686809</v>
      </c>
      <c r="EA10" s="47"/>
      <c r="EB10" s="46">
        <v>792.30568800646188</v>
      </c>
      <c r="EC10" s="47"/>
      <c r="ED10" s="46">
        <v>806.23608402230002</v>
      </c>
      <c r="EE10" s="47"/>
      <c r="EF10" s="46">
        <v>389.84376898219017</v>
      </c>
      <c r="EG10" s="47"/>
      <c r="EH10" s="46">
        <v>278.82055095248217</v>
      </c>
      <c r="EI10" s="48"/>
      <c r="EJ10" s="45" t="s">
        <v>61</v>
      </c>
      <c r="EK10" s="50">
        <v>221.02611670396811</v>
      </c>
      <c r="EL10" s="51"/>
      <c r="EM10" s="50">
        <v>403.00757160717546</v>
      </c>
      <c r="EN10" s="51"/>
      <c r="EO10" s="50">
        <v>638.72107378319458</v>
      </c>
      <c r="EP10" s="51"/>
      <c r="EQ10" s="50">
        <v>782.14426704096843</v>
      </c>
      <c r="ER10" s="51"/>
      <c r="ES10" s="50">
        <v>433.23641211846137</v>
      </c>
      <c r="ET10" s="51"/>
      <c r="EU10" s="50">
        <v>1009.9736010055987</v>
      </c>
      <c r="EV10" s="51"/>
      <c r="EW10" s="50">
        <v>1002.656735500944</v>
      </c>
      <c r="EX10" s="51"/>
      <c r="EY10" s="50">
        <v>837.38154122256014</v>
      </c>
      <c r="EZ10" s="51"/>
      <c r="FA10" s="50">
        <v>626.02677386324842</v>
      </c>
      <c r="FB10" s="51"/>
      <c r="FC10" s="50">
        <v>810.62669170855679</v>
      </c>
      <c r="FD10" s="52"/>
      <c r="FE10" s="45" t="s">
        <v>61</v>
      </c>
      <c r="FF10" s="50">
        <v>814.13878579745483</v>
      </c>
      <c r="FG10" s="51"/>
      <c r="FH10" s="50">
        <v>855.09991566750989</v>
      </c>
      <c r="FI10" s="51"/>
      <c r="FJ10" s="50">
        <v>840.41751348237278</v>
      </c>
      <c r="FK10" s="51"/>
      <c r="FL10" s="50">
        <v>1113.3120610480823</v>
      </c>
      <c r="FM10" s="51"/>
      <c r="FN10" s="50">
        <v>683.66866217008123</v>
      </c>
      <c r="FO10" s="51"/>
      <c r="FP10" s="50">
        <v>859.24825366638618</v>
      </c>
      <c r="FQ10" s="51"/>
      <c r="FR10" s="50">
        <v>346.03930009167368</v>
      </c>
      <c r="FS10" s="51"/>
      <c r="FT10" s="50">
        <v>662.4774271218505</v>
      </c>
      <c r="FU10" s="52"/>
      <c r="FV10" s="45" t="s">
        <v>61</v>
      </c>
      <c r="FW10" s="50">
        <v>71.244895628966148</v>
      </c>
      <c r="FX10" s="51"/>
      <c r="FY10" s="50">
        <v>66.335755253280283</v>
      </c>
      <c r="FZ10" s="51"/>
      <c r="GA10" s="50">
        <v>149.64461393966704</v>
      </c>
      <c r="GB10" s="51"/>
      <c r="GC10" s="50">
        <v>138.55462272584091</v>
      </c>
      <c r="GD10" s="51"/>
      <c r="GE10" s="50">
        <v>67.527947730918427</v>
      </c>
      <c r="GF10" s="51"/>
      <c r="GG10" s="50">
        <v>74.240806923472121</v>
      </c>
      <c r="GH10" s="51"/>
      <c r="GI10" s="50">
        <v>82.592065882045446</v>
      </c>
      <c r="GJ10" s="51"/>
      <c r="GK10" s="50">
        <v>84.044207653737104</v>
      </c>
      <c r="GL10" s="51"/>
      <c r="GM10" s="50">
        <v>40.638358071738793</v>
      </c>
      <c r="GN10" s="51"/>
      <c r="GO10" s="50">
        <v>29.06500062050268</v>
      </c>
      <c r="GP10" s="52"/>
      <c r="GQ10" s="45" t="s">
        <v>61</v>
      </c>
      <c r="GR10" s="50">
        <v>23.040354081514451</v>
      </c>
      <c r="GS10" s="51"/>
      <c r="GT10" s="50">
        <v>42.010588096234287</v>
      </c>
      <c r="GU10" s="51"/>
      <c r="GV10" s="50">
        <v>66.581994556780415</v>
      </c>
      <c r="GW10" s="51"/>
      <c r="GX10" s="50">
        <v>81.532812158966792</v>
      </c>
      <c r="GY10" s="51"/>
      <c r="GZ10" s="50">
        <v>45.161723352284099</v>
      </c>
      <c r="HA10" s="51"/>
      <c r="HB10" s="50">
        <v>105.28235181961834</v>
      </c>
      <c r="HC10" s="51"/>
      <c r="HD10" s="50">
        <v>104.5196221725158</v>
      </c>
      <c r="HE10" s="51"/>
      <c r="HF10" s="50">
        <v>87.290893487184434</v>
      </c>
      <c r="HG10" s="51"/>
      <c r="HH10" s="50">
        <v>65.25870675109438</v>
      </c>
      <c r="HI10" s="51"/>
      <c r="HJ10" s="50">
        <v>84.501896352398305</v>
      </c>
      <c r="HK10" s="52"/>
      <c r="HL10" s="45" t="s">
        <v>61</v>
      </c>
      <c r="HM10" s="50">
        <v>84.868006441932124</v>
      </c>
      <c r="HN10" s="51"/>
      <c r="HO10" s="50">
        <v>89.137904270562913</v>
      </c>
      <c r="HP10" s="51"/>
      <c r="HQ10" s="50">
        <v>87.607371362699141</v>
      </c>
      <c r="HR10" s="51"/>
      <c r="HS10" s="50">
        <v>116.05462952653835</v>
      </c>
      <c r="HT10" s="51"/>
      <c r="HU10" s="50">
        <v>71.267451492763598</v>
      </c>
      <c r="HV10" s="51"/>
      <c r="HW10" s="50">
        <v>89.570338128467242</v>
      </c>
      <c r="HX10" s="51"/>
      <c r="HY10" s="50">
        <v>36.072062972133189</v>
      </c>
      <c r="HZ10" s="51"/>
      <c r="IA10" s="50">
        <v>69.05842042341817</v>
      </c>
      <c r="IB10" s="52"/>
      <c r="IE10" s="53" t="s">
        <v>62</v>
      </c>
      <c r="IF10" s="53">
        <v>959.3</v>
      </c>
      <c r="IH10" s="53" t="s">
        <v>62</v>
      </c>
      <c r="II10" s="53">
        <v>141.90614600000001</v>
      </c>
      <c r="IJ10" s="53">
        <v>29.633677999999993</v>
      </c>
      <c r="IK10" s="53">
        <v>40.137884686115001</v>
      </c>
      <c r="IM10" s="53">
        <v>856.35288675000004</v>
      </c>
      <c r="IN10" s="53">
        <v>246.0116075</v>
      </c>
      <c r="IO10" s="53">
        <v>344.35163999445007</v>
      </c>
    </row>
    <row r="11" spans="1:249" s="10" customFormat="1" ht="17.25" hidden="1" customHeight="1" x14ac:dyDescent="0.2">
      <c r="A11" s="54" t="s">
        <v>63</v>
      </c>
      <c r="B11" s="55">
        <v>182.55409520258002</v>
      </c>
      <c r="C11" s="55"/>
      <c r="D11" s="55">
        <v>230.87</v>
      </c>
      <c r="E11" s="55"/>
      <c r="F11" s="55">
        <v>132.80000000000001</v>
      </c>
      <c r="G11" s="55"/>
      <c r="H11" s="55">
        <v>127.67</v>
      </c>
      <c r="I11" s="55"/>
      <c r="J11" s="55">
        <v>168.18</v>
      </c>
      <c r="K11" s="55"/>
      <c r="L11" s="55">
        <v>192.94</v>
      </c>
      <c r="M11" s="55"/>
      <c r="N11" s="55">
        <v>87.54</v>
      </c>
      <c r="O11" s="55"/>
      <c r="P11" s="55">
        <v>146.18</v>
      </c>
      <c r="Q11" s="55"/>
      <c r="R11" s="55">
        <v>153.72999999999999</v>
      </c>
      <c r="S11" s="55"/>
      <c r="T11" s="55">
        <v>126.05</v>
      </c>
      <c r="U11" s="56"/>
      <c r="V11" s="54" t="s">
        <v>63</v>
      </c>
      <c r="W11" s="55">
        <v>212.98</v>
      </c>
      <c r="X11" s="55"/>
      <c r="Y11" s="55">
        <v>156.97999999999999</v>
      </c>
      <c r="Z11" s="55"/>
      <c r="AA11" s="55">
        <v>159.22</v>
      </c>
      <c r="AB11" s="55"/>
      <c r="AC11" s="55">
        <v>157.87</v>
      </c>
      <c r="AD11" s="55"/>
      <c r="AE11" s="55">
        <v>144.85</v>
      </c>
      <c r="AF11" s="55"/>
      <c r="AG11" s="55">
        <v>139.739383</v>
      </c>
      <c r="AH11" s="55"/>
      <c r="AI11" s="55">
        <v>150.07</v>
      </c>
      <c r="AJ11" s="55"/>
      <c r="AK11" s="55">
        <v>100.9</v>
      </c>
      <c r="AL11" s="55"/>
      <c r="AM11" s="55">
        <v>176.99</v>
      </c>
      <c r="AN11" s="55"/>
      <c r="AO11" s="55">
        <v>172.2</v>
      </c>
      <c r="AP11" s="56"/>
      <c r="AQ11" s="54" t="s">
        <v>63</v>
      </c>
      <c r="AR11" s="55">
        <v>268.09195920000008</v>
      </c>
      <c r="AS11" s="55"/>
      <c r="AT11" s="55">
        <v>286.25</v>
      </c>
      <c r="AU11" s="55"/>
      <c r="AV11" s="55">
        <v>279.56</v>
      </c>
      <c r="AW11" s="55"/>
      <c r="AX11" s="55">
        <v>148.91</v>
      </c>
      <c r="AY11" s="55"/>
      <c r="AZ11" s="55">
        <v>191.01</v>
      </c>
      <c r="BA11" s="55"/>
      <c r="BB11" s="55">
        <v>256.41000000000003</v>
      </c>
      <c r="BC11" s="55"/>
      <c r="BD11" s="55">
        <v>286.27</v>
      </c>
      <c r="BE11" s="55"/>
      <c r="BF11" s="55">
        <v>148.21</v>
      </c>
      <c r="BG11" s="56"/>
      <c r="BH11" s="54" t="s">
        <v>63</v>
      </c>
      <c r="BI11" s="55">
        <v>1202.111907767</v>
      </c>
      <c r="BJ11" s="55"/>
      <c r="BK11" s="55">
        <v>1283.08</v>
      </c>
      <c r="BL11" s="55"/>
      <c r="BM11" s="55">
        <v>1904.13</v>
      </c>
      <c r="BN11" s="55"/>
      <c r="BO11" s="55">
        <v>1744.32</v>
      </c>
      <c r="BP11" s="55"/>
      <c r="BQ11" s="55">
        <v>960.94</v>
      </c>
      <c r="BR11" s="55"/>
      <c r="BS11" s="55">
        <v>1349.41</v>
      </c>
      <c r="BT11" s="55"/>
      <c r="BU11" s="55">
        <v>699.68</v>
      </c>
      <c r="BV11" s="55"/>
      <c r="BW11" s="55">
        <v>1176.49</v>
      </c>
      <c r="BX11" s="55"/>
      <c r="BY11" s="55">
        <v>597.87</v>
      </c>
      <c r="BZ11" s="55"/>
      <c r="CA11" s="55">
        <v>352.03</v>
      </c>
      <c r="CB11" s="56"/>
      <c r="CC11" s="54" t="s">
        <v>63</v>
      </c>
      <c r="CD11" s="55">
        <v>519.42999999999995</v>
      </c>
      <c r="CE11" s="55"/>
      <c r="CF11" s="55">
        <v>641.27</v>
      </c>
      <c r="CG11" s="55"/>
      <c r="CH11" s="55">
        <v>906.36</v>
      </c>
      <c r="CI11" s="55"/>
      <c r="CJ11" s="55">
        <v>1487.93</v>
      </c>
      <c r="CK11" s="55"/>
      <c r="CL11" s="55">
        <v>712.36</v>
      </c>
      <c r="CM11" s="55"/>
      <c r="CN11" s="55">
        <v>1613.4825999999998</v>
      </c>
      <c r="CO11" s="55"/>
      <c r="CP11" s="55">
        <v>1685.99</v>
      </c>
      <c r="CQ11" s="55"/>
      <c r="CR11" s="55">
        <v>1168.08</v>
      </c>
      <c r="CS11" s="55"/>
      <c r="CT11" s="55">
        <v>1214.3499999999999</v>
      </c>
      <c r="CU11" s="55"/>
      <c r="CV11" s="55">
        <v>1397.54</v>
      </c>
      <c r="CW11" s="56"/>
      <c r="CX11" s="54" t="s">
        <v>63</v>
      </c>
      <c r="CY11" s="55">
        <v>2207.9729549999997</v>
      </c>
      <c r="CZ11" s="55"/>
      <c r="DA11" s="55">
        <v>2486.15</v>
      </c>
      <c r="DB11" s="55"/>
      <c r="DC11" s="55">
        <v>2289.34</v>
      </c>
      <c r="DD11" s="55"/>
      <c r="DE11" s="55">
        <v>1501.79</v>
      </c>
      <c r="DF11" s="55"/>
      <c r="DG11" s="55">
        <v>1416.01</v>
      </c>
      <c r="DH11" s="55"/>
      <c r="DI11" s="55">
        <v>2049.5100000000002</v>
      </c>
      <c r="DJ11" s="55"/>
      <c r="DK11" s="55">
        <v>892.77</v>
      </c>
      <c r="DL11" s="55"/>
      <c r="DM11" s="55">
        <v>1088.57</v>
      </c>
      <c r="DN11" s="56"/>
      <c r="DO11" s="54" t="s">
        <v>63</v>
      </c>
      <c r="DP11" s="55">
        <v>658.49627006889011</v>
      </c>
      <c r="DQ11" s="55"/>
      <c r="DR11" s="55">
        <v>555.75865205526918</v>
      </c>
      <c r="DS11" s="55"/>
      <c r="DT11" s="55">
        <v>1433.8328313253012</v>
      </c>
      <c r="DU11" s="55"/>
      <c r="DV11" s="55">
        <v>1366.2724210856113</v>
      </c>
      <c r="DW11" s="55"/>
      <c r="DX11" s="55">
        <v>571.37590676655964</v>
      </c>
      <c r="DY11" s="55"/>
      <c r="DZ11" s="55">
        <v>699.3935938633773</v>
      </c>
      <c r="EA11" s="55"/>
      <c r="EB11" s="55">
        <v>799.26890564313442</v>
      </c>
      <c r="EC11" s="55"/>
      <c r="ED11" s="55">
        <v>804.82282117936791</v>
      </c>
      <c r="EE11" s="55"/>
      <c r="EF11" s="55">
        <v>388.90912639042477</v>
      </c>
      <c r="EG11" s="55"/>
      <c r="EH11" s="55">
        <v>279.27806426021419</v>
      </c>
      <c r="EI11" s="56"/>
      <c r="EJ11" s="54" t="s">
        <v>63</v>
      </c>
      <c r="EK11" s="8">
        <v>243.88674992957084</v>
      </c>
      <c r="EL11" s="8"/>
      <c r="EM11" s="8">
        <v>408.50426805962547</v>
      </c>
      <c r="EN11" s="8"/>
      <c r="EO11" s="8">
        <v>569.25009420927029</v>
      </c>
      <c r="EP11" s="8"/>
      <c r="EQ11" s="8">
        <v>942.50332552099837</v>
      </c>
      <c r="ER11" s="8"/>
      <c r="ES11" s="8">
        <v>491.79150845702458</v>
      </c>
      <c r="ET11" s="8"/>
      <c r="EU11" s="8">
        <v>1154.6369859096915</v>
      </c>
      <c r="EV11" s="8"/>
      <c r="EW11" s="8">
        <v>1123.4690477777037</v>
      </c>
      <c r="EX11" s="8"/>
      <c r="EY11" s="8">
        <v>1157.661050545094</v>
      </c>
      <c r="EZ11" s="8"/>
      <c r="FA11" s="8">
        <v>686.11220972936314</v>
      </c>
      <c r="FB11" s="8"/>
      <c r="FC11" s="8">
        <v>811.57955865272947</v>
      </c>
      <c r="FD11" s="44"/>
      <c r="FE11" s="54" t="s">
        <v>63</v>
      </c>
      <c r="FF11" s="8">
        <v>823.58790677225181</v>
      </c>
      <c r="FG11" s="8"/>
      <c r="FH11" s="8">
        <v>868.524017467249</v>
      </c>
      <c r="FI11" s="8"/>
      <c r="FJ11" s="8">
        <v>818.9082844469882</v>
      </c>
      <c r="FK11" s="8"/>
      <c r="FL11" s="8">
        <v>1008.5219259955679</v>
      </c>
      <c r="FM11" s="8"/>
      <c r="FN11" s="8">
        <v>741.32767917910064</v>
      </c>
      <c r="FO11" s="8"/>
      <c r="FP11" s="8">
        <v>799.30969930969934</v>
      </c>
      <c r="FQ11" s="8"/>
      <c r="FR11" s="8">
        <v>311.86292660774797</v>
      </c>
      <c r="FS11" s="8"/>
      <c r="FT11" s="8">
        <v>734.47810539099919</v>
      </c>
      <c r="FU11" s="44"/>
      <c r="FV11" s="54" t="s">
        <v>63</v>
      </c>
      <c r="FW11" s="8">
        <v>69.978349635376205</v>
      </c>
      <c r="FX11" s="8"/>
      <c r="FY11" s="8">
        <v>59.060430611612027</v>
      </c>
      <c r="FZ11" s="8"/>
      <c r="GA11" s="8">
        <v>152.37330832362392</v>
      </c>
      <c r="GB11" s="8"/>
      <c r="GC11" s="8">
        <v>145.19366855319993</v>
      </c>
      <c r="GD11" s="8"/>
      <c r="GE11" s="8">
        <v>60.720075108029711</v>
      </c>
      <c r="GF11" s="8"/>
      <c r="GG11" s="8">
        <v>74.324505192707463</v>
      </c>
      <c r="GH11" s="8"/>
      <c r="GI11" s="8">
        <v>84.938247145922901</v>
      </c>
      <c r="GJ11" s="8"/>
      <c r="GK11" s="8">
        <v>85.528461336808491</v>
      </c>
      <c r="GL11" s="8"/>
      <c r="GM11" s="8">
        <v>41.329343930969685</v>
      </c>
      <c r="GN11" s="8"/>
      <c r="GO11" s="8">
        <v>29.678859113731583</v>
      </c>
      <c r="GP11" s="44"/>
      <c r="GQ11" s="54" t="s">
        <v>63</v>
      </c>
      <c r="GR11" s="8">
        <v>25.917826772536749</v>
      </c>
      <c r="GS11" s="8"/>
      <c r="GT11" s="8">
        <v>43.411718178493672</v>
      </c>
      <c r="GU11" s="8"/>
      <c r="GV11" s="8">
        <v>60.494165165703542</v>
      </c>
      <c r="GW11" s="8"/>
      <c r="GX11" s="8">
        <v>100.1597582912857</v>
      </c>
      <c r="GY11" s="8"/>
      <c r="GZ11" s="8">
        <v>52.262647019875089</v>
      </c>
      <c r="HA11" s="8"/>
      <c r="HB11" s="8">
        <v>122.7031866003923</v>
      </c>
      <c r="HC11" s="8"/>
      <c r="HD11" s="8">
        <v>119.39097213365608</v>
      </c>
      <c r="HE11" s="8"/>
      <c r="HF11" s="8">
        <v>123.02455372423952</v>
      </c>
      <c r="HG11" s="8"/>
      <c r="HH11" s="8">
        <v>72.913093488773981</v>
      </c>
      <c r="HI11" s="8"/>
      <c r="HJ11" s="8">
        <v>86.246499325476037</v>
      </c>
      <c r="HK11" s="44"/>
      <c r="HL11" s="54" t="s">
        <v>63</v>
      </c>
      <c r="HM11" s="8">
        <v>87.522625586849287</v>
      </c>
      <c r="HN11" s="8"/>
      <c r="HO11" s="8">
        <v>92.297982727656645</v>
      </c>
      <c r="HP11" s="8"/>
      <c r="HQ11" s="8">
        <v>87.025322470455706</v>
      </c>
      <c r="HR11" s="8"/>
      <c r="HS11" s="8">
        <v>107.17555005266397</v>
      </c>
      <c r="HT11" s="8"/>
      <c r="HU11" s="8">
        <v>78.780837319776893</v>
      </c>
      <c r="HV11" s="8"/>
      <c r="HW11" s="8">
        <v>84.942582285834149</v>
      </c>
      <c r="HX11" s="8"/>
      <c r="HY11" s="8">
        <v>33.141650011450366</v>
      </c>
      <c r="HZ11" s="8"/>
      <c r="IA11" s="8">
        <v>78.052933622847959</v>
      </c>
      <c r="IB11" s="44"/>
      <c r="IE11" s="10" t="s">
        <v>63</v>
      </c>
      <c r="IF11" s="10">
        <v>941</v>
      </c>
      <c r="IH11" s="10" t="s">
        <v>63</v>
      </c>
      <c r="II11" s="10">
        <v>122.57319500000001</v>
      </c>
      <c r="IJ11" s="10">
        <v>24.403551999999998</v>
      </c>
      <c r="IK11" s="10">
        <v>35.577348202580012</v>
      </c>
      <c r="IM11" s="10">
        <v>693.14157799999998</v>
      </c>
      <c r="IN11" s="10">
        <v>197.56227200000001</v>
      </c>
      <c r="IO11" s="10">
        <v>311.40805776699995</v>
      </c>
    </row>
    <row r="12" spans="1:249" s="10" customFormat="1" ht="17.25" hidden="1" customHeight="1" x14ac:dyDescent="0.2">
      <c r="A12" s="54" t="s">
        <v>64</v>
      </c>
      <c r="B12" s="55">
        <v>259.55693336397997</v>
      </c>
      <c r="C12" s="55"/>
      <c r="D12" s="55">
        <v>392.46</v>
      </c>
      <c r="E12" s="55"/>
      <c r="F12" s="55">
        <v>180.75</v>
      </c>
      <c r="G12" s="55"/>
      <c r="H12" s="55">
        <v>218.48</v>
      </c>
      <c r="I12" s="55"/>
      <c r="J12" s="55">
        <v>217.07</v>
      </c>
      <c r="K12" s="55"/>
      <c r="L12" s="55">
        <v>258.02999999999997</v>
      </c>
      <c r="M12" s="55"/>
      <c r="N12" s="55">
        <v>115.32</v>
      </c>
      <c r="O12" s="55"/>
      <c r="P12" s="55">
        <v>154.94</v>
      </c>
      <c r="Q12" s="55"/>
      <c r="R12" s="55">
        <v>282.04000000000002</v>
      </c>
      <c r="S12" s="55"/>
      <c r="T12" s="55">
        <v>146.59</v>
      </c>
      <c r="U12" s="56"/>
      <c r="V12" s="54" t="s">
        <v>64</v>
      </c>
      <c r="W12" s="55">
        <v>362.8</v>
      </c>
      <c r="X12" s="55"/>
      <c r="Y12" s="55">
        <v>207.32</v>
      </c>
      <c r="Z12" s="55"/>
      <c r="AA12" s="55">
        <v>265.83</v>
      </c>
      <c r="AB12" s="55"/>
      <c r="AC12" s="55">
        <v>277.77</v>
      </c>
      <c r="AD12" s="55"/>
      <c r="AE12" s="55">
        <v>227.53</v>
      </c>
      <c r="AF12" s="55"/>
      <c r="AG12" s="55">
        <v>174.65541999999999</v>
      </c>
      <c r="AH12" s="55"/>
      <c r="AI12" s="55">
        <v>188.48</v>
      </c>
      <c r="AJ12" s="55"/>
      <c r="AK12" s="55">
        <v>122.68</v>
      </c>
      <c r="AL12" s="55"/>
      <c r="AM12" s="55">
        <v>223.11</v>
      </c>
      <c r="AN12" s="55"/>
      <c r="AO12" s="55">
        <v>173.84</v>
      </c>
      <c r="AP12" s="56"/>
      <c r="AQ12" s="54" t="s">
        <v>64</v>
      </c>
      <c r="AR12" s="55">
        <v>301.28761220000001</v>
      </c>
      <c r="AS12" s="55"/>
      <c r="AT12" s="55">
        <v>325.48</v>
      </c>
      <c r="AU12" s="55"/>
      <c r="AV12" s="55">
        <v>302.37</v>
      </c>
      <c r="AW12" s="55"/>
      <c r="AX12" s="55">
        <v>155.71</v>
      </c>
      <c r="AY12" s="55"/>
      <c r="AZ12" s="55">
        <v>215.59</v>
      </c>
      <c r="BA12" s="55"/>
      <c r="BB12" s="55">
        <v>303.29000000000002</v>
      </c>
      <c r="BC12" s="55"/>
      <c r="BD12" s="55">
        <v>368.97</v>
      </c>
      <c r="BE12" s="55"/>
      <c r="BF12" s="55">
        <v>200.54</v>
      </c>
      <c r="BG12" s="56"/>
      <c r="BH12" s="54" t="s">
        <v>64</v>
      </c>
      <c r="BI12" s="55">
        <v>1727.1931637644</v>
      </c>
      <c r="BJ12" s="55"/>
      <c r="BK12" s="55">
        <v>2747.94</v>
      </c>
      <c r="BL12" s="55"/>
      <c r="BM12" s="55">
        <v>2079.67</v>
      </c>
      <c r="BN12" s="55"/>
      <c r="BO12" s="55">
        <v>2319.4499999999998</v>
      </c>
      <c r="BP12" s="55"/>
      <c r="BQ12" s="55">
        <v>1385.33</v>
      </c>
      <c r="BR12" s="55"/>
      <c r="BS12" s="55">
        <v>1806.31</v>
      </c>
      <c r="BT12" s="55"/>
      <c r="BU12" s="55">
        <v>879.31</v>
      </c>
      <c r="BV12" s="55"/>
      <c r="BW12" s="55">
        <v>1271.72</v>
      </c>
      <c r="BX12" s="55"/>
      <c r="BY12" s="55">
        <v>707.97</v>
      </c>
      <c r="BZ12" s="55"/>
      <c r="CA12" s="55">
        <v>443.73</v>
      </c>
      <c r="CB12" s="56"/>
      <c r="CC12" s="54" t="s">
        <v>64</v>
      </c>
      <c r="CD12" s="55">
        <v>834.02</v>
      </c>
      <c r="CE12" s="55"/>
      <c r="CF12" s="55">
        <v>795.74</v>
      </c>
      <c r="CG12" s="55"/>
      <c r="CH12" s="55">
        <v>1751.88</v>
      </c>
      <c r="CI12" s="55"/>
      <c r="CJ12" s="55">
        <v>1621.69</v>
      </c>
      <c r="CK12" s="55"/>
      <c r="CL12" s="55">
        <v>814.7</v>
      </c>
      <c r="CM12" s="55"/>
      <c r="CN12" s="55">
        <v>1613.1528000000001</v>
      </c>
      <c r="CO12" s="55"/>
      <c r="CP12" s="55">
        <v>1702.47</v>
      </c>
      <c r="CQ12" s="55"/>
      <c r="CR12" s="55">
        <v>1064.49</v>
      </c>
      <c r="CS12" s="55"/>
      <c r="CT12" s="55">
        <v>1338.52</v>
      </c>
      <c r="CU12" s="55"/>
      <c r="CV12" s="55">
        <v>1566.88</v>
      </c>
      <c r="CW12" s="56"/>
      <c r="CX12" s="54" t="s">
        <v>64</v>
      </c>
      <c r="CY12" s="55">
        <v>2403.1094060000005</v>
      </c>
      <c r="CZ12" s="55"/>
      <c r="DA12" s="55">
        <v>2698.82</v>
      </c>
      <c r="DB12" s="55"/>
      <c r="DC12" s="55">
        <v>2484.94</v>
      </c>
      <c r="DD12" s="55"/>
      <c r="DE12" s="55">
        <v>1642.2</v>
      </c>
      <c r="DF12" s="55"/>
      <c r="DG12" s="55">
        <v>1573.82</v>
      </c>
      <c r="DH12" s="55"/>
      <c r="DI12" s="55">
        <v>2236.3200000000002</v>
      </c>
      <c r="DJ12" s="55"/>
      <c r="DK12" s="55">
        <v>1347.54</v>
      </c>
      <c r="DL12" s="55"/>
      <c r="DM12" s="55">
        <v>1483.28</v>
      </c>
      <c r="DN12" s="56"/>
      <c r="DO12" s="54" t="s">
        <v>64</v>
      </c>
      <c r="DP12" s="55">
        <v>665.43903928096393</v>
      </c>
      <c r="DQ12" s="55"/>
      <c r="DR12" s="55">
        <v>700.18345818682167</v>
      </c>
      <c r="DS12" s="55"/>
      <c r="DT12" s="55">
        <v>1150.5781466113417</v>
      </c>
      <c r="DU12" s="55"/>
      <c r="DV12" s="55">
        <v>1061.6303551812523</v>
      </c>
      <c r="DW12" s="55"/>
      <c r="DX12" s="55">
        <v>638.19505228728065</v>
      </c>
      <c r="DY12" s="55"/>
      <c r="DZ12" s="55">
        <v>700.03875518350583</v>
      </c>
      <c r="EA12" s="55"/>
      <c r="EB12" s="55">
        <v>762.4956642386403</v>
      </c>
      <c r="EC12" s="55"/>
      <c r="ED12" s="55">
        <v>820.78223828578803</v>
      </c>
      <c r="EE12" s="55"/>
      <c r="EF12" s="55">
        <v>251.01758615799176</v>
      </c>
      <c r="EG12" s="55"/>
      <c r="EH12" s="55">
        <v>302.70141210178048</v>
      </c>
      <c r="EI12" s="56"/>
      <c r="EJ12" s="54" t="s">
        <v>64</v>
      </c>
      <c r="EK12" s="8">
        <v>229.88423373759645</v>
      </c>
      <c r="EL12" s="8"/>
      <c r="EM12" s="8">
        <v>383.8221107466718</v>
      </c>
      <c r="EN12" s="8"/>
      <c r="EO12" s="8">
        <v>659.02268367001477</v>
      </c>
      <c r="EP12" s="8"/>
      <c r="EQ12" s="8">
        <v>583.82474709291864</v>
      </c>
      <c r="ER12" s="8"/>
      <c r="ES12" s="8">
        <v>358.06267305410279</v>
      </c>
      <c r="ET12" s="8"/>
      <c r="EU12" s="8">
        <v>923.62023463113837</v>
      </c>
      <c r="EV12" s="8"/>
      <c r="EW12" s="8">
        <v>903.26294567062814</v>
      </c>
      <c r="EX12" s="8"/>
      <c r="EY12" s="8">
        <v>867.69644603847405</v>
      </c>
      <c r="EZ12" s="8"/>
      <c r="FA12" s="8">
        <v>599.93725068351921</v>
      </c>
      <c r="FB12" s="8"/>
      <c r="FC12" s="8">
        <v>901.33456051541657</v>
      </c>
      <c r="FD12" s="44"/>
      <c r="FE12" s="54" t="s">
        <v>64</v>
      </c>
      <c r="FF12" s="8">
        <v>797.61308088723354</v>
      </c>
      <c r="FG12" s="8"/>
      <c r="FH12" s="8">
        <v>829.18151652943345</v>
      </c>
      <c r="FI12" s="8"/>
      <c r="FJ12" s="8">
        <v>821.82094784535502</v>
      </c>
      <c r="FK12" s="8"/>
      <c r="FL12" s="8">
        <v>1054.6528803545052</v>
      </c>
      <c r="FM12" s="8"/>
      <c r="FN12" s="8">
        <v>730.00602996428404</v>
      </c>
      <c r="FO12" s="8"/>
      <c r="FP12" s="8">
        <v>737.35368788947869</v>
      </c>
      <c r="FQ12" s="8"/>
      <c r="FR12" s="8">
        <v>365.21668428327501</v>
      </c>
      <c r="FS12" s="8"/>
      <c r="FT12" s="8">
        <v>739.64296399720752</v>
      </c>
      <c r="FU12" s="44"/>
      <c r="FV12" s="54" t="s">
        <v>64</v>
      </c>
      <c r="FW12" s="8">
        <v>69.979917896830784</v>
      </c>
      <c r="FX12" s="8"/>
      <c r="FY12" s="8">
        <v>73.633763612032993</v>
      </c>
      <c r="FZ12" s="8"/>
      <c r="GA12" s="8">
        <v>120.99885861934396</v>
      </c>
      <c r="GB12" s="8"/>
      <c r="GC12" s="8">
        <v>111.64479495017903</v>
      </c>
      <c r="GD12" s="8"/>
      <c r="GE12" s="8">
        <v>67.114844072697508</v>
      </c>
      <c r="GF12" s="8"/>
      <c r="GG12" s="8">
        <v>73.618546133505717</v>
      </c>
      <c r="GH12" s="8"/>
      <c r="GI12" s="8">
        <v>80.186735118165984</v>
      </c>
      <c r="GJ12" s="8"/>
      <c r="GK12" s="8">
        <v>86.316356955072877</v>
      </c>
      <c r="GL12" s="8"/>
      <c r="GM12" s="8">
        <v>26.397895273739802</v>
      </c>
      <c r="GN12" s="8"/>
      <c r="GO12" s="8">
        <v>31.833148817097541</v>
      </c>
      <c r="GP12" s="44"/>
      <c r="GQ12" s="54" t="s">
        <v>64</v>
      </c>
      <c r="GR12" s="8">
        <v>24.175437347523026</v>
      </c>
      <c r="GS12" s="8"/>
      <c r="GT12" s="8">
        <v>40.364087784906069</v>
      </c>
      <c r="GU12" s="8"/>
      <c r="GV12" s="8">
        <v>69.305151295616241</v>
      </c>
      <c r="GW12" s="8"/>
      <c r="GX12" s="8">
        <v>61.397070889990388</v>
      </c>
      <c r="GY12" s="8"/>
      <c r="GZ12" s="8">
        <v>37.655134404680069</v>
      </c>
      <c r="HA12" s="8"/>
      <c r="HB12" s="8">
        <v>97.13116359566078</v>
      </c>
      <c r="HC12" s="8"/>
      <c r="HD12" s="8">
        <v>94.990319241837014</v>
      </c>
      <c r="HE12" s="8"/>
      <c r="HF12" s="8">
        <v>91.2500206160978</v>
      </c>
      <c r="HG12" s="8"/>
      <c r="HH12" s="8">
        <v>63.091518633244213</v>
      </c>
      <c r="HI12" s="8"/>
      <c r="HJ12" s="8">
        <v>94.787523453088298</v>
      </c>
      <c r="HK12" s="44"/>
      <c r="HL12" s="54" t="s">
        <v>64</v>
      </c>
      <c r="HM12" s="8">
        <v>83.879806592410716</v>
      </c>
      <c r="HN12" s="8"/>
      <c r="HO12" s="8">
        <v>87.19965469864691</v>
      </c>
      <c r="HP12" s="8"/>
      <c r="HQ12" s="8">
        <v>86.425591318262178</v>
      </c>
      <c r="HR12" s="8"/>
      <c r="HS12" s="8">
        <v>110.91101907187981</v>
      </c>
      <c r="HT12" s="8"/>
      <c r="HU12" s="8">
        <v>76.770010512596912</v>
      </c>
      <c r="HV12" s="8"/>
      <c r="HW12" s="8">
        <v>77.54271615201165</v>
      </c>
      <c r="HX12" s="8"/>
      <c r="HY12" s="8">
        <v>38.407475474106114</v>
      </c>
      <c r="HZ12" s="8"/>
      <c r="IA12" s="8">
        <v>77.783464507015196</v>
      </c>
      <c r="IB12" s="44"/>
      <c r="IE12" s="10" t="s">
        <v>64</v>
      </c>
      <c r="IF12" s="10">
        <v>950.9</v>
      </c>
      <c r="IH12" s="10" t="s">
        <v>64</v>
      </c>
      <c r="II12" s="10">
        <v>178.54861799999998</v>
      </c>
      <c r="IJ12" s="10">
        <v>38.764628999999999</v>
      </c>
      <c r="IK12" s="10">
        <v>42.243686363980004</v>
      </c>
      <c r="IM12" s="10">
        <v>1073.6676809999999</v>
      </c>
      <c r="IN12" s="10">
        <v>298.04965800000002</v>
      </c>
      <c r="IO12" s="10">
        <v>355.4758247644001</v>
      </c>
    </row>
    <row r="13" spans="1:249" s="10" customFormat="1" ht="17.25" hidden="1" customHeight="1" x14ac:dyDescent="0.2">
      <c r="A13" s="57" t="s">
        <v>65</v>
      </c>
      <c r="B13" s="55">
        <v>213.57659338951999</v>
      </c>
      <c r="C13" s="55"/>
      <c r="D13" s="55">
        <v>311.92</v>
      </c>
      <c r="E13" s="55"/>
      <c r="F13" s="55">
        <v>146.80000000000001</v>
      </c>
      <c r="G13" s="55"/>
      <c r="H13" s="55">
        <v>155.53</v>
      </c>
      <c r="I13" s="55"/>
      <c r="J13" s="55">
        <v>177.67</v>
      </c>
      <c r="K13" s="55"/>
      <c r="L13" s="55">
        <v>227.27</v>
      </c>
      <c r="M13" s="55"/>
      <c r="N13" s="55">
        <v>83.24</v>
      </c>
      <c r="O13" s="55"/>
      <c r="P13" s="55">
        <v>144.63999999999999</v>
      </c>
      <c r="Q13" s="55"/>
      <c r="R13" s="55">
        <v>180.59</v>
      </c>
      <c r="S13" s="55"/>
      <c r="T13" s="55">
        <v>147.27000000000001</v>
      </c>
      <c r="U13" s="56"/>
      <c r="V13" s="57" t="s">
        <v>65</v>
      </c>
      <c r="W13" s="55">
        <v>276.63</v>
      </c>
      <c r="X13" s="55"/>
      <c r="Y13" s="55">
        <v>183.89</v>
      </c>
      <c r="Z13" s="55"/>
      <c r="AA13" s="55">
        <v>179.1</v>
      </c>
      <c r="AB13" s="55"/>
      <c r="AC13" s="55">
        <v>277.41000000000003</v>
      </c>
      <c r="AD13" s="55"/>
      <c r="AE13" s="55">
        <v>163.51</v>
      </c>
      <c r="AF13" s="55"/>
      <c r="AG13" s="55">
        <v>168.57740099999998</v>
      </c>
      <c r="AH13" s="55"/>
      <c r="AI13" s="55">
        <v>178.45</v>
      </c>
      <c r="AJ13" s="55"/>
      <c r="AK13" s="55">
        <v>131.46</v>
      </c>
      <c r="AL13" s="55"/>
      <c r="AM13" s="55">
        <v>210.47</v>
      </c>
      <c r="AN13" s="55"/>
      <c r="AO13" s="55">
        <v>175.81</v>
      </c>
      <c r="AP13" s="56"/>
      <c r="AQ13" s="57" t="s">
        <v>65</v>
      </c>
      <c r="AR13" s="55">
        <v>282.20058380000006</v>
      </c>
      <c r="AS13" s="55"/>
      <c r="AT13" s="55">
        <v>308.16000000000003</v>
      </c>
      <c r="AU13" s="55"/>
      <c r="AV13" s="55">
        <v>278.22000000000003</v>
      </c>
      <c r="AW13" s="55"/>
      <c r="AX13" s="55">
        <v>143.19</v>
      </c>
      <c r="AY13" s="55"/>
      <c r="AZ13" s="55">
        <v>201.2</v>
      </c>
      <c r="BA13" s="55"/>
      <c r="BB13" s="55">
        <v>258.64</v>
      </c>
      <c r="BC13" s="55"/>
      <c r="BD13" s="55">
        <v>294.5</v>
      </c>
      <c r="BE13" s="55"/>
      <c r="BF13" s="55">
        <v>184.7</v>
      </c>
      <c r="BG13" s="56"/>
      <c r="BH13" s="57" t="s">
        <v>65</v>
      </c>
      <c r="BI13" s="55">
        <v>1456.5114212629999</v>
      </c>
      <c r="BJ13" s="55"/>
      <c r="BK13" s="55">
        <v>2224.87</v>
      </c>
      <c r="BL13" s="55"/>
      <c r="BM13" s="55">
        <v>1930.43</v>
      </c>
      <c r="BN13" s="55"/>
      <c r="BO13" s="55">
        <v>2159.34</v>
      </c>
      <c r="BP13" s="55"/>
      <c r="BQ13" s="55">
        <v>1032.81</v>
      </c>
      <c r="BR13" s="55"/>
      <c r="BS13" s="55">
        <v>1481.21</v>
      </c>
      <c r="BT13" s="55"/>
      <c r="BU13" s="55">
        <v>797.07</v>
      </c>
      <c r="BV13" s="55"/>
      <c r="BW13" s="55">
        <v>1065.33</v>
      </c>
      <c r="BX13" s="55"/>
      <c r="BY13" s="55">
        <v>763.83</v>
      </c>
      <c r="BZ13" s="55"/>
      <c r="CA13" s="55">
        <v>348.75</v>
      </c>
      <c r="CB13" s="56"/>
      <c r="CC13" s="57" t="s">
        <v>65</v>
      </c>
      <c r="CD13" s="55">
        <v>666.91</v>
      </c>
      <c r="CE13" s="55"/>
      <c r="CF13" s="55">
        <v>812.17</v>
      </c>
      <c r="CG13" s="55"/>
      <c r="CH13" s="55">
        <v>1062.57</v>
      </c>
      <c r="CI13" s="55"/>
      <c r="CJ13" s="55">
        <v>1727.1</v>
      </c>
      <c r="CK13" s="55"/>
      <c r="CL13" s="55">
        <v>806.15</v>
      </c>
      <c r="CM13" s="55"/>
      <c r="CN13" s="55">
        <v>1638.1688000000001</v>
      </c>
      <c r="CO13" s="55"/>
      <c r="CP13" s="55">
        <v>1767.47</v>
      </c>
      <c r="CQ13" s="55"/>
      <c r="CR13" s="55">
        <v>843.89</v>
      </c>
      <c r="CS13" s="55"/>
      <c r="CT13" s="55">
        <v>1347.95</v>
      </c>
      <c r="CU13" s="55"/>
      <c r="CV13" s="55">
        <v>1433.27</v>
      </c>
      <c r="CW13" s="56"/>
      <c r="CX13" s="57" t="s">
        <v>65</v>
      </c>
      <c r="CY13" s="55">
        <v>2396.2619949999998</v>
      </c>
      <c r="CZ13" s="55"/>
      <c r="DA13" s="55">
        <v>2767.61</v>
      </c>
      <c r="DB13" s="55"/>
      <c r="DC13" s="55">
        <v>2439.17</v>
      </c>
      <c r="DD13" s="55"/>
      <c r="DE13" s="55">
        <v>1525.69</v>
      </c>
      <c r="DF13" s="55"/>
      <c r="DG13" s="55">
        <v>1473.93</v>
      </c>
      <c r="DH13" s="55"/>
      <c r="DI13" s="55">
        <v>2051.6</v>
      </c>
      <c r="DJ13" s="55"/>
      <c r="DK13" s="55">
        <v>1054.42</v>
      </c>
      <c r="DL13" s="55"/>
      <c r="DM13" s="55">
        <v>1012.82</v>
      </c>
      <c r="DN13" s="56"/>
      <c r="DO13" s="57" t="s">
        <v>65</v>
      </c>
      <c r="DP13" s="55">
        <v>681.96209994164542</v>
      </c>
      <c r="DQ13" s="55"/>
      <c r="DR13" s="55">
        <v>713.28225185945109</v>
      </c>
      <c r="DS13" s="55"/>
      <c r="DT13" s="55">
        <v>1315.0068119891009</v>
      </c>
      <c r="DU13" s="55"/>
      <c r="DV13" s="55">
        <v>1388.3752330740051</v>
      </c>
      <c r="DW13" s="55"/>
      <c r="DX13" s="55">
        <v>581.30804300106945</v>
      </c>
      <c r="DY13" s="55"/>
      <c r="DZ13" s="55">
        <v>651.74022088265065</v>
      </c>
      <c r="EA13" s="55"/>
      <c r="EB13" s="55">
        <v>957.55646323882763</v>
      </c>
      <c r="EC13" s="55"/>
      <c r="ED13" s="55">
        <v>736.53899336283189</v>
      </c>
      <c r="EE13" s="55"/>
      <c r="EF13" s="55">
        <v>422.96361924802034</v>
      </c>
      <c r="EG13" s="55"/>
      <c r="EH13" s="55">
        <v>236.80994092483192</v>
      </c>
      <c r="EI13" s="56"/>
      <c r="EJ13" s="57" t="s">
        <v>65</v>
      </c>
      <c r="EK13" s="8">
        <v>241.08375808842135</v>
      </c>
      <c r="EL13" s="8"/>
      <c r="EM13" s="8">
        <v>441.66077546359236</v>
      </c>
      <c r="EN13" s="8"/>
      <c r="EO13" s="8">
        <v>593.28308207705186</v>
      </c>
      <c r="EP13" s="8"/>
      <c r="EQ13" s="8">
        <v>622.58029631231739</v>
      </c>
      <c r="ER13" s="8"/>
      <c r="ES13" s="8">
        <v>493.02794936089532</v>
      </c>
      <c r="ET13" s="8"/>
      <c r="EU13" s="8">
        <v>971.7606216980414</v>
      </c>
      <c r="EV13" s="8"/>
      <c r="EW13" s="8">
        <v>990.45671056318304</v>
      </c>
      <c r="EX13" s="8"/>
      <c r="EY13" s="8">
        <v>641.93671078655098</v>
      </c>
      <c r="EZ13" s="8"/>
      <c r="FA13" s="8">
        <v>640.44756972490143</v>
      </c>
      <c r="FB13" s="8"/>
      <c r="FC13" s="8">
        <v>815.23804106706098</v>
      </c>
      <c r="FD13" s="44"/>
      <c r="FE13" s="57" t="s">
        <v>65</v>
      </c>
      <c r="FF13" s="8">
        <v>849.13431529194429</v>
      </c>
      <c r="FG13" s="8"/>
      <c r="FH13" s="8">
        <v>898.10812564901357</v>
      </c>
      <c r="FI13" s="8"/>
      <c r="FJ13" s="8">
        <v>876.70548486809002</v>
      </c>
      <c r="FK13" s="8"/>
      <c r="FL13" s="8">
        <v>1065.5003841050354</v>
      </c>
      <c r="FM13" s="8"/>
      <c r="FN13" s="8">
        <v>732.5695825049703</v>
      </c>
      <c r="FO13" s="8"/>
      <c r="FP13" s="8">
        <v>793.22610578410138</v>
      </c>
      <c r="FQ13" s="8"/>
      <c r="FR13" s="8">
        <v>358.03735144312395</v>
      </c>
      <c r="FS13" s="8"/>
      <c r="FT13" s="8">
        <v>548.35950189496486</v>
      </c>
      <c r="FU13" s="44"/>
      <c r="FV13" s="57" t="s">
        <v>65</v>
      </c>
      <c r="FW13" s="8">
        <v>70.552669143559427</v>
      </c>
      <c r="FX13" s="8"/>
      <c r="FY13" s="8">
        <v>73.792908323965563</v>
      </c>
      <c r="FZ13" s="8"/>
      <c r="GA13" s="8">
        <v>136.04456983127466</v>
      </c>
      <c r="GB13" s="8"/>
      <c r="GC13" s="8">
        <v>143.63492996834316</v>
      </c>
      <c r="GD13" s="8"/>
      <c r="GE13" s="8">
        <v>60.139462342341133</v>
      </c>
      <c r="GF13" s="8"/>
      <c r="GG13" s="8">
        <v>67.426052232841982</v>
      </c>
      <c r="GH13" s="8"/>
      <c r="GI13" s="8">
        <v>99.064397190029752</v>
      </c>
      <c r="GJ13" s="8"/>
      <c r="GK13" s="8">
        <v>76.198944068159719</v>
      </c>
      <c r="GL13" s="8"/>
      <c r="GM13" s="8">
        <v>43.757874948067489</v>
      </c>
      <c r="GN13" s="8"/>
      <c r="GO13" s="8">
        <v>24.499269700479196</v>
      </c>
      <c r="GP13" s="44"/>
      <c r="GQ13" s="57" t="s">
        <v>65</v>
      </c>
      <c r="GR13" s="8">
        <v>24.941419210471896</v>
      </c>
      <c r="GS13" s="8"/>
      <c r="GT13" s="8">
        <v>45.692196923607732</v>
      </c>
      <c r="GU13" s="8"/>
      <c r="GV13" s="8">
        <v>61.378344928310767</v>
      </c>
      <c r="GW13" s="8"/>
      <c r="GX13" s="8">
        <v>64.409300259912825</v>
      </c>
      <c r="GY13" s="8"/>
      <c r="GZ13" s="8">
        <v>51.006408996575139</v>
      </c>
      <c r="HA13" s="8"/>
      <c r="HB13" s="8">
        <v>100.53389423733098</v>
      </c>
      <c r="HC13" s="8"/>
      <c r="HD13" s="8">
        <v>102.46810578969408</v>
      </c>
      <c r="HE13" s="8"/>
      <c r="HF13" s="8">
        <v>66.411826069372125</v>
      </c>
      <c r="HG13" s="8"/>
      <c r="HH13" s="8">
        <v>66.257766369222153</v>
      </c>
      <c r="HI13" s="8"/>
      <c r="HJ13" s="8">
        <v>84.340786371514682</v>
      </c>
      <c r="HK13" s="44"/>
      <c r="HL13" s="57" t="s">
        <v>65</v>
      </c>
      <c r="HM13" s="8">
        <v>87.847539343259285</v>
      </c>
      <c r="HN13" s="8"/>
      <c r="HO13" s="8">
        <v>92.914145008174373</v>
      </c>
      <c r="HP13" s="8"/>
      <c r="HQ13" s="8">
        <v>90.699926015734533</v>
      </c>
      <c r="HR13" s="8"/>
      <c r="HS13" s="8">
        <v>110.23177985775247</v>
      </c>
      <c r="HT13" s="8"/>
      <c r="HU13" s="8">
        <v>75.788287037551243</v>
      </c>
      <c r="HV13" s="8"/>
      <c r="HW13" s="8">
        <v>82.063532566118496</v>
      </c>
      <c r="HX13" s="8"/>
      <c r="HY13" s="8">
        <v>37.040901245926335</v>
      </c>
      <c r="HZ13" s="8"/>
      <c r="IA13" s="8">
        <v>56.73075748965082</v>
      </c>
      <c r="IB13" s="44"/>
      <c r="IE13" s="10" t="s">
        <v>65</v>
      </c>
      <c r="IF13" s="10">
        <v>966.6</v>
      </c>
      <c r="IH13" s="10" t="s">
        <v>65</v>
      </c>
      <c r="II13" s="10">
        <v>146.90182399999998</v>
      </c>
      <c r="IJ13" s="10">
        <v>28.201501999999998</v>
      </c>
      <c r="IK13" s="10">
        <v>38.473267389520004</v>
      </c>
      <c r="IM13" s="10">
        <v>888.53318699999988</v>
      </c>
      <c r="IN13" s="10">
        <v>231.44072399999999</v>
      </c>
      <c r="IO13" s="10">
        <v>336.537510263</v>
      </c>
    </row>
    <row r="14" spans="1:249" s="10" customFormat="1" ht="17.25" hidden="1" customHeight="1" x14ac:dyDescent="0.2">
      <c r="A14" s="57" t="s">
        <v>66</v>
      </c>
      <c r="B14" s="55">
        <v>191.02321278838002</v>
      </c>
      <c r="C14" s="55"/>
      <c r="D14" s="55">
        <v>274</v>
      </c>
      <c r="E14" s="55"/>
      <c r="F14" s="55">
        <v>117.24</v>
      </c>
      <c r="G14" s="55"/>
      <c r="H14" s="55">
        <v>128.24</v>
      </c>
      <c r="I14" s="55"/>
      <c r="J14" s="55">
        <v>140.22</v>
      </c>
      <c r="K14" s="55"/>
      <c r="L14" s="55">
        <v>158.37</v>
      </c>
      <c r="M14" s="55"/>
      <c r="N14" s="55">
        <v>97.69</v>
      </c>
      <c r="O14" s="55"/>
      <c r="P14" s="55">
        <v>133.61000000000001</v>
      </c>
      <c r="Q14" s="55"/>
      <c r="R14" s="55">
        <v>206.78</v>
      </c>
      <c r="S14" s="55"/>
      <c r="T14" s="55">
        <v>144.93</v>
      </c>
      <c r="U14" s="56"/>
      <c r="V14" s="57" t="s">
        <v>66</v>
      </c>
      <c r="W14" s="55">
        <v>322.7</v>
      </c>
      <c r="X14" s="55"/>
      <c r="Y14" s="55">
        <v>163.68</v>
      </c>
      <c r="Z14" s="55"/>
      <c r="AA14" s="55">
        <v>157.27000000000001</v>
      </c>
      <c r="AB14" s="55"/>
      <c r="AC14" s="55">
        <v>198.87</v>
      </c>
      <c r="AD14" s="55"/>
      <c r="AE14" s="55">
        <v>169.15</v>
      </c>
      <c r="AF14" s="55"/>
      <c r="AG14" s="55">
        <v>144.335024</v>
      </c>
      <c r="AH14" s="55"/>
      <c r="AI14" s="55">
        <v>155.63</v>
      </c>
      <c r="AJ14" s="55"/>
      <c r="AK14" s="55">
        <v>101.87</v>
      </c>
      <c r="AL14" s="55"/>
      <c r="AM14" s="55">
        <v>180.5</v>
      </c>
      <c r="AN14" s="55"/>
      <c r="AO14" s="55">
        <v>202.27</v>
      </c>
      <c r="AP14" s="56"/>
      <c r="AQ14" s="57" t="s">
        <v>66</v>
      </c>
      <c r="AR14" s="55">
        <v>395.84717220000005</v>
      </c>
      <c r="AS14" s="55"/>
      <c r="AT14" s="55">
        <v>443.76</v>
      </c>
      <c r="AU14" s="55"/>
      <c r="AV14" s="55">
        <v>389.63</v>
      </c>
      <c r="AW14" s="55"/>
      <c r="AX14" s="55">
        <v>144.51</v>
      </c>
      <c r="AY14" s="55"/>
      <c r="AZ14" s="55">
        <v>262.49</v>
      </c>
      <c r="BA14" s="55"/>
      <c r="BB14" s="55">
        <v>275.38</v>
      </c>
      <c r="BC14" s="55"/>
      <c r="BD14" s="55">
        <v>304.70999999999998</v>
      </c>
      <c r="BE14" s="55"/>
      <c r="BF14" s="55">
        <v>164.29</v>
      </c>
      <c r="BG14" s="56"/>
      <c r="BH14" s="57" t="s">
        <v>66</v>
      </c>
      <c r="BI14" s="55">
        <v>1401.0480441834</v>
      </c>
      <c r="BJ14" s="55"/>
      <c r="BK14" s="55">
        <v>1439.28</v>
      </c>
      <c r="BL14" s="55"/>
      <c r="BM14" s="55">
        <v>2377.31</v>
      </c>
      <c r="BN14" s="55"/>
      <c r="BO14" s="55">
        <v>2149.5</v>
      </c>
      <c r="BP14" s="55"/>
      <c r="BQ14" s="55">
        <v>1175.83</v>
      </c>
      <c r="BR14" s="55"/>
      <c r="BS14" s="55">
        <v>1321.34</v>
      </c>
      <c r="BT14" s="55"/>
      <c r="BU14" s="55">
        <v>664.73</v>
      </c>
      <c r="BV14" s="55"/>
      <c r="BW14" s="55">
        <v>1157.55</v>
      </c>
      <c r="BX14" s="55"/>
      <c r="BY14" s="55">
        <v>1139.29</v>
      </c>
      <c r="BZ14" s="55"/>
      <c r="CA14" s="55">
        <v>430.38</v>
      </c>
      <c r="CB14" s="56"/>
      <c r="CC14" s="57" t="s">
        <v>66</v>
      </c>
      <c r="CD14" s="55">
        <v>576.94000000000005</v>
      </c>
      <c r="CE14" s="55"/>
      <c r="CF14" s="55">
        <v>619.71</v>
      </c>
      <c r="CG14" s="55"/>
      <c r="CH14" s="55">
        <v>1142.54</v>
      </c>
      <c r="CI14" s="55"/>
      <c r="CJ14" s="55">
        <v>2295.81</v>
      </c>
      <c r="CK14" s="55"/>
      <c r="CL14" s="55">
        <v>721.28</v>
      </c>
      <c r="CM14" s="55"/>
      <c r="CN14" s="55">
        <v>1470.8332</v>
      </c>
      <c r="CO14" s="55"/>
      <c r="CP14" s="55">
        <v>1588.24</v>
      </c>
      <c r="CQ14" s="55"/>
      <c r="CR14" s="55">
        <v>749.62</v>
      </c>
      <c r="CS14" s="55"/>
      <c r="CT14" s="55">
        <v>1051.49</v>
      </c>
      <c r="CU14" s="55"/>
      <c r="CV14" s="55">
        <v>1472.22</v>
      </c>
      <c r="CW14" s="56"/>
      <c r="CX14" s="57" t="s">
        <v>66</v>
      </c>
      <c r="CY14" s="55">
        <v>3148.4453409999996</v>
      </c>
      <c r="CZ14" s="55"/>
      <c r="DA14" s="55">
        <v>3707.99</v>
      </c>
      <c r="DB14" s="55"/>
      <c r="DC14" s="55">
        <v>3289.92</v>
      </c>
      <c r="DD14" s="55"/>
      <c r="DE14" s="55">
        <v>1924.69</v>
      </c>
      <c r="DF14" s="55"/>
      <c r="DG14" s="55">
        <v>1486.14</v>
      </c>
      <c r="DH14" s="55"/>
      <c r="DI14" s="55">
        <v>3060.34</v>
      </c>
      <c r="DJ14" s="55"/>
      <c r="DK14" s="55">
        <v>1046.1600000000001</v>
      </c>
      <c r="DL14" s="55"/>
      <c r="DM14" s="55">
        <v>1037.7</v>
      </c>
      <c r="DN14" s="56"/>
      <c r="DO14" s="57" t="s">
        <v>66</v>
      </c>
      <c r="DP14" s="55">
        <v>733.44386984817061</v>
      </c>
      <c r="DQ14" s="55"/>
      <c r="DR14" s="55">
        <v>525.2846715328468</v>
      </c>
      <c r="DS14" s="55"/>
      <c r="DT14" s="55">
        <v>2027.7294438758104</v>
      </c>
      <c r="DU14" s="55"/>
      <c r="DV14" s="55">
        <v>1676.1540860885837</v>
      </c>
      <c r="DW14" s="55"/>
      <c r="DX14" s="55">
        <v>838.5608329767507</v>
      </c>
      <c r="DY14" s="55"/>
      <c r="DZ14" s="55">
        <v>834.3373113594746</v>
      </c>
      <c r="EA14" s="55"/>
      <c r="EB14" s="55">
        <v>680.44835704780428</v>
      </c>
      <c r="EC14" s="55"/>
      <c r="ED14" s="55">
        <v>866.36479305441196</v>
      </c>
      <c r="EE14" s="55"/>
      <c r="EF14" s="55">
        <v>550.96721152916132</v>
      </c>
      <c r="EG14" s="55"/>
      <c r="EH14" s="55">
        <v>296.95715172842057</v>
      </c>
      <c r="EI14" s="56"/>
      <c r="EJ14" s="57" t="s">
        <v>66</v>
      </c>
      <c r="EK14" s="8">
        <v>178.78524945770067</v>
      </c>
      <c r="EL14" s="8"/>
      <c r="EM14" s="8">
        <v>378.61070381231673</v>
      </c>
      <c r="EN14" s="8"/>
      <c r="EO14" s="8">
        <v>726.48311820436186</v>
      </c>
      <c r="EP14" s="8"/>
      <c r="EQ14" s="8">
        <v>1154.4275154623624</v>
      </c>
      <c r="ER14" s="8"/>
      <c r="ES14" s="8">
        <v>426.41442506650895</v>
      </c>
      <c r="ET14" s="8"/>
      <c r="EU14" s="8">
        <v>1019.0410887381015</v>
      </c>
      <c r="EV14" s="8"/>
      <c r="EW14" s="8">
        <v>1020.5230354044851</v>
      </c>
      <c r="EX14" s="8"/>
      <c r="EY14" s="8">
        <v>735.85942868361633</v>
      </c>
      <c r="EZ14" s="8"/>
      <c r="FA14" s="8">
        <v>582.54293628808864</v>
      </c>
      <c r="FB14" s="8"/>
      <c r="FC14" s="8">
        <v>727.84891481682894</v>
      </c>
      <c r="FD14" s="44"/>
      <c r="FE14" s="57" t="s">
        <v>66</v>
      </c>
      <c r="FF14" s="8">
        <v>795.36891055754757</v>
      </c>
      <c r="FG14" s="8"/>
      <c r="FH14" s="8">
        <v>835.58455020731924</v>
      </c>
      <c r="FI14" s="8"/>
      <c r="FJ14" s="8">
        <v>844.3703000282319</v>
      </c>
      <c r="FK14" s="8"/>
      <c r="FL14" s="8">
        <v>1331.8732267663138</v>
      </c>
      <c r="FM14" s="8"/>
      <c r="FN14" s="8">
        <v>566.17013981485002</v>
      </c>
      <c r="FO14" s="8"/>
      <c r="FP14" s="8">
        <v>1111.315273440337</v>
      </c>
      <c r="FQ14" s="8"/>
      <c r="FR14" s="8">
        <v>343.329723343507</v>
      </c>
      <c r="FS14" s="8"/>
      <c r="FT14" s="8">
        <v>631.62700103475572</v>
      </c>
      <c r="FU14" s="44"/>
      <c r="FV14" s="57" t="s">
        <v>66</v>
      </c>
      <c r="FW14" s="8">
        <v>74.940622238497042</v>
      </c>
      <c r="FX14" s="8"/>
      <c r="FY14" s="8">
        <v>53.671673805338379</v>
      </c>
      <c r="FZ14" s="8"/>
      <c r="GA14" s="8">
        <v>207.18600632224485</v>
      </c>
      <c r="GB14" s="8"/>
      <c r="GC14" s="8">
        <v>171.26331726663776</v>
      </c>
      <c r="GD14" s="8"/>
      <c r="GE14" s="8">
        <v>85.681090525876229</v>
      </c>
      <c r="GF14" s="8"/>
      <c r="GG14" s="8">
        <v>85.249546475883776</v>
      </c>
      <c r="GH14" s="8"/>
      <c r="GI14" s="8">
        <v>69.525733835476061</v>
      </c>
      <c r="GJ14" s="8"/>
      <c r="GK14" s="8">
        <v>88.521997859856128</v>
      </c>
      <c r="GL14" s="8"/>
      <c r="GM14" s="8">
        <v>56.295822165031296</v>
      </c>
      <c r="GN14" s="8"/>
      <c r="GO14" s="8">
        <v>30.341999767898287</v>
      </c>
      <c r="GP14" s="44"/>
      <c r="GQ14" s="57" t="s">
        <v>66</v>
      </c>
      <c r="GR14" s="8">
        <v>18.2676253660673</v>
      </c>
      <c r="GS14" s="8"/>
      <c r="GT14" s="8">
        <v>38.685062206224245</v>
      </c>
      <c r="GU14" s="8"/>
      <c r="GV14" s="8">
        <v>74.229397997789093</v>
      </c>
      <c r="GW14" s="8"/>
      <c r="GX14" s="8">
        <v>117.95519724761034</v>
      </c>
      <c r="GY14" s="8"/>
      <c r="GZ14" s="8">
        <v>43.569472265914882</v>
      </c>
      <c r="HA14" s="8"/>
      <c r="HB14" s="8">
        <v>104.12190546011051</v>
      </c>
      <c r="HC14" s="8"/>
      <c r="HD14" s="8">
        <v>104.27332537084754</v>
      </c>
      <c r="HE14" s="8"/>
      <c r="HF14" s="8">
        <v>75.187435238951295</v>
      </c>
      <c r="HG14" s="8"/>
      <c r="HH14" s="8">
        <v>59.522114671307712</v>
      </c>
      <c r="HI14" s="8"/>
      <c r="HJ14" s="8">
        <v>74.368950119222319</v>
      </c>
      <c r="HK14" s="44"/>
      <c r="HL14" s="57" t="s">
        <v>66</v>
      </c>
      <c r="HM14" s="8">
        <v>81.26789726755365</v>
      </c>
      <c r="HN14" s="8"/>
      <c r="HO14" s="8">
        <v>85.376984796906015</v>
      </c>
      <c r="HP14" s="8"/>
      <c r="HQ14" s="8">
        <v>86.274680701770905</v>
      </c>
      <c r="HR14" s="8"/>
      <c r="HS14" s="8">
        <v>136.08595348588065</v>
      </c>
      <c r="HT14" s="8"/>
      <c r="HU14" s="8">
        <v>57.849201983738631</v>
      </c>
      <c r="HV14" s="8"/>
      <c r="HW14" s="8">
        <v>113.55014544194717</v>
      </c>
      <c r="HX14" s="8"/>
      <c r="HY14" s="8">
        <v>35.080180172014607</v>
      </c>
      <c r="HZ14" s="8"/>
      <c r="IA14" s="8">
        <v>64.537345563988524</v>
      </c>
      <c r="IB14" s="44"/>
      <c r="IE14" s="10" t="s">
        <v>66</v>
      </c>
      <c r="IF14" s="10">
        <v>978.7</v>
      </c>
      <c r="IH14" s="10" t="s">
        <v>66</v>
      </c>
      <c r="II14" s="10">
        <v>119.60094700000001</v>
      </c>
      <c r="IJ14" s="10">
        <v>27.165029000000004</v>
      </c>
      <c r="IK14" s="10">
        <v>44.257236788380006</v>
      </c>
      <c r="IM14" s="10">
        <v>770.06910100000005</v>
      </c>
      <c r="IN14" s="10">
        <v>256.99377600000003</v>
      </c>
      <c r="IO14" s="10">
        <v>373.98516718339994</v>
      </c>
    </row>
    <row r="15" spans="1:249" s="66" customFormat="1" ht="17.25" hidden="1" customHeight="1" x14ac:dyDescent="0.2">
      <c r="A15" s="45" t="s">
        <v>67</v>
      </c>
      <c r="B15" s="58">
        <f t="shared" ref="B15:B34" si="0">(D15*D$8)+(F15*F$8)+(H15*H$8)+(J15*J$8)+(L15*L$8)+(N15*N$8)+(P15*P$8)+(R15*R$8)+(T15*T$8)+(W15*W$8)+(Y15*Y$8)+(AA15*AA$8)+(AC15*AC$8)+(AE15*AE$8)+(AG15*AG$8)+(AM15*AM$8)+(AO15*AO$8)+(AR15*AR$8)+(BD15*BD$8)+(BF15*BF$8)</f>
        <v>204.24874243623995</v>
      </c>
      <c r="C15" s="59"/>
      <c r="D15" s="58">
        <v>295.26749999999998</v>
      </c>
      <c r="E15" s="59"/>
      <c r="F15" s="58">
        <v>141.1275</v>
      </c>
      <c r="G15" s="59"/>
      <c r="H15" s="58">
        <v>147.66499999999999</v>
      </c>
      <c r="I15" s="59"/>
      <c r="J15" s="58">
        <v>165.22499999999999</v>
      </c>
      <c r="K15" s="59"/>
      <c r="L15" s="58">
        <v>214.51249999999999</v>
      </c>
      <c r="M15" s="59"/>
      <c r="N15" s="58">
        <v>88.06</v>
      </c>
      <c r="O15" s="59"/>
      <c r="P15" s="58">
        <v>142.05500000000001</v>
      </c>
      <c r="Q15" s="59"/>
      <c r="R15" s="58">
        <v>203.63249999999999</v>
      </c>
      <c r="S15" s="59"/>
      <c r="T15" s="58">
        <v>140.38</v>
      </c>
      <c r="U15" s="60"/>
      <c r="V15" s="45" t="s">
        <v>67</v>
      </c>
      <c r="W15" s="58">
        <v>270.08499999999998</v>
      </c>
      <c r="X15" s="59"/>
      <c r="Y15" s="58">
        <v>169.27250000000001</v>
      </c>
      <c r="Z15" s="59"/>
      <c r="AA15" s="58">
        <v>178.73500000000001</v>
      </c>
      <c r="AB15" s="59"/>
      <c r="AC15" s="58">
        <v>235.245</v>
      </c>
      <c r="AD15" s="61"/>
      <c r="AE15" s="58">
        <v>159.2475</v>
      </c>
      <c r="AF15" s="59"/>
      <c r="AG15" s="58">
        <v>143.42594625000001</v>
      </c>
      <c r="AH15" s="59"/>
      <c r="AI15" s="58">
        <v>151.155</v>
      </c>
      <c r="AJ15" s="59"/>
      <c r="AK15" s="58">
        <v>114.36750000000001</v>
      </c>
      <c r="AL15" s="59"/>
      <c r="AM15" s="58">
        <v>165.435</v>
      </c>
      <c r="AN15" s="59"/>
      <c r="AO15" s="58">
        <v>190.26249999999999</v>
      </c>
      <c r="AP15" s="60"/>
      <c r="AQ15" s="45" t="s">
        <v>67</v>
      </c>
      <c r="AR15" s="58">
        <v>296.45093735000006</v>
      </c>
      <c r="AS15" s="59"/>
      <c r="AT15" s="58">
        <v>310.41250000000002</v>
      </c>
      <c r="AU15" s="59"/>
      <c r="AV15" s="58">
        <v>327.35250000000002</v>
      </c>
      <c r="AW15" s="59"/>
      <c r="AX15" s="58">
        <v>143.9425</v>
      </c>
      <c r="AY15" s="59"/>
      <c r="AZ15" s="58">
        <v>219.3475</v>
      </c>
      <c r="BA15" s="59"/>
      <c r="BB15" s="58">
        <v>268.91750000000002</v>
      </c>
      <c r="BC15" s="59"/>
      <c r="BD15" s="58">
        <v>261.4425</v>
      </c>
      <c r="BE15" s="59"/>
      <c r="BF15" s="58">
        <v>165.62</v>
      </c>
      <c r="BG15" s="60"/>
      <c r="BH15" s="45" t="s">
        <v>67</v>
      </c>
      <c r="BI15" s="58">
        <f t="shared" ref="BI15:BI34" si="1">(BK15*BK$8)+(BM15*BM$8)+(BO15*BO$8)+(BQ15*BQ$8)+(BS15*BS$8)+(BU15*BU$8)+(BW15*BW$8)+(BY15*BY$8)+(CA15*CA$8)+(CD15*CD$8)+(CF15*CF$8)+(CH15*CH$8)+(CJ15*CJ$8)+(CL15*CL$8)+(CN15*CN$8)+(CT15*CT$8)+(CV15*CV$8)+(CY15*CY$8)+(DK15*DK$8)+(DM15*DM$8)</f>
        <v>1490.1522411283499</v>
      </c>
      <c r="BJ15" s="59"/>
      <c r="BK15" s="58">
        <v>2054.2550000000001</v>
      </c>
      <c r="BL15" s="59"/>
      <c r="BM15" s="58">
        <v>2133.65</v>
      </c>
      <c r="BN15" s="59"/>
      <c r="BO15" s="58">
        <v>2053.7325000000001</v>
      </c>
      <c r="BP15" s="59"/>
      <c r="BQ15" s="58">
        <v>1126.01</v>
      </c>
      <c r="BR15" s="59"/>
      <c r="BS15" s="58">
        <v>1599.6324999999999</v>
      </c>
      <c r="BT15" s="59"/>
      <c r="BU15" s="58">
        <v>639.79499999999996</v>
      </c>
      <c r="BV15" s="59"/>
      <c r="BW15" s="58">
        <v>1148.05</v>
      </c>
      <c r="BX15" s="59"/>
      <c r="BY15" s="58">
        <v>855.35</v>
      </c>
      <c r="BZ15" s="59"/>
      <c r="CA15" s="58">
        <v>387.79500000000002</v>
      </c>
      <c r="CB15" s="60"/>
      <c r="CC15" s="45" t="s">
        <v>67</v>
      </c>
      <c r="CD15" s="58">
        <v>649.37249999999995</v>
      </c>
      <c r="CE15" s="59"/>
      <c r="CF15" s="58">
        <v>746.13</v>
      </c>
      <c r="CG15" s="59"/>
      <c r="CH15" s="58">
        <v>1257.6849999999999</v>
      </c>
      <c r="CI15" s="59"/>
      <c r="CJ15" s="58">
        <v>2074.0425</v>
      </c>
      <c r="CK15" s="59"/>
      <c r="CL15" s="58">
        <v>701.65</v>
      </c>
      <c r="CM15" s="59"/>
      <c r="CN15" s="58">
        <v>1463.2945999999999</v>
      </c>
      <c r="CO15" s="59"/>
      <c r="CP15" s="58">
        <v>1525.68</v>
      </c>
      <c r="CQ15" s="59"/>
      <c r="CR15" s="58">
        <v>1080.07</v>
      </c>
      <c r="CS15" s="59"/>
      <c r="CT15" s="58">
        <v>1104.7874999999999</v>
      </c>
      <c r="CU15" s="59"/>
      <c r="CV15" s="58">
        <v>1623.7474999999999</v>
      </c>
      <c r="CW15" s="60"/>
      <c r="CX15" s="45" t="s">
        <v>67</v>
      </c>
      <c r="CY15" s="58">
        <v>2763.8019477500002</v>
      </c>
      <c r="CZ15" s="59"/>
      <c r="DA15" s="58">
        <v>3230.76</v>
      </c>
      <c r="DB15" s="59"/>
      <c r="DC15" s="58">
        <v>2808.4775</v>
      </c>
      <c r="DD15" s="59"/>
      <c r="DE15" s="58">
        <v>1839.3875</v>
      </c>
      <c r="DF15" s="59"/>
      <c r="DG15" s="58">
        <v>1546.2474999999999</v>
      </c>
      <c r="DH15" s="59"/>
      <c r="DI15" s="58">
        <v>2419.7575000000002</v>
      </c>
      <c r="DJ15" s="59"/>
      <c r="DK15" s="58">
        <v>921.245</v>
      </c>
      <c r="DL15" s="59"/>
      <c r="DM15" s="58">
        <v>1180.1724999999999</v>
      </c>
      <c r="DN15" s="60"/>
      <c r="DO15" s="45" t="s">
        <v>67</v>
      </c>
      <c r="DP15" s="58">
        <f t="shared" ref="DP15:DP34" si="2">(BI15/B15)*100</f>
        <v>729.57719266914398</v>
      </c>
      <c r="DQ15" s="59"/>
      <c r="DR15" s="58">
        <v>695.72675624645456</v>
      </c>
      <c r="DS15" s="59"/>
      <c r="DT15" s="58">
        <v>1511.8598430497248</v>
      </c>
      <c r="DU15" s="59"/>
      <c r="DV15" s="58">
        <v>1390.8052009616363</v>
      </c>
      <c r="DW15" s="59"/>
      <c r="DX15" s="58">
        <v>681.50098350733845</v>
      </c>
      <c r="DY15" s="59"/>
      <c r="DZ15" s="58">
        <v>745.70596119107267</v>
      </c>
      <c r="EA15" s="59"/>
      <c r="EB15" s="58">
        <v>726.54440154440147</v>
      </c>
      <c r="EC15" s="59"/>
      <c r="ED15" s="58">
        <v>808.17289078173951</v>
      </c>
      <c r="EE15" s="59"/>
      <c r="EF15" s="58">
        <v>420.04591604974655</v>
      </c>
      <c r="EG15" s="59"/>
      <c r="EH15" s="58">
        <v>276.24661632711212</v>
      </c>
      <c r="EI15" s="60"/>
      <c r="EJ15" s="45" t="s">
        <v>67</v>
      </c>
      <c r="EK15" s="62">
        <v>240.4326415758002</v>
      </c>
      <c r="EL15" s="63"/>
      <c r="EM15" s="62">
        <v>440.78630610406293</v>
      </c>
      <c r="EN15" s="63"/>
      <c r="EO15" s="62">
        <v>703.65904831174635</v>
      </c>
      <c r="EP15" s="63"/>
      <c r="EQ15" s="62">
        <v>881.65210737741506</v>
      </c>
      <c r="ER15" s="63"/>
      <c r="ES15" s="62">
        <v>440.60346316268698</v>
      </c>
      <c r="ET15" s="63"/>
      <c r="EU15" s="62">
        <v>1020.2439922895051</v>
      </c>
      <c r="EV15" s="63"/>
      <c r="EW15" s="62">
        <v>1009.3480202441201</v>
      </c>
      <c r="EX15" s="63"/>
      <c r="EY15" s="62">
        <v>944.38542418082056</v>
      </c>
      <c r="EZ15" s="63"/>
      <c r="FA15" s="62">
        <v>667.80759815033105</v>
      </c>
      <c r="FB15" s="63"/>
      <c r="FC15" s="62">
        <v>853.42487352999137</v>
      </c>
      <c r="FD15" s="64"/>
      <c r="FE15" s="45" t="s">
        <v>67</v>
      </c>
      <c r="FF15" s="62">
        <v>932.29657914252493</v>
      </c>
      <c r="FG15" s="63"/>
      <c r="FH15" s="62">
        <v>1040.7957153787299</v>
      </c>
      <c r="FI15" s="63"/>
      <c r="FJ15" s="62">
        <v>857.93678068748522</v>
      </c>
      <c r="FK15" s="63"/>
      <c r="FL15" s="62">
        <v>1277.8626882262015</v>
      </c>
      <c r="FM15" s="63"/>
      <c r="FN15" s="62">
        <v>704.93053260237741</v>
      </c>
      <c r="FO15" s="63"/>
      <c r="FP15" s="62">
        <v>899.81406937071802</v>
      </c>
      <c r="FQ15" s="63"/>
      <c r="FR15" s="62">
        <v>352.37002400145349</v>
      </c>
      <c r="FS15" s="63"/>
      <c r="FT15" s="62">
        <v>712.57849293563572</v>
      </c>
      <c r="FU15" s="64"/>
      <c r="FV15" s="45" t="s">
        <v>67</v>
      </c>
      <c r="FW15" s="50">
        <v>69.80764910122177</v>
      </c>
      <c r="FX15" s="63"/>
      <c r="FY15" s="62">
        <v>66.568760315412462</v>
      </c>
      <c r="FZ15" s="63"/>
      <c r="GA15" s="62">
        <v>144.65827944501612</v>
      </c>
      <c r="GB15" s="63"/>
      <c r="GC15" s="62">
        <v>133.07548866993289</v>
      </c>
      <c r="GD15" s="63"/>
      <c r="GE15" s="62">
        <v>65.207605167548238</v>
      </c>
      <c r="GF15" s="63"/>
      <c r="GG15" s="62">
        <v>71.350887328412654</v>
      </c>
      <c r="GH15" s="63"/>
      <c r="GI15" s="62">
        <v>69.517464565903737</v>
      </c>
      <c r="GJ15" s="63"/>
      <c r="GK15" s="62">
        <v>77.327868990000198</v>
      </c>
      <c r="GL15" s="63"/>
      <c r="GM15" s="62">
        <v>40.190973907403091</v>
      </c>
      <c r="GN15" s="63"/>
      <c r="GO15" s="62">
        <v>26.431921189055103</v>
      </c>
      <c r="GP15" s="64"/>
      <c r="GQ15" s="45" t="s">
        <v>67</v>
      </c>
      <c r="GR15" s="62">
        <v>23.005156471790475</v>
      </c>
      <c r="GS15" s="63"/>
      <c r="GT15" s="62">
        <v>42.175462849330266</v>
      </c>
      <c r="GU15" s="63"/>
      <c r="GV15" s="62">
        <v>67.327740539337057</v>
      </c>
      <c r="GW15" s="63"/>
      <c r="GX15" s="62">
        <v>84.358531982051431</v>
      </c>
      <c r="GY15" s="63"/>
      <c r="GZ15" s="62">
        <v>42.157968009825332</v>
      </c>
      <c r="HA15" s="63"/>
      <c r="HB15" s="62">
        <v>97.619327093840937</v>
      </c>
      <c r="HC15" s="63"/>
      <c r="HD15" s="62">
        <v>96.576775050268637</v>
      </c>
      <c r="HE15" s="63"/>
      <c r="HF15" s="62">
        <v>90.361002194074445</v>
      </c>
      <c r="HG15" s="63"/>
      <c r="HH15" s="62">
        <v>63.897390087341812</v>
      </c>
      <c r="HI15" s="63"/>
      <c r="HJ15" s="62">
        <v>81.657684346847631</v>
      </c>
      <c r="HK15" s="64"/>
      <c r="HL15" s="45" t="s">
        <v>67</v>
      </c>
      <c r="HM15" s="62">
        <v>89.204313277600761</v>
      </c>
      <c r="HN15" s="63"/>
      <c r="HO15" s="62">
        <v>99.585763940077015</v>
      </c>
      <c r="HP15" s="63"/>
      <c r="HQ15" s="62">
        <v>82.089394157396029</v>
      </c>
      <c r="HR15" s="63"/>
      <c r="HS15" s="62">
        <v>122.268885370286</v>
      </c>
      <c r="HT15" s="63"/>
      <c r="HU15" s="62">
        <v>67.449399124734114</v>
      </c>
      <c r="HV15" s="63"/>
      <c r="HW15" s="62">
        <v>86.096310907376434</v>
      </c>
      <c r="HX15" s="63"/>
      <c r="HY15" s="62">
        <v>33.715586556771058</v>
      </c>
      <c r="HZ15" s="63"/>
      <c r="IA15" s="62">
        <v>68.181173824722947</v>
      </c>
      <c r="IB15" s="64"/>
      <c r="IC15" s="65"/>
      <c r="IE15" s="66" t="s">
        <v>68</v>
      </c>
      <c r="IF15" s="66">
        <v>1045.125</v>
      </c>
      <c r="IH15" s="66" t="s">
        <v>68</v>
      </c>
      <c r="II15" s="66">
        <v>139.43860674999996</v>
      </c>
      <c r="IJ15" s="66">
        <v>28.001164499999998</v>
      </c>
      <c r="IK15" s="66">
        <v>36.808971186240008</v>
      </c>
      <c r="IM15" s="66">
        <v>884.82290624999996</v>
      </c>
      <c r="IN15" s="66">
        <v>256.50167475000001</v>
      </c>
      <c r="IO15" s="66">
        <v>348.82766012835003</v>
      </c>
    </row>
    <row r="16" spans="1:249" s="10" customFormat="1" ht="17.25" hidden="1" customHeight="1" x14ac:dyDescent="0.2">
      <c r="A16" s="54" t="s">
        <v>63</v>
      </c>
      <c r="B16" s="55">
        <f t="shared" si="0"/>
        <v>189.09082763486001</v>
      </c>
      <c r="C16" s="55"/>
      <c r="D16" s="55">
        <v>229.81</v>
      </c>
      <c r="E16" s="55"/>
      <c r="F16" s="55">
        <v>148.02000000000001</v>
      </c>
      <c r="G16" s="55"/>
      <c r="H16" s="55">
        <v>127.55</v>
      </c>
      <c r="I16" s="55"/>
      <c r="J16" s="55">
        <v>168.16</v>
      </c>
      <c r="K16" s="55"/>
      <c r="L16" s="55">
        <v>213.91</v>
      </c>
      <c r="M16" s="55"/>
      <c r="N16" s="55">
        <v>90.81</v>
      </c>
      <c r="O16" s="55"/>
      <c r="P16" s="55">
        <v>140.72</v>
      </c>
      <c r="Q16" s="55"/>
      <c r="R16" s="55">
        <v>156.87</v>
      </c>
      <c r="S16" s="55"/>
      <c r="T16" s="55">
        <v>116.24</v>
      </c>
      <c r="U16" s="56"/>
      <c r="V16" s="54" t="s">
        <v>63</v>
      </c>
      <c r="W16" s="55">
        <v>199.69</v>
      </c>
      <c r="X16" s="55"/>
      <c r="Y16" s="55">
        <v>151.94</v>
      </c>
      <c r="Z16" s="55"/>
      <c r="AA16" s="55">
        <v>159.06</v>
      </c>
      <c r="AB16" s="55"/>
      <c r="AC16" s="55">
        <v>194.65</v>
      </c>
      <c r="AD16" s="55"/>
      <c r="AE16" s="55">
        <v>131.94999999999999</v>
      </c>
      <c r="AF16" s="55"/>
      <c r="AG16" s="55">
        <v>144.45474300000001</v>
      </c>
      <c r="AH16" s="55"/>
      <c r="AI16" s="55">
        <v>156.13</v>
      </c>
      <c r="AJ16" s="55"/>
      <c r="AK16" s="55">
        <v>100.56</v>
      </c>
      <c r="AL16" s="55"/>
      <c r="AM16" s="55">
        <v>176.27</v>
      </c>
      <c r="AN16" s="55"/>
      <c r="AO16" s="55">
        <v>189.24</v>
      </c>
      <c r="AP16" s="56"/>
      <c r="AQ16" s="54" t="s">
        <v>63</v>
      </c>
      <c r="AR16" s="55">
        <v>310.47094839999994</v>
      </c>
      <c r="AS16" s="55"/>
      <c r="AT16" s="55">
        <v>325.01</v>
      </c>
      <c r="AU16" s="55"/>
      <c r="AV16" s="55">
        <v>346.46</v>
      </c>
      <c r="AW16" s="55"/>
      <c r="AX16" s="55">
        <v>150.82</v>
      </c>
      <c r="AY16" s="55"/>
      <c r="AZ16" s="55">
        <v>219.22</v>
      </c>
      <c r="BA16" s="55"/>
      <c r="BB16" s="55">
        <v>299.45</v>
      </c>
      <c r="BC16" s="55"/>
      <c r="BD16" s="55">
        <v>261.13</v>
      </c>
      <c r="BE16" s="55"/>
      <c r="BF16" s="55">
        <v>165.27</v>
      </c>
      <c r="BG16" s="56"/>
      <c r="BH16" s="54" t="s">
        <v>63</v>
      </c>
      <c r="BI16" s="55">
        <f t="shared" si="1"/>
        <v>1274.6248870168001</v>
      </c>
      <c r="BJ16" s="55"/>
      <c r="BK16" s="55">
        <v>1312.42</v>
      </c>
      <c r="BL16" s="55"/>
      <c r="BM16" s="55">
        <v>2481.31</v>
      </c>
      <c r="BN16" s="55"/>
      <c r="BO16" s="55">
        <v>1738.07</v>
      </c>
      <c r="BP16" s="55"/>
      <c r="BQ16" s="55">
        <v>994.24</v>
      </c>
      <c r="BR16" s="55"/>
      <c r="BS16" s="55">
        <v>1254.3399999999999</v>
      </c>
      <c r="BT16" s="55"/>
      <c r="BU16" s="55">
        <v>767</v>
      </c>
      <c r="BV16" s="55"/>
      <c r="BW16" s="55">
        <v>1219.17</v>
      </c>
      <c r="BX16" s="55"/>
      <c r="BY16" s="55">
        <v>661.56</v>
      </c>
      <c r="BZ16" s="55"/>
      <c r="CA16" s="55">
        <v>346.72</v>
      </c>
      <c r="CB16" s="56"/>
      <c r="CC16" s="54" t="s">
        <v>63</v>
      </c>
      <c r="CD16" s="55">
        <v>503.5</v>
      </c>
      <c r="CE16" s="55"/>
      <c r="CF16" s="55">
        <v>663.96</v>
      </c>
      <c r="CG16" s="55"/>
      <c r="CH16" s="55">
        <v>1064.6099999999999</v>
      </c>
      <c r="CI16" s="55"/>
      <c r="CJ16" s="55">
        <v>1701.63</v>
      </c>
      <c r="CK16" s="55"/>
      <c r="CL16" s="55">
        <v>656.83</v>
      </c>
      <c r="CM16" s="55"/>
      <c r="CN16" s="55">
        <v>1624.7883999999999</v>
      </c>
      <c r="CO16" s="55"/>
      <c r="CP16" s="55">
        <v>1702.55</v>
      </c>
      <c r="CQ16" s="55"/>
      <c r="CR16" s="55">
        <v>1147.1099999999999</v>
      </c>
      <c r="CS16" s="55"/>
      <c r="CT16" s="55">
        <v>1096.6400000000001</v>
      </c>
      <c r="CU16" s="55"/>
      <c r="CV16" s="55">
        <v>1472.86</v>
      </c>
      <c r="CW16" s="56"/>
      <c r="CX16" s="54" t="s">
        <v>63</v>
      </c>
      <c r="CY16" s="55">
        <v>2604.8229320000005</v>
      </c>
      <c r="CZ16" s="55"/>
      <c r="DA16" s="55">
        <v>2896.34</v>
      </c>
      <c r="DB16" s="55"/>
      <c r="DC16" s="55">
        <v>2965.18</v>
      </c>
      <c r="DD16" s="55"/>
      <c r="DE16" s="55">
        <v>1429.93</v>
      </c>
      <c r="DF16" s="55"/>
      <c r="DG16" s="55">
        <v>1380.17</v>
      </c>
      <c r="DH16" s="55"/>
      <c r="DI16" s="55">
        <v>2380.87</v>
      </c>
      <c r="DJ16" s="55"/>
      <c r="DK16" s="55">
        <v>767.28</v>
      </c>
      <c r="DL16" s="55"/>
      <c r="DM16" s="55">
        <v>1016.62</v>
      </c>
      <c r="DN16" s="56"/>
      <c r="DO16" s="54" t="s">
        <v>63</v>
      </c>
      <c r="DP16" s="55">
        <f t="shared" si="2"/>
        <v>674.08075947403358</v>
      </c>
      <c r="DQ16" s="55"/>
      <c r="DR16" s="55">
        <f t="shared" ref="DR16:DR34" si="3">(BK16/D16)*100</f>
        <v>571.08916061093953</v>
      </c>
      <c r="DS16" s="55"/>
      <c r="DT16" s="55">
        <f t="shared" ref="DT16:DT34" si="4">(BM16/F16)*100</f>
        <v>1676.334279151466</v>
      </c>
      <c r="DU16" s="55"/>
      <c r="DV16" s="55">
        <f t="shared" ref="DV16:DV34" si="5">(BO16/H16)*100</f>
        <v>1362.65778126225</v>
      </c>
      <c r="DW16" s="55"/>
      <c r="DX16" s="55">
        <f t="shared" ref="DX16:DX34" si="6">(BQ16/J16)*100</f>
        <v>591.24643196955287</v>
      </c>
      <c r="DY16" s="55"/>
      <c r="DZ16" s="55">
        <f t="shared" ref="DZ16:DZ34" si="7">(BS16/L16)*100</f>
        <v>586.3867981861531</v>
      </c>
      <c r="EA16" s="55"/>
      <c r="EB16" s="55">
        <f t="shared" ref="EB16:EB34" si="8">(BU16/N16)*100</f>
        <v>844.62063649377819</v>
      </c>
      <c r="EC16" s="55"/>
      <c r="ED16" s="55">
        <f t="shared" ref="ED16:ED34" si="9">(BW16/P16)*100</f>
        <v>866.38004548038657</v>
      </c>
      <c r="EE16" s="55"/>
      <c r="EF16" s="55">
        <f t="shared" ref="EF16:EF34" si="10">(BY16/R16)*100</f>
        <v>421.72499521897112</v>
      </c>
      <c r="EG16" s="55"/>
      <c r="EH16" s="55">
        <f t="shared" ref="EH16:EH34" si="11">(CA16/T16)*100</f>
        <v>298.27942188575366</v>
      </c>
      <c r="EI16" s="56"/>
      <c r="EJ16" s="54" t="s">
        <v>63</v>
      </c>
      <c r="EK16" s="55">
        <f t="shared" ref="EK16:EK34" si="12">(CD16/W16)*100</f>
        <v>252.14081826831588</v>
      </c>
      <c r="EL16" s="8"/>
      <c r="EM16" s="55">
        <f t="shared" ref="EM16:EM34" si="13">(CF16/Y16)*100</f>
        <v>436.98828484928265</v>
      </c>
      <c r="EN16" s="8"/>
      <c r="EO16" s="55">
        <f t="shared" ref="EO16:EO34" si="14">(CH16/AA16)*100</f>
        <v>669.3134666163711</v>
      </c>
      <c r="EP16" s="8"/>
      <c r="EQ16" s="55">
        <f t="shared" ref="EQ16:EQ34" si="15">(CJ16/AC16)*100</f>
        <v>874.19984587721547</v>
      </c>
      <c r="ER16" s="8"/>
      <c r="ES16" s="55">
        <f t="shared" ref="ES16:ES34" si="16">(CL16/AE16)*100</f>
        <v>497.78704054566134</v>
      </c>
      <c r="ET16" s="8"/>
      <c r="EU16" s="55">
        <f t="shared" ref="EU16:EU34" si="17">(CN16/AG16)*100</f>
        <v>1124.7733139506536</v>
      </c>
      <c r="EV16" s="8"/>
      <c r="EW16" s="55">
        <f t="shared" ref="EW16:EW34" si="18">(CP16/AI16)*100</f>
        <v>1090.4694805610709</v>
      </c>
      <c r="EX16" s="8"/>
      <c r="EY16" s="55">
        <f t="shared" ref="EY16:EY34" si="19">(CR16/AK16)*100</f>
        <v>1140.7219570405728</v>
      </c>
      <c r="EZ16" s="8"/>
      <c r="FA16" s="55">
        <f t="shared" ref="FA16:FA34" si="20">(CT16/AM16)*100</f>
        <v>622.13649514948668</v>
      </c>
      <c r="FB16" s="8"/>
      <c r="FC16" s="55">
        <f t="shared" ref="FC16:FC34" si="21">(CV16/AO16)*100</f>
        <v>778.30268442189799</v>
      </c>
      <c r="FD16" s="44"/>
      <c r="FE16" s="54" t="s">
        <v>63</v>
      </c>
      <c r="FF16" s="55">
        <f t="shared" ref="FF16:FF23" si="22">(CY16/AR16)*100</f>
        <v>838.99087673866268</v>
      </c>
      <c r="FG16" s="8"/>
      <c r="FH16" s="55">
        <f t="shared" ref="FH16:FH23" si="23">(DA16/AT16)*100</f>
        <v>891.15411833482062</v>
      </c>
      <c r="FI16" s="8"/>
      <c r="FJ16" s="55">
        <f t="shared" ref="FJ16:FJ23" si="24">(DC16/AV16)*100</f>
        <v>855.85060324424182</v>
      </c>
      <c r="FK16" s="8"/>
      <c r="FL16" s="55">
        <f t="shared" ref="FL16:FL23" si="25">(DE16/AX16)*100</f>
        <v>948.10369977456583</v>
      </c>
      <c r="FM16" s="8"/>
      <c r="FN16" s="55">
        <f t="shared" ref="FN16:FN23" si="26">(DG16/AZ16)*100</f>
        <v>629.58215491287297</v>
      </c>
      <c r="FO16" s="8"/>
      <c r="FP16" s="55">
        <f t="shared" ref="FP16:FP23" si="27">(DI16/BB16)*100</f>
        <v>795.08098179996659</v>
      </c>
      <c r="FQ16" s="8"/>
      <c r="FR16" s="55">
        <f t="shared" ref="FR16:FR23" si="28">(DK16/BD16)*100</f>
        <v>293.83065905870637</v>
      </c>
      <c r="FS16" s="8"/>
      <c r="FT16" s="55">
        <f t="shared" ref="FT16:FT23" si="29">(DM16/BF16)*100</f>
        <v>615.12676226780411</v>
      </c>
      <c r="FU16" s="44"/>
      <c r="FV16" s="54" t="s">
        <v>63</v>
      </c>
      <c r="FW16" s="8">
        <f>(DP16/$IF16)*100</f>
        <v>66.9727530525617</v>
      </c>
      <c r="FX16" s="8"/>
      <c r="FY16" s="8">
        <f>(DR16/$IF16)*100</f>
        <v>56.740105376148989</v>
      </c>
      <c r="FZ16" s="8"/>
      <c r="GA16" s="8">
        <f>(DT16/$IF16)*100</f>
        <v>166.5508474070011</v>
      </c>
      <c r="GB16" s="8"/>
      <c r="GC16" s="8">
        <f>(DV16/$IF16)*100</f>
        <v>135.3857706172131</v>
      </c>
      <c r="GD16" s="8"/>
      <c r="GE16" s="8">
        <f>(DX16/$IF16)*100</f>
        <v>58.742814900104612</v>
      </c>
      <c r="GF16" s="8"/>
      <c r="GG16" s="8">
        <f>(DZ16/$IF16)*100</f>
        <v>58.259989884366924</v>
      </c>
      <c r="GH16" s="8"/>
      <c r="GI16" s="8">
        <f>(EB16/$IF16)*100</f>
        <v>83.916605712248199</v>
      </c>
      <c r="GJ16" s="8"/>
      <c r="GK16" s="8">
        <f>(ED16/$IF16)*100</f>
        <v>86.078494334862057</v>
      </c>
      <c r="GL16" s="8"/>
      <c r="GM16" s="8">
        <f>(EF16/$IF16)*100</f>
        <v>41.900148556281287</v>
      </c>
      <c r="GN16" s="8"/>
      <c r="GO16" s="8">
        <f>(EH16/$IF16)*100</f>
        <v>29.635312656309353</v>
      </c>
      <c r="GP16" s="44"/>
      <c r="GQ16" s="54" t="s">
        <v>63</v>
      </c>
      <c r="GR16" s="8">
        <f>(EK16/$IF16)*100</f>
        <v>25.051248710215191</v>
      </c>
      <c r="GS16" s="8"/>
      <c r="GT16" s="8">
        <f>(EM16/$IF16)*100</f>
        <v>43.416620451990326</v>
      </c>
      <c r="GU16" s="8"/>
      <c r="GV16" s="8">
        <f>(EO16/$IF16)*100</f>
        <v>66.499102495416892</v>
      </c>
      <c r="GW16" s="8"/>
      <c r="GX16" s="8">
        <f>(EQ16/$IF16)*100</f>
        <v>86.855424329579279</v>
      </c>
      <c r="GY16" s="8"/>
      <c r="GZ16" s="8">
        <f>(ES16/$IF16)*100</f>
        <v>49.45723204626541</v>
      </c>
      <c r="HA16" s="8"/>
      <c r="HB16" s="8">
        <f>(EU16/$IF16)*100</f>
        <v>111.75095021864416</v>
      </c>
      <c r="HC16" s="8"/>
      <c r="HD16" s="8">
        <f>(EW16/$IF16)*100</f>
        <v>108.34272037367818</v>
      </c>
      <c r="HE16" s="8"/>
      <c r="HF16" s="8">
        <f>(EY16/$IF16)*100</f>
        <v>113.33551485748363</v>
      </c>
      <c r="HG16" s="8"/>
      <c r="HH16" s="8">
        <f>(FA16/$IF16)*100</f>
        <v>61.811872344708064</v>
      </c>
      <c r="HI16" s="8"/>
      <c r="HJ16" s="8">
        <f>(FC16/$IF16)*100</f>
        <v>77.327638790054436</v>
      </c>
      <c r="HK16" s="44"/>
      <c r="HL16" s="54" t="s">
        <v>63</v>
      </c>
      <c r="HM16" s="8">
        <f>(FF16/$IF16)*100</f>
        <v>83.357265448451329</v>
      </c>
      <c r="HN16" s="8"/>
      <c r="HO16" s="8">
        <f>(FH16/$IF16)*100</f>
        <v>88.539902467443682</v>
      </c>
      <c r="HP16" s="8"/>
      <c r="HQ16" s="8">
        <f>(FJ16/$IF16)*100</f>
        <v>85.032350049105005</v>
      </c>
      <c r="HR16" s="8"/>
      <c r="HS16" s="8">
        <f>(FL16/$IF16)*100</f>
        <v>94.19808244158628</v>
      </c>
      <c r="HT16" s="8"/>
      <c r="HU16" s="8">
        <f>(FN16/$IF16)*100</f>
        <v>62.551629896957074</v>
      </c>
      <c r="HV16" s="8"/>
      <c r="HW16" s="8">
        <f>(FP16/$IF16)*100</f>
        <v>78.994633065073685</v>
      </c>
      <c r="HX16" s="8"/>
      <c r="HY16" s="8">
        <f>(FR16/$IF16)*100</f>
        <v>29.193309394804405</v>
      </c>
      <c r="HZ16" s="8"/>
      <c r="IA16" s="8">
        <f>(FT16/$IF16)*100</f>
        <v>61.115425958053073</v>
      </c>
      <c r="IB16" s="44"/>
      <c r="IE16" s="10" t="s">
        <v>63</v>
      </c>
      <c r="IF16" s="10">
        <v>1006.5</v>
      </c>
      <c r="IH16" s="10" t="s">
        <v>63</v>
      </c>
      <c r="II16" s="10">
        <v>127.469881</v>
      </c>
      <c r="IJ16" s="10">
        <v>23.755513000000001</v>
      </c>
      <c r="IK16" s="10">
        <v>37.865433634859997</v>
      </c>
      <c r="IM16" s="10">
        <v>726.205603</v>
      </c>
      <c r="IN16" s="10">
        <v>217.974254</v>
      </c>
      <c r="IO16" s="10">
        <v>330.44503001679999</v>
      </c>
    </row>
    <row r="17" spans="1:249" s="10" customFormat="1" ht="17.25" hidden="1" customHeight="1" x14ac:dyDescent="0.2">
      <c r="A17" s="54" t="s">
        <v>64</v>
      </c>
      <c r="B17" s="55">
        <f t="shared" si="0"/>
        <v>247.00606195565999</v>
      </c>
      <c r="C17" s="55"/>
      <c r="D17" s="55">
        <v>361.69</v>
      </c>
      <c r="E17" s="55"/>
      <c r="F17" s="55">
        <v>165.19</v>
      </c>
      <c r="G17" s="55"/>
      <c r="H17" s="55">
        <v>196.39</v>
      </c>
      <c r="I17" s="55"/>
      <c r="J17" s="55">
        <v>207.26</v>
      </c>
      <c r="K17" s="55"/>
      <c r="L17" s="55">
        <v>257.44</v>
      </c>
      <c r="M17" s="55"/>
      <c r="N17" s="55">
        <v>111.32</v>
      </c>
      <c r="O17" s="55"/>
      <c r="P17" s="55">
        <v>163.85</v>
      </c>
      <c r="Q17" s="55"/>
      <c r="R17" s="55">
        <v>269.04000000000002</v>
      </c>
      <c r="S17" s="55"/>
      <c r="T17" s="55">
        <v>167.77</v>
      </c>
      <c r="U17" s="56"/>
      <c r="V17" s="54" t="s">
        <v>64</v>
      </c>
      <c r="W17" s="55">
        <v>305.58</v>
      </c>
      <c r="X17" s="55"/>
      <c r="Y17" s="55">
        <v>204.13</v>
      </c>
      <c r="Z17" s="55"/>
      <c r="AA17" s="55">
        <v>258.23</v>
      </c>
      <c r="AB17" s="55"/>
      <c r="AC17" s="55">
        <v>290.77</v>
      </c>
      <c r="AD17" s="55"/>
      <c r="AE17" s="55">
        <v>215.04</v>
      </c>
      <c r="AF17" s="55"/>
      <c r="AG17" s="55">
        <v>155.51434699999999</v>
      </c>
      <c r="AH17" s="55"/>
      <c r="AI17" s="55">
        <v>164.66</v>
      </c>
      <c r="AJ17" s="55"/>
      <c r="AK17" s="55">
        <v>121.13</v>
      </c>
      <c r="AL17" s="55"/>
      <c r="AM17" s="55">
        <v>175.3</v>
      </c>
      <c r="AN17" s="55"/>
      <c r="AO17" s="55">
        <v>191.69</v>
      </c>
      <c r="AP17" s="56"/>
      <c r="AQ17" s="54" t="s">
        <v>64</v>
      </c>
      <c r="AR17" s="55">
        <v>291.63730440000006</v>
      </c>
      <c r="AS17" s="55"/>
      <c r="AT17" s="55">
        <v>315.98</v>
      </c>
      <c r="AU17" s="55"/>
      <c r="AV17" s="55">
        <v>299.67</v>
      </c>
      <c r="AW17" s="55"/>
      <c r="AX17" s="55">
        <v>139.22</v>
      </c>
      <c r="AY17" s="55"/>
      <c r="AZ17" s="55">
        <v>198.21</v>
      </c>
      <c r="BA17" s="55"/>
      <c r="BB17" s="55">
        <v>280.12</v>
      </c>
      <c r="BC17" s="55"/>
      <c r="BD17" s="55">
        <v>315.20999999999998</v>
      </c>
      <c r="BE17" s="55"/>
      <c r="BF17" s="55">
        <v>197.69</v>
      </c>
      <c r="BG17" s="56"/>
      <c r="BH17" s="54" t="s">
        <v>64</v>
      </c>
      <c r="BI17" s="55">
        <f t="shared" si="1"/>
        <v>1801.8464946988001</v>
      </c>
      <c r="BJ17" s="55"/>
      <c r="BK17" s="55">
        <v>2850.71</v>
      </c>
      <c r="BL17" s="55"/>
      <c r="BM17" s="55">
        <v>2186.98</v>
      </c>
      <c r="BN17" s="55"/>
      <c r="BO17" s="55">
        <v>2308.94</v>
      </c>
      <c r="BP17" s="55"/>
      <c r="BQ17" s="55">
        <v>1407.63</v>
      </c>
      <c r="BR17" s="55"/>
      <c r="BS17" s="55">
        <v>2066.06</v>
      </c>
      <c r="BT17" s="55"/>
      <c r="BU17" s="55">
        <v>731.59</v>
      </c>
      <c r="BV17" s="55"/>
      <c r="BW17" s="55">
        <v>1229.3599999999999</v>
      </c>
      <c r="BX17" s="55"/>
      <c r="BY17" s="55">
        <v>742.05</v>
      </c>
      <c r="BZ17" s="55"/>
      <c r="CA17" s="55">
        <v>484.94</v>
      </c>
      <c r="CB17" s="56"/>
      <c r="CC17" s="54" t="s">
        <v>64</v>
      </c>
      <c r="CD17" s="55">
        <v>794.78</v>
      </c>
      <c r="CE17" s="55"/>
      <c r="CF17" s="55">
        <v>768.3</v>
      </c>
      <c r="CG17" s="55"/>
      <c r="CH17" s="55">
        <v>1752.41</v>
      </c>
      <c r="CI17" s="55"/>
      <c r="CJ17" s="55">
        <v>2456.42</v>
      </c>
      <c r="CK17" s="55"/>
      <c r="CL17" s="55">
        <v>802.15</v>
      </c>
      <c r="CM17" s="55"/>
      <c r="CN17" s="55">
        <v>1453.0536</v>
      </c>
      <c r="CO17" s="55"/>
      <c r="CP17" s="55">
        <v>1495.79</v>
      </c>
      <c r="CQ17" s="55"/>
      <c r="CR17" s="55">
        <v>1190.53</v>
      </c>
      <c r="CS17" s="55"/>
      <c r="CT17" s="55">
        <v>1166.1600000000001</v>
      </c>
      <c r="CU17" s="55"/>
      <c r="CV17" s="55">
        <v>1953.21</v>
      </c>
      <c r="CW17" s="56"/>
      <c r="CX17" s="54" t="s">
        <v>64</v>
      </c>
      <c r="CY17" s="55">
        <v>2570.6008619999993</v>
      </c>
      <c r="CZ17" s="55"/>
      <c r="DA17" s="55">
        <v>2868.47</v>
      </c>
      <c r="DB17" s="55"/>
      <c r="DC17" s="55">
        <v>2730.8</v>
      </c>
      <c r="DD17" s="55"/>
      <c r="DE17" s="55">
        <v>1682.21</v>
      </c>
      <c r="DF17" s="55"/>
      <c r="DG17" s="55">
        <v>1680.79</v>
      </c>
      <c r="DH17" s="55"/>
      <c r="DI17" s="55">
        <v>2101.98</v>
      </c>
      <c r="DJ17" s="55"/>
      <c r="DK17" s="55">
        <v>1203.53</v>
      </c>
      <c r="DL17" s="55"/>
      <c r="DM17" s="55">
        <v>1623.3</v>
      </c>
      <c r="DN17" s="56"/>
      <c r="DO17" s="54" t="s">
        <v>64</v>
      </c>
      <c r="DP17" s="55">
        <f t="shared" si="2"/>
        <v>729.47460496829808</v>
      </c>
      <c r="DQ17" s="55"/>
      <c r="DR17" s="55">
        <f t="shared" si="3"/>
        <v>788.16389726008458</v>
      </c>
      <c r="DS17" s="55"/>
      <c r="DT17" s="55">
        <f t="shared" si="4"/>
        <v>1323.9179127065804</v>
      </c>
      <c r="DU17" s="55"/>
      <c r="DV17" s="55">
        <f t="shared" si="5"/>
        <v>1175.6912266408679</v>
      </c>
      <c r="DW17" s="55"/>
      <c r="DX17" s="55">
        <f t="shared" si="6"/>
        <v>679.16143973752787</v>
      </c>
      <c r="DY17" s="55"/>
      <c r="DZ17" s="55">
        <f t="shared" si="7"/>
        <v>802.54039776258548</v>
      </c>
      <c r="EA17" s="55"/>
      <c r="EB17" s="55">
        <f t="shared" si="8"/>
        <v>657.19547251167819</v>
      </c>
      <c r="EC17" s="55"/>
      <c r="ED17" s="55">
        <f t="shared" si="9"/>
        <v>750.2960024412572</v>
      </c>
      <c r="EE17" s="55"/>
      <c r="EF17" s="55">
        <f t="shared" si="10"/>
        <v>275.81400535236395</v>
      </c>
      <c r="EG17" s="55"/>
      <c r="EH17" s="55">
        <f t="shared" si="11"/>
        <v>289.05048578410918</v>
      </c>
      <c r="EI17" s="56"/>
      <c r="EJ17" s="54" t="s">
        <v>64</v>
      </c>
      <c r="EK17" s="55">
        <f t="shared" si="12"/>
        <v>260.08901106093327</v>
      </c>
      <c r="EL17" s="8"/>
      <c r="EM17" s="55">
        <f t="shared" si="13"/>
        <v>376.37779846176454</v>
      </c>
      <c r="EN17" s="8"/>
      <c r="EO17" s="55">
        <f t="shared" si="14"/>
        <v>678.6237075475351</v>
      </c>
      <c r="EP17" s="8"/>
      <c r="EQ17" s="55">
        <f t="shared" si="15"/>
        <v>844.79829418440704</v>
      </c>
      <c r="ER17" s="8"/>
      <c r="ES17" s="55">
        <f t="shared" si="16"/>
        <v>373.02362351190476</v>
      </c>
      <c r="ET17" s="8"/>
      <c r="EU17" s="55">
        <f t="shared" si="17"/>
        <v>934.35340727759342</v>
      </c>
      <c r="EV17" s="8"/>
      <c r="EW17" s="55">
        <f t="shared" si="18"/>
        <v>908.41127171140533</v>
      </c>
      <c r="EX17" s="8"/>
      <c r="EY17" s="55">
        <f t="shared" si="19"/>
        <v>982.85313299760583</v>
      </c>
      <c r="EZ17" s="8"/>
      <c r="FA17" s="55">
        <f t="shared" si="20"/>
        <v>665.23673702224755</v>
      </c>
      <c r="FB17" s="8"/>
      <c r="FC17" s="55">
        <f t="shared" si="21"/>
        <v>1018.9420418383849</v>
      </c>
      <c r="FD17" s="44"/>
      <c r="FE17" s="54" t="s">
        <v>64</v>
      </c>
      <c r="FF17" s="55">
        <f t="shared" si="22"/>
        <v>881.43760184885275</v>
      </c>
      <c r="FG17" s="8"/>
      <c r="FH17" s="55">
        <f t="shared" si="23"/>
        <v>907.80112665358547</v>
      </c>
      <c r="FI17" s="8"/>
      <c r="FJ17" s="55">
        <f t="shared" si="24"/>
        <v>911.26906263556577</v>
      </c>
      <c r="FK17" s="8"/>
      <c r="FL17" s="55">
        <f t="shared" si="25"/>
        <v>1208.3105875592589</v>
      </c>
      <c r="FM17" s="8"/>
      <c r="FN17" s="55">
        <f t="shared" si="26"/>
        <v>847.98446092528116</v>
      </c>
      <c r="FO17" s="8"/>
      <c r="FP17" s="55">
        <f t="shared" si="27"/>
        <v>750.38554905040701</v>
      </c>
      <c r="FQ17" s="8"/>
      <c r="FR17" s="55">
        <f t="shared" si="28"/>
        <v>381.81847022619843</v>
      </c>
      <c r="FS17" s="8"/>
      <c r="FT17" s="55">
        <f t="shared" si="29"/>
        <v>821.1340988416207</v>
      </c>
      <c r="FU17" s="44"/>
      <c r="FV17" s="54" t="s">
        <v>64</v>
      </c>
      <c r="FW17" s="8">
        <f>(DP17/$IF17)*100</f>
        <v>70.392222808867913</v>
      </c>
      <c r="FX17" s="8"/>
      <c r="FY17" s="8">
        <f>(DR17/$IF17)*100</f>
        <v>76.055572446211002</v>
      </c>
      <c r="FZ17" s="8"/>
      <c r="GA17" s="8">
        <f>(DT17/$IF17)*100</f>
        <v>127.75430982404521</v>
      </c>
      <c r="GB17" s="8"/>
      <c r="GC17" s="8">
        <f>(DV17/$IF17)*100</f>
        <v>113.45085657057493</v>
      </c>
      <c r="GD17" s="8"/>
      <c r="GE17" s="8">
        <f>(DX17/$IF17)*100</f>
        <v>65.537145588876569</v>
      </c>
      <c r="GF17" s="8"/>
      <c r="GG17" s="8">
        <f>(DZ17/$IF17)*100</f>
        <v>77.442863819606828</v>
      </c>
      <c r="GH17" s="8"/>
      <c r="GI17" s="8">
        <f>(EB17/$IF17)*100</f>
        <v>63.417492281354647</v>
      </c>
      <c r="GJ17" s="8"/>
      <c r="GK17" s="8">
        <f>(ED17/$IF17)*100</f>
        <v>72.401428393443709</v>
      </c>
      <c r="GL17" s="8"/>
      <c r="GM17" s="8">
        <f>(EF17/$IF17)*100</f>
        <v>26.615266366145324</v>
      </c>
      <c r="GN17" s="8"/>
      <c r="GO17" s="8">
        <f>(EH17/$IF17)*100</f>
        <v>27.892549047969624</v>
      </c>
      <c r="GP17" s="44"/>
      <c r="GQ17" s="54" t="s">
        <v>64</v>
      </c>
      <c r="GR17" s="8">
        <f>(EK17/$IF17)*100</f>
        <v>25.097849180829229</v>
      </c>
      <c r="GS17" s="8"/>
      <c r="GT17" s="8">
        <f>(EM17/$IF17)*100</f>
        <v>36.319386129669454</v>
      </c>
      <c r="GU17" s="8"/>
      <c r="GV17" s="8">
        <f>(EO17/$IF17)*100</f>
        <v>65.485255963286221</v>
      </c>
      <c r="GW17" s="8"/>
      <c r="GX17" s="8">
        <f>(EQ17/$IF17)*100</f>
        <v>81.520630530194637</v>
      </c>
      <c r="GY17" s="8"/>
      <c r="GZ17" s="8">
        <f>(ES17/$IF17)*100</f>
        <v>35.995717795223854</v>
      </c>
      <c r="HA17" s="8"/>
      <c r="HB17" s="8">
        <f>(EU17/$IF17)*100</f>
        <v>90.162444010189475</v>
      </c>
      <c r="HC17" s="8"/>
      <c r="HD17" s="8">
        <f>(EW17/$IF17)*100</f>
        <v>87.659101776648214</v>
      </c>
      <c r="HE17" s="8"/>
      <c r="HF17" s="8">
        <f>(EY17/$IF17)*100</f>
        <v>94.842529479649315</v>
      </c>
      <c r="HG17" s="8"/>
      <c r="HH17" s="8">
        <f>(FA17/$IF17)*100</f>
        <v>64.193451415830125</v>
      </c>
      <c r="HI17" s="8"/>
      <c r="HJ17" s="8">
        <f>(FC17/$IF17)*100</f>
        <v>98.325006449713882</v>
      </c>
      <c r="HK17" s="44"/>
      <c r="HL17" s="54" t="s">
        <v>64</v>
      </c>
      <c r="HM17" s="8">
        <f>(FF17/$IF17)*100</f>
        <v>85.056219419941399</v>
      </c>
      <c r="HN17" s="8"/>
      <c r="HO17" s="8">
        <f>(FH17/$IF17)*100</f>
        <v>87.600224515447806</v>
      </c>
      <c r="HP17" s="8"/>
      <c r="HQ17" s="8">
        <f>(FJ17/$IF17)*100</f>
        <v>87.934870465653376</v>
      </c>
      <c r="HR17" s="8"/>
      <c r="HS17" s="8">
        <f>(FL17/$IF17)*100</f>
        <v>116.59853204277324</v>
      </c>
      <c r="HT17" s="8"/>
      <c r="HU17" s="8">
        <f>(FN17/$IF17)*100</f>
        <v>81.828086550736387</v>
      </c>
      <c r="HV17" s="8"/>
      <c r="HW17" s="8">
        <f>(FP17/$IF17)*100</f>
        <v>72.410069386317389</v>
      </c>
      <c r="HX17" s="8"/>
      <c r="HY17" s="8">
        <f>(FR17/$IF17)*100</f>
        <v>36.844395467161867</v>
      </c>
      <c r="HZ17" s="8"/>
      <c r="IA17" s="8">
        <f>(FT17/$IF17)*100</f>
        <v>79.237103043676612</v>
      </c>
      <c r="IB17" s="44"/>
      <c r="IE17" s="10" t="s">
        <v>64</v>
      </c>
      <c r="IF17" s="10">
        <v>1036.3</v>
      </c>
      <c r="IH17" s="10" t="s">
        <v>64</v>
      </c>
      <c r="II17" s="10">
        <v>170.33314199999998</v>
      </c>
      <c r="IJ17" s="10">
        <v>37.725435000000004</v>
      </c>
      <c r="IK17" s="10">
        <v>38.947484955660002</v>
      </c>
      <c r="IM17" s="10">
        <v>1121.0970110000001</v>
      </c>
      <c r="IN17" s="10">
        <v>319.64306400000004</v>
      </c>
      <c r="IO17" s="10">
        <v>361.10641969879993</v>
      </c>
    </row>
    <row r="18" spans="1:249" s="10" customFormat="1" ht="17.25" hidden="1" customHeight="1" x14ac:dyDescent="0.2">
      <c r="A18" s="57" t="s">
        <v>65</v>
      </c>
      <c r="B18" s="55">
        <f t="shared" si="0"/>
        <v>207.80442856625999</v>
      </c>
      <c r="C18" s="55"/>
      <c r="D18" s="55">
        <v>320.39999999999998</v>
      </c>
      <c r="E18" s="55"/>
      <c r="F18" s="55">
        <v>146.32</v>
      </c>
      <c r="G18" s="55"/>
      <c r="H18" s="55">
        <v>145.99</v>
      </c>
      <c r="I18" s="55"/>
      <c r="J18" s="55">
        <v>162.88</v>
      </c>
      <c r="K18" s="55"/>
      <c r="L18" s="55">
        <v>239.58</v>
      </c>
      <c r="M18" s="55"/>
      <c r="N18" s="55">
        <v>64.239999999999995</v>
      </c>
      <c r="O18" s="55"/>
      <c r="P18" s="55">
        <v>139.07</v>
      </c>
      <c r="Q18" s="55"/>
      <c r="R18" s="55">
        <v>172.14</v>
      </c>
      <c r="S18" s="55"/>
      <c r="T18" s="55">
        <v>141.13999999999999</v>
      </c>
      <c r="U18" s="56"/>
      <c r="V18" s="57" t="s">
        <v>65</v>
      </c>
      <c r="W18" s="55">
        <v>261.51</v>
      </c>
      <c r="X18" s="55"/>
      <c r="Y18" s="55">
        <v>173.84</v>
      </c>
      <c r="Z18" s="55"/>
      <c r="AA18" s="55">
        <v>151.04</v>
      </c>
      <c r="AB18" s="55"/>
      <c r="AC18" s="55">
        <v>257.88</v>
      </c>
      <c r="AD18" s="55"/>
      <c r="AE18" s="55">
        <v>145.28</v>
      </c>
      <c r="AF18" s="55"/>
      <c r="AG18" s="55">
        <v>147.58963400000002</v>
      </c>
      <c r="AH18" s="55"/>
      <c r="AI18" s="55">
        <v>151.30000000000001</v>
      </c>
      <c r="AJ18" s="55"/>
      <c r="AK18" s="55">
        <v>133.63999999999999</v>
      </c>
      <c r="AL18" s="55"/>
      <c r="AM18" s="55">
        <v>169</v>
      </c>
      <c r="AN18" s="55"/>
      <c r="AO18" s="55">
        <v>176.78</v>
      </c>
      <c r="AP18" s="56"/>
      <c r="AQ18" s="57" t="s">
        <v>65</v>
      </c>
      <c r="AR18" s="55">
        <v>281.10649540000003</v>
      </c>
      <c r="AS18" s="55"/>
      <c r="AT18" s="55">
        <v>310.44</v>
      </c>
      <c r="AU18" s="55"/>
      <c r="AV18" s="55">
        <v>276.64</v>
      </c>
      <c r="AW18" s="55"/>
      <c r="AX18" s="55">
        <v>149.41999999999999</v>
      </c>
      <c r="AY18" s="55"/>
      <c r="AZ18" s="55">
        <v>190.49</v>
      </c>
      <c r="BA18" s="55"/>
      <c r="BB18" s="55">
        <v>223.78</v>
      </c>
      <c r="BC18" s="55"/>
      <c r="BD18" s="55">
        <v>233.5</v>
      </c>
      <c r="BE18" s="55"/>
      <c r="BF18" s="55">
        <v>170.49</v>
      </c>
      <c r="BG18" s="56"/>
      <c r="BH18" s="57" t="s">
        <v>65</v>
      </c>
      <c r="BI18" s="55">
        <f t="shared" si="1"/>
        <v>1512.6140744916004</v>
      </c>
      <c r="BJ18" s="55"/>
      <c r="BK18" s="55">
        <v>2517.2600000000002</v>
      </c>
      <c r="BL18" s="55"/>
      <c r="BM18" s="55">
        <v>1743.78</v>
      </c>
      <c r="BN18" s="55"/>
      <c r="BO18" s="55">
        <v>2263.83</v>
      </c>
      <c r="BP18" s="55"/>
      <c r="BQ18" s="55">
        <v>1040.28</v>
      </c>
      <c r="BR18" s="55"/>
      <c r="BS18" s="55">
        <v>1781.26</v>
      </c>
      <c r="BT18" s="55"/>
      <c r="BU18" s="55">
        <v>594.28</v>
      </c>
      <c r="BV18" s="55"/>
      <c r="BW18" s="55">
        <v>1044.8800000000001</v>
      </c>
      <c r="BX18" s="55"/>
      <c r="BY18" s="55">
        <v>767.62</v>
      </c>
      <c r="BZ18" s="55"/>
      <c r="CA18" s="55">
        <v>283.3</v>
      </c>
      <c r="CB18" s="56"/>
      <c r="CC18" s="57" t="s">
        <v>65</v>
      </c>
      <c r="CD18" s="55">
        <v>754.04</v>
      </c>
      <c r="CE18" s="55"/>
      <c r="CF18" s="55">
        <v>918.27</v>
      </c>
      <c r="CG18" s="55"/>
      <c r="CH18" s="55">
        <v>960.75</v>
      </c>
      <c r="CI18" s="55"/>
      <c r="CJ18" s="55">
        <v>1769.74</v>
      </c>
      <c r="CK18" s="55"/>
      <c r="CL18" s="55">
        <v>741.19</v>
      </c>
      <c r="CM18" s="55"/>
      <c r="CN18" s="55">
        <v>1446.3548000000001</v>
      </c>
      <c r="CO18" s="55"/>
      <c r="CP18" s="55">
        <v>1509.31</v>
      </c>
      <c r="CQ18" s="55"/>
      <c r="CR18" s="55">
        <v>1059.6300000000001</v>
      </c>
      <c r="CS18" s="55"/>
      <c r="CT18" s="55">
        <v>1336.02</v>
      </c>
      <c r="CU18" s="55"/>
      <c r="CV18" s="55">
        <v>1505.82</v>
      </c>
      <c r="CW18" s="56"/>
      <c r="CX18" s="57" t="s">
        <v>65</v>
      </c>
      <c r="CY18" s="55">
        <v>2641.6310340000005</v>
      </c>
      <c r="CZ18" s="55"/>
      <c r="DA18" s="55">
        <v>3321.8</v>
      </c>
      <c r="DB18" s="55"/>
      <c r="DC18" s="55">
        <v>2330.16</v>
      </c>
      <c r="DD18" s="55"/>
      <c r="DE18" s="55">
        <v>2024.91</v>
      </c>
      <c r="DF18" s="55"/>
      <c r="DG18" s="55">
        <v>1393.63</v>
      </c>
      <c r="DH18" s="55"/>
      <c r="DI18" s="55">
        <v>2064.63</v>
      </c>
      <c r="DJ18" s="55"/>
      <c r="DK18" s="55">
        <v>780.63</v>
      </c>
      <c r="DL18" s="55"/>
      <c r="DM18" s="55">
        <v>1064.3599999999999</v>
      </c>
      <c r="DN18" s="56"/>
      <c r="DO18" s="57" t="s">
        <v>65</v>
      </c>
      <c r="DP18" s="55">
        <f t="shared" si="2"/>
        <v>727.90271358884547</v>
      </c>
      <c r="DQ18" s="55"/>
      <c r="DR18" s="55">
        <f t="shared" si="3"/>
        <v>785.66167290886403</v>
      </c>
      <c r="DS18" s="55"/>
      <c r="DT18" s="55">
        <f t="shared" si="4"/>
        <v>1191.7577911427011</v>
      </c>
      <c r="DU18" s="55"/>
      <c r="DV18" s="55">
        <f t="shared" si="5"/>
        <v>1550.6747037468319</v>
      </c>
      <c r="DW18" s="55"/>
      <c r="DX18" s="55">
        <f t="shared" si="6"/>
        <v>638.67878192534386</v>
      </c>
      <c r="DY18" s="55"/>
      <c r="DZ18" s="55">
        <f t="shared" si="7"/>
        <v>743.49277902996903</v>
      </c>
      <c r="EA18" s="55"/>
      <c r="EB18" s="55">
        <f t="shared" si="8"/>
        <v>925.09339975093405</v>
      </c>
      <c r="EC18" s="55"/>
      <c r="ED18" s="55">
        <f t="shared" si="9"/>
        <v>751.33386064571812</v>
      </c>
      <c r="EE18" s="55"/>
      <c r="EF18" s="55">
        <f t="shared" si="10"/>
        <v>445.92773324038575</v>
      </c>
      <c r="EG18" s="55"/>
      <c r="EH18" s="55">
        <f t="shared" si="11"/>
        <v>200.72268669406265</v>
      </c>
      <c r="EI18" s="56"/>
      <c r="EJ18" s="57" t="s">
        <v>65</v>
      </c>
      <c r="EK18" s="55">
        <f t="shared" si="12"/>
        <v>288.34079002714998</v>
      </c>
      <c r="EL18" s="8"/>
      <c r="EM18" s="55">
        <f t="shared" si="13"/>
        <v>528.22710538426134</v>
      </c>
      <c r="EN18" s="8"/>
      <c r="EO18" s="55">
        <f t="shared" si="14"/>
        <v>636.08977754237287</v>
      </c>
      <c r="EP18" s="8"/>
      <c r="EQ18" s="55">
        <f t="shared" si="15"/>
        <v>686.26492942453854</v>
      </c>
      <c r="ER18" s="8"/>
      <c r="ES18" s="55">
        <f t="shared" si="16"/>
        <v>510.18034140969172</v>
      </c>
      <c r="ET18" s="8"/>
      <c r="EU18" s="55">
        <f t="shared" si="17"/>
        <v>979.98400077338749</v>
      </c>
      <c r="EV18" s="8"/>
      <c r="EW18" s="55">
        <f t="shared" si="18"/>
        <v>997.5611368142761</v>
      </c>
      <c r="EX18" s="8"/>
      <c r="EY18" s="55">
        <f t="shared" si="19"/>
        <v>792.89883268482515</v>
      </c>
      <c r="EZ18" s="8"/>
      <c r="FA18" s="55">
        <f t="shared" si="20"/>
        <v>790.54437869822482</v>
      </c>
      <c r="FB18" s="8"/>
      <c r="FC18" s="55">
        <f t="shared" si="21"/>
        <v>851.80450277180671</v>
      </c>
      <c r="FD18" s="44"/>
      <c r="FE18" s="57" t="s">
        <v>65</v>
      </c>
      <c r="FF18" s="55">
        <f t="shared" si="22"/>
        <v>939.72607436235012</v>
      </c>
      <c r="FG18" s="8"/>
      <c r="FH18" s="55">
        <f t="shared" si="23"/>
        <v>1070.0296353562687</v>
      </c>
      <c r="FI18" s="8"/>
      <c r="FJ18" s="55">
        <f t="shared" si="24"/>
        <v>842.30769230769238</v>
      </c>
      <c r="FK18" s="8"/>
      <c r="FL18" s="55">
        <f t="shared" si="25"/>
        <v>1355.1800294471959</v>
      </c>
      <c r="FM18" s="8"/>
      <c r="FN18" s="55">
        <f t="shared" si="26"/>
        <v>731.60270880361179</v>
      </c>
      <c r="FO18" s="8"/>
      <c r="FP18" s="55">
        <f t="shared" si="27"/>
        <v>922.61596210563948</v>
      </c>
      <c r="FQ18" s="8"/>
      <c r="FR18" s="55">
        <f t="shared" si="28"/>
        <v>334.31691648822272</v>
      </c>
      <c r="FS18" s="8"/>
      <c r="FT18" s="55">
        <f t="shared" si="29"/>
        <v>624.29468003988495</v>
      </c>
      <c r="FU18" s="44"/>
      <c r="FV18" s="57" t="s">
        <v>65</v>
      </c>
      <c r="FW18" s="8">
        <f>(DP18/$IF18)*100</f>
        <v>68.71544544405225</v>
      </c>
      <c r="FX18" s="8"/>
      <c r="FY18" s="8">
        <f>(DR18/$IF18)*100</f>
        <v>74.168004617092805</v>
      </c>
      <c r="FZ18" s="8"/>
      <c r="GA18" s="8">
        <f>(DT18/$IF18)*100</f>
        <v>112.5042755728029</v>
      </c>
      <c r="GB18" s="8"/>
      <c r="GC18" s="8">
        <f>(DV18/$IF18)*100</f>
        <v>146.38673687782799</v>
      </c>
      <c r="GD18" s="8"/>
      <c r="GE18" s="8">
        <f>(DX18/$IF18)*100</f>
        <v>60.292531098399301</v>
      </c>
      <c r="GF18" s="8"/>
      <c r="GG18" s="8">
        <f>(DZ18/$IF18)*100</f>
        <v>70.187178233736333</v>
      </c>
      <c r="GH18" s="8"/>
      <c r="GI18" s="8">
        <f>(EB18/$IF18)*100</f>
        <v>87.330633413663179</v>
      </c>
      <c r="GJ18" s="8"/>
      <c r="GK18" s="8">
        <f>(ED18/$IF18)*100</f>
        <v>70.927391734703875</v>
      </c>
      <c r="GL18" s="8"/>
      <c r="GM18" s="8">
        <f>(EF18/$IF18)*100</f>
        <v>42.096453624127797</v>
      </c>
      <c r="GN18" s="8"/>
      <c r="GO18" s="8">
        <f>(EH18/$IF18)*100</f>
        <v>18.948615755127221</v>
      </c>
      <c r="GP18" s="44"/>
      <c r="GQ18" s="57" t="s">
        <v>65</v>
      </c>
      <c r="GR18" s="8">
        <f>(EK18/$IF18)*100</f>
        <v>27.219936753247424</v>
      </c>
      <c r="GS18" s="8"/>
      <c r="GT18" s="8">
        <f>(EM18/$IF18)*100</f>
        <v>49.865675954334122</v>
      </c>
      <c r="GU18" s="8"/>
      <c r="GV18" s="8">
        <f>(EO18/$IF18)*100</f>
        <v>60.048124000979222</v>
      </c>
      <c r="GW18" s="8"/>
      <c r="GX18" s="8">
        <f>(EQ18/$IF18)*100</f>
        <v>64.78475686061914</v>
      </c>
      <c r="GY18" s="8"/>
      <c r="GZ18" s="8">
        <f>(ES18/$IF18)*100</f>
        <v>48.162025999215686</v>
      </c>
      <c r="HA18" s="8"/>
      <c r="HB18" s="8">
        <f>(EU18/$IF18)*100</f>
        <v>92.512413931217552</v>
      </c>
      <c r="HC18" s="8"/>
      <c r="HD18" s="8">
        <f>(EW18/$IF18)*100</f>
        <v>94.171730087253479</v>
      </c>
      <c r="HE18" s="8"/>
      <c r="HF18" s="8">
        <f>(EY18/$IF18)*100</f>
        <v>74.851206710547075</v>
      </c>
      <c r="HG18" s="8"/>
      <c r="HH18" s="8">
        <f>(FA18/$IF18)*100</f>
        <v>74.628941631098357</v>
      </c>
      <c r="HI18" s="8"/>
      <c r="HJ18" s="8">
        <f>(FC18/$IF18)*100</f>
        <v>80.412017631625304</v>
      </c>
      <c r="HK18" s="44"/>
      <c r="HL18" s="57" t="s">
        <v>65</v>
      </c>
      <c r="HM18" s="8">
        <f>(FF18/$IF18)*100</f>
        <v>88.711986629127736</v>
      </c>
      <c r="HN18" s="8"/>
      <c r="HO18" s="8">
        <f>(FH18/$IF18)*100</f>
        <v>101.0128986459236</v>
      </c>
      <c r="HP18" s="8"/>
      <c r="HQ18" s="8">
        <f>(FJ18/$IF18)*100</f>
        <v>79.515500076247747</v>
      </c>
      <c r="HR18" s="8"/>
      <c r="HS18" s="8">
        <f>(FL18/$IF18)*100</f>
        <v>127.93165575825508</v>
      </c>
      <c r="HT18" s="8"/>
      <c r="HU18" s="8">
        <f>(FN18/$IF18)*100</f>
        <v>69.064732257491912</v>
      </c>
      <c r="HV18" s="8"/>
      <c r="HW18" s="8">
        <f>(FP18/$IF18)*100</f>
        <v>87.096758435347823</v>
      </c>
      <c r="HX18" s="8"/>
      <c r="HY18" s="8">
        <f>(FR18/$IF18)*100</f>
        <v>31.560173368094279</v>
      </c>
      <c r="HZ18" s="8"/>
      <c r="IA18" s="8">
        <f>(FT18/$IF18)*100</f>
        <v>58.934643636352781</v>
      </c>
      <c r="IB18" s="44"/>
      <c r="IE18" s="10" t="s">
        <v>65</v>
      </c>
      <c r="IF18" s="10">
        <v>1059.3</v>
      </c>
      <c r="IH18" s="10" t="s">
        <v>65</v>
      </c>
      <c r="II18" s="10">
        <v>147.52129499999998</v>
      </c>
      <c r="IJ18" s="10">
        <v>25.196703999999997</v>
      </c>
      <c r="IK18" s="10">
        <v>35.086429566260001</v>
      </c>
      <c r="IM18" s="10">
        <v>954.15276600000004</v>
      </c>
      <c r="IN18" s="10">
        <v>220.64313299999998</v>
      </c>
      <c r="IO18" s="10">
        <v>337.81817549160002</v>
      </c>
    </row>
    <row r="19" spans="1:249" s="10" customFormat="1" ht="17.25" hidden="1" customHeight="1" x14ac:dyDescent="0.2">
      <c r="A19" s="57" t="s">
        <v>66</v>
      </c>
      <c r="B19" s="55">
        <f t="shared" si="0"/>
        <v>173.09365158818002</v>
      </c>
      <c r="C19" s="55"/>
      <c r="D19" s="55">
        <v>269.17</v>
      </c>
      <c r="E19" s="55"/>
      <c r="F19" s="55">
        <v>104.98</v>
      </c>
      <c r="G19" s="55"/>
      <c r="H19" s="55">
        <v>120.73</v>
      </c>
      <c r="I19" s="55"/>
      <c r="J19" s="55">
        <v>122.6</v>
      </c>
      <c r="K19" s="55"/>
      <c r="L19" s="55">
        <v>147.12</v>
      </c>
      <c r="M19" s="55"/>
      <c r="N19" s="55">
        <v>85.87</v>
      </c>
      <c r="O19" s="55"/>
      <c r="P19" s="55">
        <v>124.58</v>
      </c>
      <c r="Q19" s="55"/>
      <c r="R19" s="55">
        <v>216.48</v>
      </c>
      <c r="S19" s="55"/>
      <c r="T19" s="55">
        <v>136.37</v>
      </c>
      <c r="U19" s="56"/>
      <c r="V19" s="57" t="s">
        <v>66</v>
      </c>
      <c r="W19" s="55">
        <v>313.56</v>
      </c>
      <c r="X19" s="55"/>
      <c r="Y19" s="55">
        <v>147.18</v>
      </c>
      <c r="Z19" s="55"/>
      <c r="AA19" s="55">
        <v>146.61000000000001</v>
      </c>
      <c r="AB19" s="55"/>
      <c r="AC19" s="55">
        <v>197.68</v>
      </c>
      <c r="AD19" s="55"/>
      <c r="AE19" s="55">
        <v>144.72</v>
      </c>
      <c r="AF19" s="55"/>
      <c r="AG19" s="55">
        <v>126.14506100000001</v>
      </c>
      <c r="AH19" s="55"/>
      <c r="AI19" s="55">
        <v>132.53</v>
      </c>
      <c r="AJ19" s="55"/>
      <c r="AK19" s="55">
        <v>102.14</v>
      </c>
      <c r="AL19" s="55"/>
      <c r="AM19" s="55">
        <v>141.16999999999999</v>
      </c>
      <c r="AN19" s="55"/>
      <c r="AO19" s="55">
        <v>203.34</v>
      </c>
      <c r="AP19" s="56"/>
      <c r="AQ19" s="57" t="s">
        <v>66</v>
      </c>
      <c r="AR19" s="55">
        <v>302.58900120000004</v>
      </c>
      <c r="AS19" s="55"/>
      <c r="AT19" s="55">
        <v>290.22000000000003</v>
      </c>
      <c r="AU19" s="55"/>
      <c r="AV19" s="55">
        <v>386.64</v>
      </c>
      <c r="AW19" s="55"/>
      <c r="AX19" s="55">
        <v>136.31</v>
      </c>
      <c r="AY19" s="55"/>
      <c r="AZ19" s="55">
        <v>269.47000000000003</v>
      </c>
      <c r="BA19" s="55"/>
      <c r="BB19" s="55">
        <v>272.32</v>
      </c>
      <c r="BC19" s="55"/>
      <c r="BD19" s="55">
        <v>235.93</v>
      </c>
      <c r="BE19" s="55"/>
      <c r="BF19" s="55">
        <v>129.03</v>
      </c>
      <c r="BG19" s="56"/>
      <c r="BH19" s="57" t="s">
        <v>66</v>
      </c>
      <c r="BI19" s="55">
        <f t="shared" si="1"/>
        <v>1371.5235083062003</v>
      </c>
      <c r="BJ19" s="55"/>
      <c r="BK19" s="55">
        <v>1536.63</v>
      </c>
      <c r="BL19" s="55"/>
      <c r="BM19" s="55">
        <v>2122.5300000000002</v>
      </c>
      <c r="BN19" s="55"/>
      <c r="BO19" s="55">
        <v>1904.09</v>
      </c>
      <c r="BP19" s="55"/>
      <c r="BQ19" s="55">
        <v>1061.8900000000001</v>
      </c>
      <c r="BR19" s="55"/>
      <c r="BS19" s="55">
        <v>1296.8699999999999</v>
      </c>
      <c r="BT19" s="55"/>
      <c r="BU19" s="55">
        <v>466.31</v>
      </c>
      <c r="BV19" s="55"/>
      <c r="BW19" s="55">
        <v>1098.79</v>
      </c>
      <c r="BX19" s="55"/>
      <c r="BY19" s="55">
        <v>1250.17</v>
      </c>
      <c r="BZ19" s="55"/>
      <c r="CA19" s="55">
        <v>436.22</v>
      </c>
      <c r="CB19" s="56"/>
      <c r="CC19" s="57" t="s">
        <v>66</v>
      </c>
      <c r="CD19" s="55">
        <v>545.16999999999996</v>
      </c>
      <c r="CE19" s="55"/>
      <c r="CF19" s="55">
        <v>633.99</v>
      </c>
      <c r="CG19" s="55"/>
      <c r="CH19" s="55">
        <v>1252.97</v>
      </c>
      <c r="CI19" s="55"/>
      <c r="CJ19" s="55">
        <v>2368.38</v>
      </c>
      <c r="CK19" s="55"/>
      <c r="CL19" s="55">
        <v>606.42999999999995</v>
      </c>
      <c r="CM19" s="55"/>
      <c r="CN19" s="55">
        <v>1328.9816000000001</v>
      </c>
      <c r="CO19" s="55"/>
      <c r="CP19" s="55">
        <v>1395.07</v>
      </c>
      <c r="CQ19" s="55"/>
      <c r="CR19" s="55">
        <v>923.01</v>
      </c>
      <c r="CS19" s="55"/>
      <c r="CT19" s="55">
        <v>820.33</v>
      </c>
      <c r="CU19" s="55"/>
      <c r="CV19" s="55">
        <v>1563.1</v>
      </c>
      <c r="CW19" s="56"/>
      <c r="CX19" s="57" t="s">
        <v>66</v>
      </c>
      <c r="CY19" s="55">
        <v>3238.152963</v>
      </c>
      <c r="CZ19" s="55"/>
      <c r="DA19" s="55">
        <v>3836.43</v>
      </c>
      <c r="DB19" s="55"/>
      <c r="DC19" s="55">
        <v>3207.77</v>
      </c>
      <c r="DD19" s="55"/>
      <c r="DE19" s="55">
        <v>2220.5</v>
      </c>
      <c r="DF19" s="55"/>
      <c r="DG19" s="55">
        <v>1730.4</v>
      </c>
      <c r="DH19" s="55"/>
      <c r="DI19" s="55">
        <v>3131.55</v>
      </c>
      <c r="DJ19" s="55"/>
      <c r="DK19" s="55">
        <v>933.54</v>
      </c>
      <c r="DL19" s="55"/>
      <c r="DM19" s="55">
        <v>1016.41</v>
      </c>
      <c r="DN19" s="56"/>
      <c r="DO19" s="57" t="s">
        <v>66</v>
      </c>
      <c r="DP19" s="55">
        <f t="shared" si="2"/>
        <v>792.35922041167271</v>
      </c>
      <c r="DQ19" s="55"/>
      <c r="DR19" s="55">
        <f t="shared" si="3"/>
        <v>570.87714084036111</v>
      </c>
      <c r="DS19" s="55"/>
      <c r="DT19" s="55">
        <f t="shared" si="4"/>
        <v>2021.8422556677463</v>
      </c>
      <c r="DU19" s="55"/>
      <c r="DV19" s="55">
        <f t="shared" si="5"/>
        <v>1577.1473535989396</v>
      </c>
      <c r="DW19" s="55"/>
      <c r="DX19" s="55">
        <f t="shared" si="6"/>
        <v>866.14192495921714</v>
      </c>
      <c r="DY19" s="55"/>
      <c r="DZ19" s="55">
        <f t="shared" si="7"/>
        <v>881.50489396411092</v>
      </c>
      <c r="EA19" s="55"/>
      <c r="EB19" s="55">
        <f t="shared" si="8"/>
        <v>543.04180738325374</v>
      </c>
      <c r="EC19" s="55"/>
      <c r="ED19" s="55">
        <f t="shared" si="9"/>
        <v>881.99550489645196</v>
      </c>
      <c r="EE19" s="55"/>
      <c r="EF19" s="55">
        <f t="shared" si="10"/>
        <v>577.49907612712491</v>
      </c>
      <c r="EG19" s="55"/>
      <c r="EH19" s="55">
        <f t="shared" si="11"/>
        <v>319.8797389455159</v>
      </c>
      <c r="EI19" s="56"/>
      <c r="EJ19" s="57" t="s">
        <v>66</v>
      </c>
      <c r="EK19" s="55">
        <f t="shared" si="12"/>
        <v>173.86465110345705</v>
      </c>
      <c r="EL19" s="8"/>
      <c r="EM19" s="55">
        <f t="shared" si="13"/>
        <v>430.75825519771706</v>
      </c>
      <c r="EN19" s="8"/>
      <c r="EO19" s="55">
        <f t="shared" si="14"/>
        <v>854.62792442534601</v>
      </c>
      <c r="EP19" s="8"/>
      <c r="EQ19" s="55">
        <f t="shared" si="15"/>
        <v>1198.0878186968839</v>
      </c>
      <c r="ER19" s="8"/>
      <c r="ES19" s="55">
        <f t="shared" si="16"/>
        <v>419.03676064123817</v>
      </c>
      <c r="ET19" s="8"/>
      <c r="EU19" s="55">
        <f t="shared" si="17"/>
        <v>1053.5343908549855</v>
      </c>
      <c r="EV19" s="8"/>
      <c r="EW19" s="55">
        <f t="shared" si="18"/>
        <v>1052.6446842224402</v>
      </c>
      <c r="EX19" s="8"/>
      <c r="EY19" s="55">
        <f t="shared" si="19"/>
        <v>903.67143136870959</v>
      </c>
      <c r="EZ19" s="8"/>
      <c r="FA19" s="55">
        <f t="shared" si="20"/>
        <v>581.0937167953532</v>
      </c>
      <c r="FB19" s="8"/>
      <c r="FC19" s="55">
        <f t="shared" si="21"/>
        <v>768.71250122946776</v>
      </c>
      <c r="FD19" s="44"/>
      <c r="FE19" s="57" t="s">
        <v>66</v>
      </c>
      <c r="FF19" s="55">
        <f t="shared" si="22"/>
        <v>1070.1489314410678</v>
      </c>
      <c r="FG19" s="8"/>
      <c r="FH19" s="55">
        <f t="shared" si="23"/>
        <v>1321.9040727723793</v>
      </c>
      <c r="FI19" s="8"/>
      <c r="FJ19" s="55">
        <f t="shared" si="24"/>
        <v>829.65290709704118</v>
      </c>
      <c r="FK19" s="8"/>
      <c r="FL19" s="55">
        <f t="shared" si="25"/>
        <v>1629.0074095811019</v>
      </c>
      <c r="FM19" s="8"/>
      <c r="FN19" s="55">
        <f t="shared" si="26"/>
        <v>642.14940438638803</v>
      </c>
      <c r="FO19" s="8"/>
      <c r="FP19" s="55">
        <f t="shared" si="27"/>
        <v>1149.9522620446535</v>
      </c>
      <c r="FQ19" s="8"/>
      <c r="FR19" s="55">
        <f t="shared" si="28"/>
        <v>395.68516085279526</v>
      </c>
      <c r="FS19" s="8"/>
      <c r="FT19" s="55">
        <f t="shared" si="29"/>
        <v>787.73153530186778</v>
      </c>
      <c r="FU19" s="44"/>
      <c r="FV19" s="57" t="s">
        <v>66</v>
      </c>
      <c r="FW19" s="8">
        <f>(DP19/$IF19)*100</f>
        <v>73.475446996631362</v>
      </c>
      <c r="FX19" s="8"/>
      <c r="FY19" s="8">
        <f>(DR19/$IF19)*100</f>
        <v>52.937420330152172</v>
      </c>
      <c r="FZ19" s="8"/>
      <c r="GA19" s="8">
        <f>(DT19/$IF19)*100</f>
        <v>187.48537237275093</v>
      </c>
      <c r="GB19" s="8"/>
      <c r="GC19" s="8">
        <f>(DV19/$IF19)*100</f>
        <v>146.24882729960493</v>
      </c>
      <c r="GD19" s="8"/>
      <c r="GE19" s="8">
        <f>(DX19/$IF19)*100</f>
        <v>80.317314999927405</v>
      </c>
      <c r="GF19" s="8"/>
      <c r="GG19" s="8">
        <f>(DZ19/$IF19)*100</f>
        <v>81.741922659876735</v>
      </c>
      <c r="GH19" s="8"/>
      <c r="GI19" s="8">
        <f>(EB19/$IF19)*100</f>
        <v>50.356250684648899</v>
      </c>
      <c r="GJ19" s="8"/>
      <c r="GK19" s="8">
        <f>(ED19/$IF19)*100</f>
        <v>81.787416997074544</v>
      </c>
      <c r="GL19" s="8"/>
      <c r="GM19" s="8">
        <f>(EF19/$IF19)*100</f>
        <v>53.551472192797192</v>
      </c>
      <c r="GN19" s="8"/>
      <c r="GO19" s="8">
        <f>(EH19/$IF19)*100</f>
        <v>29.662438700437306</v>
      </c>
      <c r="GP19" s="44"/>
      <c r="GQ19" s="57" t="s">
        <v>66</v>
      </c>
      <c r="GR19" s="8">
        <f>(EK19/$IF19)*100</f>
        <v>16.122463937635111</v>
      </c>
      <c r="GS19" s="8"/>
      <c r="GT19" s="8">
        <f>(EM19/$IF19)*100</f>
        <v>39.944200222340228</v>
      </c>
      <c r="GU19" s="8"/>
      <c r="GV19" s="8">
        <f>(EO19/$IF19)*100</f>
        <v>79.24962207208327</v>
      </c>
      <c r="GW19" s="8"/>
      <c r="GX19" s="8">
        <f>(EQ19/$IF19)*100</f>
        <v>111.09864787619472</v>
      </c>
      <c r="GY19" s="8"/>
      <c r="GZ19" s="8">
        <f>(ES19/$IF19)*100</f>
        <v>38.857266379936775</v>
      </c>
      <c r="HA19" s="8"/>
      <c r="HB19" s="8">
        <f>(EU19/$IF19)*100</f>
        <v>97.694212801834695</v>
      </c>
      <c r="HC19" s="8"/>
      <c r="HD19" s="8">
        <f>(EW19/$IF19)*100</f>
        <v>97.611710332199564</v>
      </c>
      <c r="HE19" s="8"/>
      <c r="HF19" s="8">
        <f>(EY19/$IF19)*100</f>
        <v>83.797425015644436</v>
      </c>
      <c r="HG19" s="8"/>
      <c r="HH19" s="8">
        <f>(FA19/$IF19)*100</f>
        <v>53.884803115296101</v>
      </c>
      <c r="HI19" s="8"/>
      <c r="HJ19" s="8">
        <f>(FC19/$IF19)*100</f>
        <v>71.28268742854857</v>
      </c>
      <c r="HK19" s="44"/>
      <c r="HL19" s="57" t="s">
        <v>66</v>
      </c>
      <c r="HM19" s="8">
        <f>(FF19/$IF19)*100</f>
        <v>99.234878657369038</v>
      </c>
      <c r="HN19" s="8"/>
      <c r="HO19" s="8">
        <f>(FH19/$IF19)*100</f>
        <v>122.58012544254258</v>
      </c>
      <c r="HP19" s="8"/>
      <c r="HQ19" s="8">
        <f>(FJ19/$IF19)*100</f>
        <v>76.933689456327997</v>
      </c>
      <c r="HR19" s="8"/>
      <c r="HS19" s="8">
        <f>(FL19/$IF19)*100</f>
        <v>151.05780875195677</v>
      </c>
      <c r="HT19" s="8"/>
      <c r="HU19" s="8">
        <f>(FN19/$IF19)*100</f>
        <v>59.546495213871289</v>
      </c>
      <c r="HV19" s="8"/>
      <c r="HW19" s="8">
        <f>(FP19/$IF19)*100</f>
        <v>106.6350391361882</v>
      </c>
      <c r="HX19" s="8"/>
      <c r="HY19" s="8">
        <f>(FR19/$IF19)*100</f>
        <v>36.691873224480268</v>
      </c>
      <c r="HZ19" s="8"/>
      <c r="IA19" s="8">
        <f>(FT19/$IF19)*100</f>
        <v>73.046321893719195</v>
      </c>
      <c r="IB19" s="44"/>
      <c r="IE19" s="10" t="s">
        <v>66</v>
      </c>
      <c r="IF19" s="10">
        <v>1078.4000000000001</v>
      </c>
      <c r="IH19" s="10" t="s">
        <v>66</v>
      </c>
      <c r="II19" s="10">
        <v>112.43010900000002</v>
      </c>
      <c r="IJ19" s="10">
        <v>25.327006000000004</v>
      </c>
      <c r="IK19" s="10">
        <v>35.336536588180003</v>
      </c>
      <c r="IM19" s="10">
        <v>737.83624499999996</v>
      </c>
      <c r="IN19" s="10">
        <v>267.74624799999998</v>
      </c>
      <c r="IO19" s="10">
        <v>365.94101530620003</v>
      </c>
    </row>
    <row r="20" spans="1:249" s="66" customFormat="1" ht="17.25" hidden="1" customHeight="1" x14ac:dyDescent="0.2">
      <c r="A20" s="67" t="s">
        <v>69</v>
      </c>
      <c r="B20" s="58">
        <f t="shared" si="0"/>
        <v>207.15411767239505</v>
      </c>
      <c r="C20" s="59"/>
      <c r="D20" s="58">
        <f>AVERAGE(D21:D24)</f>
        <v>296.72250000000003</v>
      </c>
      <c r="E20" s="59"/>
      <c r="F20" s="58">
        <f>AVERAGE(F21:F24)</f>
        <v>139.48250000000002</v>
      </c>
      <c r="G20" s="59"/>
      <c r="H20" s="58">
        <v>146.5675</v>
      </c>
      <c r="I20" s="59"/>
      <c r="J20" s="58">
        <v>159.44749999999999</v>
      </c>
      <c r="K20" s="59"/>
      <c r="L20" s="58">
        <v>227.845</v>
      </c>
      <c r="M20" s="59"/>
      <c r="N20" s="58">
        <v>84.057500000000005</v>
      </c>
      <c r="O20" s="59"/>
      <c r="P20" s="58">
        <v>142.51</v>
      </c>
      <c r="Q20" s="59"/>
      <c r="R20" s="58">
        <v>204.88499999999999</v>
      </c>
      <c r="S20" s="59"/>
      <c r="T20" s="58">
        <v>149.03</v>
      </c>
      <c r="U20" s="60"/>
      <c r="V20" s="67" t="s">
        <v>69</v>
      </c>
      <c r="W20" s="58">
        <v>284.26</v>
      </c>
      <c r="X20" s="59"/>
      <c r="Y20" s="58">
        <v>165.19</v>
      </c>
      <c r="Z20" s="59"/>
      <c r="AA20" s="58">
        <v>177.61750000000001</v>
      </c>
      <c r="AB20" s="59"/>
      <c r="AC20" s="58">
        <v>226.04249999999999</v>
      </c>
      <c r="AD20" s="61"/>
      <c r="AE20" s="58">
        <v>154.2775</v>
      </c>
      <c r="AF20" s="59"/>
      <c r="AG20" s="58">
        <v>140.50340350000002</v>
      </c>
      <c r="AH20" s="59"/>
      <c r="AI20" s="58">
        <v>148.79499999999999</v>
      </c>
      <c r="AJ20" s="59"/>
      <c r="AK20" s="58">
        <v>109.33</v>
      </c>
      <c r="AL20" s="59"/>
      <c r="AM20" s="58">
        <v>160.03749999999999</v>
      </c>
      <c r="AN20" s="59"/>
      <c r="AO20" s="58">
        <v>209.44499999999999</v>
      </c>
      <c r="AP20" s="60"/>
      <c r="AQ20" s="67" t="s">
        <v>69</v>
      </c>
      <c r="AR20" s="58">
        <v>309.32943255000004</v>
      </c>
      <c r="AS20" s="59"/>
      <c r="AT20" s="58">
        <v>318.88749999999999</v>
      </c>
      <c r="AU20" s="59"/>
      <c r="AV20" s="58">
        <v>364.21249999999998</v>
      </c>
      <c r="AW20" s="59"/>
      <c r="AX20" s="58">
        <v>139.82749999999999</v>
      </c>
      <c r="AY20" s="59"/>
      <c r="AZ20" s="58">
        <v>213.16249999999999</v>
      </c>
      <c r="BA20" s="59"/>
      <c r="BB20" s="58">
        <v>296.29500000000002</v>
      </c>
      <c r="BC20" s="59"/>
      <c r="BD20" s="58">
        <v>265.14749999999998</v>
      </c>
      <c r="BE20" s="59"/>
      <c r="BF20" s="58">
        <v>160.5275</v>
      </c>
      <c r="BG20" s="60"/>
      <c r="BH20" s="67" t="s">
        <v>69</v>
      </c>
      <c r="BI20" s="58">
        <f t="shared" si="1"/>
        <v>1551.85004210685</v>
      </c>
      <c r="BJ20" s="59"/>
      <c r="BK20" s="58">
        <v>2195.0625</v>
      </c>
      <c r="BL20" s="59"/>
      <c r="BM20" s="58">
        <v>2044.4325000000001</v>
      </c>
      <c r="BN20" s="59"/>
      <c r="BO20" s="58">
        <v>2128.0324999999998</v>
      </c>
      <c r="BP20" s="59"/>
      <c r="BQ20" s="58">
        <v>1138.73</v>
      </c>
      <c r="BR20" s="59"/>
      <c r="BS20" s="58">
        <v>1722.2175000000002</v>
      </c>
      <c r="BT20" s="59"/>
      <c r="BU20" s="58">
        <v>620.4375</v>
      </c>
      <c r="BV20" s="59"/>
      <c r="BW20" s="58">
        <v>1142.3225</v>
      </c>
      <c r="BX20" s="59"/>
      <c r="BY20" s="58">
        <v>892.33500000000004</v>
      </c>
      <c r="BZ20" s="59"/>
      <c r="CA20" s="58">
        <v>370.10750000000002</v>
      </c>
      <c r="CB20" s="60"/>
      <c r="CC20" s="67" t="s">
        <v>69</v>
      </c>
      <c r="CD20" s="58">
        <v>681.70249999999999</v>
      </c>
      <c r="CE20" s="58"/>
      <c r="CF20" s="58">
        <v>725.55250000000001</v>
      </c>
      <c r="CG20" s="59"/>
      <c r="CH20" s="58">
        <v>1306.6224999999999</v>
      </c>
      <c r="CI20" s="59"/>
      <c r="CJ20" s="58">
        <v>2102.7325000000001</v>
      </c>
      <c r="CK20" s="59"/>
      <c r="CL20" s="58">
        <v>689.59</v>
      </c>
      <c r="CM20" s="59"/>
      <c r="CN20" s="58">
        <v>1388.8968500000001</v>
      </c>
      <c r="CO20" s="59"/>
      <c r="CP20" s="58">
        <v>1445.67</v>
      </c>
      <c r="CQ20" s="59"/>
      <c r="CR20" s="58">
        <v>1040.1475</v>
      </c>
      <c r="CS20" s="59"/>
      <c r="CT20" s="58">
        <v>1061.8724999999999</v>
      </c>
      <c r="CU20" s="59"/>
      <c r="CV20" s="58">
        <v>1785.115</v>
      </c>
      <c r="CW20" s="60"/>
      <c r="CX20" s="67" t="s">
        <v>69</v>
      </c>
      <c r="CY20" s="58">
        <v>3052.2126002499999</v>
      </c>
      <c r="CZ20" s="59"/>
      <c r="DA20" s="58">
        <v>3651.085</v>
      </c>
      <c r="DB20" s="59"/>
      <c r="DC20" s="58">
        <v>3095.2424999999998</v>
      </c>
      <c r="DD20" s="59"/>
      <c r="DE20" s="58">
        <v>1822.095</v>
      </c>
      <c r="DF20" s="59"/>
      <c r="DG20" s="58">
        <v>1544.665</v>
      </c>
      <c r="DH20" s="59"/>
      <c r="DI20" s="58">
        <v>2562.2049999999999</v>
      </c>
      <c r="DJ20" s="59"/>
      <c r="DK20" s="58">
        <v>935.92</v>
      </c>
      <c r="DL20" s="59"/>
      <c r="DM20" s="58">
        <v>1217.0875000000001</v>
      </c>
      <c r="DN20" s="60"/>
      <c r="DO20" s="68" t="s">
        <v>69</v>
      </c>
      <c r="DP20" s="69">
        <f t="shared" si="2"/>
        <v>749.12826235056127</v>
      </c>
      <c r="DQ20" s="70"/>
      <c r="DR20" s="69">
        <f t="shared" si="3"/>
        <v>739.76948158633058</v>
      </c>
      <c r="DS20" s="71"/>
      <c r="DT20" s="69">
        <f t="shared" si="4"/>
        <v>1465.7268833007724</v>
      </c>
      <c r="DU20" s="71"/>
      <c r="DV20" s="69">
        <f t="shared" si="5"/>
        <v>1451.9129411363365</v>
      </c>
      <c r="DW20" s="71"/>
      <c r="DX20" s="69">
        <f t="shared" si="6"/>
        <v>714.17237648755872</v>
      </c>
      <c r="DY20" s="71"/>
      <c r="DZ20" s="69">
        <f t="shared" si="7"/>
        <v>755.8724132634029</v>
      </c>
      <c r="EA20" s="71"/>
      <c r="EB20" s="69">
        <f t="shared" si="8"/>
        <v>738.11081700026762</v>
      </c>
      <c r="EC20" s="71"/>
      <c r="ED20" s="69">
        <f t="shared" si="9"/>
        <v>801.57357378429595</v>
      </c>
      <c r="EE20" s="71"/>
      <c r="EF20" s="69">
        <f t="shared" si="10"/>
        <v>435.52968738560656</v>
      </c>
      <c r="EG20" s="71"/>
      <c r="EH20" s="69">
        <f t="shared" si="11"/>
        <v>248.34429309534994</v>
      </c>
      <c r="EI20" s="72"/>
      <c r="EJ20" s="45" t="s">
        <v>70</v>
      </c>
      <c r="EK20" s="73">
        <f t="shared" si="12"/>
        <v>239.81654119468092</v>
      </c>
      <c r="EL20" s="74"/>
      <c r="EM20" s="73">
        <f t="shared" si="13"/>
        <v>439.22301592106061</v>
      </c>
      <c r="EN20" s="74"/>
      <c r="EO20" s="73">
        <f t="shared" si="14"/>
        <v>735.63838022717357</v>
      </c>
      <c r="EP20" s="74"/>
      <c r="EQ20" s="73">
        <f t="shared" si="15"/>
        <v>930.23767654312803</v>
      </c>
      <c r="ER20" s="74"/>
      <c r="ES20" s="73">
        <f t="shared" si="16"/>
        <v>446.98027904263427</v>
      </c>
      <c r="ET20" s="74"/>
      <c r="EU20" s="73">
        <f t="shared" si="17"/>
        <v>988.5147372960256</v>
      </c>
      <c r="EV20" s="74"/>
      <c r="EW20" s="73">
        <f t="shared" si="18"/>
        <v>971.58506670251029</v>
      </c>
      <c r="EX20" s="74"/>
      <c r="EY20" s="73">
        <f t="shared" si="19"/>
        <v>951.38342632397337</v>
      </c>
      <c r="EZ20" s="74"/>
      <c r="FA20" s="73">
        <f t="shared" si="20"/>
        <v>663.51480121846441</v>
      </c>
      <c r="FB20" s="74"/>
      <c r="FC20" s="73">
        <f t="shared" si="21"/>
        <v>852.30728830958014</v>
      </c>
      <c r="FD20" s="75"/>
      <c r="FE20" s="45" t="s">
        <v>70</v>
      </c>
      <c r="FF20" s="62">
        <f t="shared" si="22"/>
        <v>986.71910237854274</v>
      </c>
      <c r="FG20" s="63"/>
      <c r="FH20" s="62">
        <f t="shared" si="23"/>
        <v>1144.9445337305476</v>
      </c>
      <c r="FI20" s="63"/>
      <c r="FJ20" s="62">
        <f t="shared" si="24"/>
        <v>849.84521398908601</v>
      </c>
      <c r="FK20" s="63"/>
      <c r="FL20" s="62">
        <f t="shared" si="25"/>
        <v>1303.1020364377537</v>
      </c>
      <c r="FM20" s="63"/>
      <c r="FN20" s="62">
        <f t="shared" si="26"/>
        <v>724.64199847534155</v>
      </c>
      <c r="FO20" s="63"/>
      <c r="FP20" s="62">
        <f t="shared" si="27"/>
        <v>864.74797077237201</v>
      </c>
      <c r="FQ20" s="63"/>
      <c r="FR20" s="62">
        <f t="shared" si="28"/>
        <v>352.98088799630392</v>
      </c>
      <c r="FS20" s="63"/>
      <c r="FT20" s="62">
        <f t="shared" si="29"/>
        <v>758.18006260609559</v>
      </c>
      <c r="FU20" s="64"/>
      <c r="FV20" s="45" t="s">
        <v>69</v>
      </c>
      <c r="FW20" s="50">
        <v>69.80764910122177</v>
      </c>
      <c r="FX20" s="63"/>
      <c r="FY20" s="50">
        <v>66.568760315412462</v>
      </c>
      <c r="FZ20" s="63"/>
      <c r="GA20" s="50">
        <v>144.65827944501612</v>
      </c>
      <c r="GB20" s="63"/>
      <c r="GC20" s="50">
        <v>133.07548866993289</v>
      </c>
      <c r="GD20" s="63"/>
      <c r="GE20" s="50">
        <v>65.207605167548238</v>
      </c>
      <c r="GF20" s="63"/>
      <c r="GG20" s="50">
        <v>71.350887328412654</v>
      </c>
      <c r="GH20" s="63"/>
      <c r="GI20" s="50">
        <v>69.517464565903737</v>
      </c>
      <c r="GJ20" s="63"/>
      <c r="GK20" s="50">
        <v>77.327868990000198</v>
      </c>
      <c r="GL20" s="63"/>
      <c r="GM20" s="50">
        <v>40.190973907403091</v>
      </c>
      <c r="GN20" s="63"/>
      <c r="GO20" s="50">
        <v>26.431921189055103</v>
      </c>
      <c r="GP20" s="64"/>
      <c r="GQ20" s="45" t="s">
        <v>69</v>
      </c>
      <c r="GR20" s="50">
        <v>23.005156471790475</v>
      </c>
      <c r="GS20" s="63"/>
      <c r="GT20" s="50">
        <v>42.175462849330266</v>
      </c>
      <c r="GU20" s="63"/>
      <c r="GV20" s="50">
        <v>67.327740539337057</v>
      </c>
      <c r="GW20" s="63"/>
      <c r="GX20" s="50">
        <v>84.358531982051431</v>
      </c>
      <c r="GY20" s="63"/>
      <c r="GZ20" s="50">
        <v>42.157968009825332</v>
      </c>
      <c r="HA20" s="63"/>
      <c r="HB20" s="50">
        <v>97.619327093840937</v>
      </c>
      <c r="HC20" s="63"/>
      <c r="HD20" s="50">
        <v>96.576775050268637</v>
      </c>
      <c r="HE20" s="63"/>
      <c r="HF20" s="50">
        <v>90.361002194074445</v>
      </c>
      <c r="HG20" s="63"/>
      <c r="HH20" s="50">
        <v>63.897390087341812</v>
      </c>
      <c r="HI20" s="63"/>
      <c r="HJ20" s="50">
        <v>81.657684346847631</v>
      </c>
      <c r="HK20" s="64"/>
      <c r="HL20" s="45" t="s">
        <v>69</v>
      </c>
      <c r="HM20" s="50">
        <v>89.204313277600761</v>
      </c>
      <c r="HN20" s="63"/>
      <c r="HO20" s="50">
        <v>99.585763940077015</v>
      </c>
      <c r="HP20" s="63"/>
      <c r="HQ20" s="50">
        <v>82.089394157396029</v>
      </c>
      <c r="HR20" s="63"/>
      <c r="HS20" s="50">
        <v>122.268885370286</v>
      </c>
      <c r="HT20" s="63"/>
      <c r="HU20" s="50">
        <v>67.449399124734114</v>
      </c>
      <c r="HV20" s="63"/>
      <c r="HW20" s="50">
        <v>86.096310907376434</v>
      </c>
      <c r="HX20" s="63"/>
      <c r="HY20" s="50">
        <v>33.715586556771058</v>
      </c>
      <c r="HZ20" s="63"/>
      <c r="IA20" s="50">
        <v>68.181173824722947</v>
      </c>
      <c r="IB20" s="64"/>
      <c r="IC20" s="65"/>
      <c r="IE20" s="66" t="s">
        <v>71</v>
      </c>
      <c r="IF20" s="66">
        <v>1115.2249999999999</v>
      </c>
      <c r="IH20" s="66" t="s">
        <v>71</v>
      </c>
      <c r="II20" s="66">
        <v>141.45444875000001</v>
      </c>
      <c r="IJ20" s="66">
        <v>27.904744999999995</v>
      </c>
      <c r="IK20" s="66">
        <v>37.794923922395007</v>
      </c>
      <c r="IM20" s="66">
        <v>920.37270024999987</v>
      </c>
      <c r="IN20" s="66">
        <v>261.68803300000002</v>
      </c>
      <c r="IO20" s="66">
        <v>369.78930885685003</v>
      </c>
    </row>
    <row r="21" spans="1:249" s="10" customFormat="1" ht="17.25" hidden="1" customHeight="1" x14ac:dyDescent="0.2">
      <c r="A21" s="54" t="s">
        <v>63</v>
      </c>
      <c r="B21" s="55">
        <f t="shared" si="0"/>
        <v>192.97860424497995</v>
      </c>
      <c r="C21" s="55"/>
      <c r="D21" s="55">
        <v>227.09</v>
      </c>
      <c r="E21" s="55"/>
      <c r="F21" s="55">
        <v>141.33000000000001</v>
      </c>
      <c r="G21" s="55"/>
      <c r="H21" s="55">
        <v>119.37</v>
      </c>
      <c r="I21" s="55"/>
      <c r="J21" s="55">
        <v>164.09</v>
      </c>
      <c r="K21" s="55"/>
      <c r="L21" s="55">
        <v>233.68</v>
      </c>
      <c r="M21" s="55"/>
      <c r="N21" s="55">
        <v>84.23</v>
      </c>
      <c r="O21" s="55"/>
      <c r="P21" s="55">
        <v>132.44</v>
      </c>
      <c r="Q21" s="55"/>
      <c r="R21" s="55">
        <v>166.14</v>
      </c>
      <c r="S21" s="55"/>
      <c r="T21" s="55">
        <v>132.02000000000001</v>
      </c>
      <c r="U21" s="56"/>
      <c r="V21" s="54" t="s">
        <v>63</v>
      </c>
      <c r="W21" s="55">
        <v>217.14</v>
      </c>
      <c r="X21" s="55"/>
      <c r="Y21" s="55">
        <v>156.76</v>
      </c>
      <c r="Z21" s="55"/>
      <c r="AA21" s="55">
        <v>174.17</v>
      </c>
      <c r="AB21" s="55"/>
      <c r="AC21" s="55">
        <v>178.67</v>
      </c>
      <c r="AD21" s="55"/>
      <c r="AE21" s="55">
        <v>122.51</v>
      </c>
      <c r="AF21" s="55"/>
      <c r="AG21" s="55">
        <v>130.60784400000003</v>
      </c>
      <c r="AH21" s="55"/>
      <c r="AI21" s="55">
        <v>140.18</v>
      </c>
      <c r="AJ21" s="55"/>
      <c r="AK21" s="55">
        <v>94.62</v>
      </c>
      <c r="AL21" s="55"/>
      <c r="AM21" s="55">
        <v>165.85</v>
      </c>
      <c r="AN21" s="55"/>
      <c r="AO21" s="55">
        <v>216.68</v>
      </c>
      <c r="AP21" s="56"/>
      <c r="AQ21" s="54" t="s">
        <v>63</v>
      </c>
      <c r="AR21" s="55">
        <v>326.15906619999998</v>
      </c>
      <c r="AS21" s="55"/>
      <c r="AT21" s="55">
        <v>342.05</v>
      </c>
      <c r="AU21" s="55"/>
      <c r="AV21" s="55">
        <v>376.23</v>
      </c>
      <c r="AW21" s="55"/>
      <c r="AX21" s="55">
        <v>142.21</v>
      </c>
      <c r="AY21" s="55"/>
      <c r="AZ21" s="55">
        <v>204.85</v>
      </c>
      <c r="BA21" s="55"/>
      <c r="BB21" s="55">
        <v>334.68</v>
      </c>
      <c r="BC21" s="55"/>
      <c r="BD21" s="55">
        <v>247.89</v>
      </c>
      <c r="BE21" s="55"/>
      <c r="BF21" s="55">
        <v>168.91</v>
      </c>
      <c r="BG21" s="56"/>
      <c r="BH21" s="54" t="s">
        <v>63</v>
      </c>
      <c r="BI21" s="55">
        <f t="shared" si="1"/>
        <v>1314.3291501362003</v>
      </c>
      <c r="BJ21" s="55"/>
      <c r="BK21" s="55">
        <v>1328.45</v>
      </c>
      <c r="BL21" s="55"/>
      <c r="BM21" s="55">
        <v>2091.0300000000002</v>
      </c>
      <c r="BN21" s="55"/>
      <c r="BO21" s="55">
        <v>2038.83</v>
      </c>
      <c r="BP21" s="55"/>
      <c r="BQ21" s="55">
        <v>1031.6199999999999</v>
      </c>
      <c r="BR21" s="55"/>
      <c r="BS21" s="55">
        <v>1374.07</v>
      </c>
      <c r="BT21" s="55"/>
      <c r="BU21" s="55">
        <v>725.55</v>
      </c>
      <c r="BV21" s="55"/>
      <c r="BW21" s="55">
        <v>1267.3900000000001</v>
      </c>
      <c r="BX21" s="55"/>
      <c r="BY21" s="55">
        <v>736.14</v>
      </c>
      <c r="BZ21" s="55"/>
      <c r="CA21" s="55">
        <v>329.73</v>
      </c>
      <c r="CB21" s="56"/>
      <c r="CC21" s="54" t="s">
        <v>63</v>
      </c>
      <c r="CD21" s="55">
        <v>568.91</v>
      </c>
      <c r="CE21" s="55"/>
      <c r="CF21" s="55">
        <v>662.11</v>
      </c>
      <c r="CG21" s="55"/>
      <c r="CH21" s="55">
        <v>1238.99</v>
      </c>
      <c r="CI21" s="55"/>
      <c r="CJ21" s="55">
        <v>1700.13</v>
      </c>
      <c r="CK21" s="55"/>
      <c r="CL21" s="55">
        <v>610.46</v>
      </c>
      <c r="CM21" s="55"/>
      <c r="CN21" s="55">
        <v>1381.6974</v>
      </c>
      <c r="CO21" s="55"/>
      <c r="CP21" s="55">
        <v>1422.38</v>
      </c>
      <c r="CQ21" s="55"/>
      <c r="CR21" s="55">
        <v>1131.79</v>
      </c>
      <c r="CS21" s="55"/>
      <c r="CT21" s="55">
        <v>1003.99</v>
      </c>
      <c r="CU21" s="55"/>
      <c r="CV21" s="55">
        <v>1631.06</v>
      </c>
      <c r="CW21" s="56"/>
      <c r="CX21" s="54" t="s">
        <v>63</v>
      </c>
      <c r="CY21" s="55">
        <v>2971.2289130000004</v>
      </c>
      <c r="CZ21" s="55"/>
      <c r="DA21" s="55">
        <v>3504.74</v>
      </c>
      <c r="DB21" s="55"/>
      <c r="DC21" s="55">
        <v>3283.67</v>
      </c>
      <c r="DD21" s="55"/>
      <c r="DE21" s="55">
        <v>1362.51</v>
      </c>
      <c r="DF21" s="55"/>
      <c r="DG21" s="55">
        <v>1261.46</v>
      </c>
      <c r="DH21" s="55"/>
      <c r="DI21" s="55">
        <v>2480.7199999999998</v>
      </c>
      <c r="DJ21" s="55"/>
      <c r="DK21" s="55">
        <v>713.88</v>
      </c>
      <c r="DL21" s="55"/>
      <c r="DM21" s="55">
        <v>1169.32</v>
      </c>
      <c r="DN21" s="56"/>
      <c r="DO21" s="54" t="s">
        <v>63</v>
      </c>
      <c r="DP21" s="55">
        <f t="shared" si="2"/>
        <v>681.07506284360056</v>
      </c>
      <c r="DQ21" s="55"/>
      <c r="DR21" s="55">
        <f t="shared" si="3"/>
        <v>584.9883306178167</v>
      </c>
      <c r="DS21" s="55"/>
      <c r="DT21" s="55">
        <f t="shared" si="4"/>
        <v>1479.5372532371048</v>
      </c>
      <c r="DU21" s="55"/>
      <c r="DV21" s="55">
        <f t="shared" si="5"/>
        <v>1707.9919577783362</v>
      </c>
      <c r="DW21" s="55"/>
      <c r="DX21" s="55">
        <f t="shared" si="6"/>
        <v>628.69157169845812</v>
      </c>
      <c r="DY21" s="55"/>
      <c r="DZ21" s="55">
        <f t="shared" si="7"/>
        <v>588.01352276617592</v>
      </c>
      <c r="EA21" s="55"/>
      <c r="EB21" s="55">
        <f t="shared" si="8"/>
        <v>861.39142823222107</v>
      </c>
      <c r="EC21" s="55"/>
      <c r="ED21" s="55">
        <f t="shared" si="9"/>
        <v>956.95409241920879</v>
      </c>
      <c r="EE21" s="55"/>
      <c r="EF21" s="55">
        <f t="shared" si="10"/>
        <v>443.08414590104735</v>
      </c>
      <c r="EG21" s="55"/>
      <c r="EH21" s="55">
        <f t="shared" si="11"/>
        <v>249.75761248295711</v>
      </c>
      <c r="EI21" s="56"/>
      <c r="EJ21" s="54" t="s">
        <v>63</v>
      </c>
      <c r="EK21" s="55">
        <f t="shared" si="12"/>
        <v>262.00147370360139</v>
      </c>
      <c r="EL21" s="8"/>
      <c r="EM21" s="55">
        <f t="shared" si="13"/>
        <v>422.37177851492731</v>
      </c>
      <c r="EN21" s="8"/>
      <c r="EO21" s="55">
        <f t="shared" si="14"/>
        <v>711.36820347935929</v>
      </c>
      <c r="EP21" s="8"/>
      <c r="EQ21" s="55">
        <f t="shared" si="15"/>
        <v>951.54754575474351</v>
      </c>
      <c r="ER21" s="8"/>
      <c r="ES21" s="55">
        <f t="shared" si="16"/>
        <v>498.29401681495386</v>
      </c>
      <c r="ET21" s="8"/>
      <c r="EU21" s="55">
        <f t="shared" si="17"/>
        <v>1057.8977170773908</v>
      </c>
      <c r="EV21" s="8"/>
      <c r="EW21" s="55">
        <f t="shared" si="18"/>
        <v>1014.6811242687972</v>
      </c>
      <c r="EX21" s="8"/>
      <c r="EY21" s="55">
        <f t="shared" si="19"/>
        <v>1196.1424645952229</v>
      </c>
      <c r="EZ21" s="8"/>
      <c r="FA21" s="55">
        <f t="shared" si="20"/>
        <v>605.3602652999698</v>
      </c>
      <c r="FB21" s="8"/>
      <c r="FC21" s="55">
        <f t="shared" si="21"/>
        <v>752.75059996307914</v>
      </c>
      <c r="FD21" s="44"/>
      <c r="FE21" s="54" t="s">
        <v>63</v>
      </c>
      <c r="FF21" s="55">
        <f t="shared" si="22"/>
        <v>910.97541687774196</v>
      </c>
      <c r="FG21" s="8"/>
      <c r="FH21" s="55">
        <f t="shared" si="23"/>
        <v>1024.627978365736</v>
      </c>
      <c r="FI21" s="8"/>
      <c r="FJ21" s="55">
        <f t="shared" si="24"/>
        <v>872.78260638439247</v>
      </c>
      <c r="FK21" s="8"/>
      <c r="FL21" s="55">
        <f t="shared" si="25"/>
        <v>958.09718022642562</v>
      </c>
      <c r="FM21" s="8"/>
      <c r="FN21" s="55">
        <f t="shared" si="26"/>
        <v>615.79692457896022</v>
      </c>
      <c r="FO21" s="8"/>
      <c r="FP21" s="55">
        <f t="shared" si="27"/>
        <v>741.22146528026769</v>
      </c>
      <c r="FQ21" s="8"/>
      <c r="FR21" s="55">
        <f t="shared" si="28"/>
        <v>287.98257291540608</v>
      </c>
      <c r="FS21" s="8"/>
      <c r="FT21" s="55">
        <f t="shared" si="29"/>
        <v>692.27399206678115</v>
      </c>
      <c r="FU21" s="44"/>
      <c r="FV21" s="54" t="s">
        <v>63</v>
      </c>
      <c r="FW21" s="8">
        <f>(DP21/$IF21)*100</f>
        <v>61.457775026493465</v>
      </c>
      <c r="FX21" s="8"/>
      <c r="FY21" s="8">
        <f>(DR21/$IF21)*100</f>
        <v>52.787252356778261</v>
      </c>
      <c r="FZ21" s="8"/>
      <c r="GA21" s="8">
        <f>(DT21/$IF21)*100</f>
        <v>133.5081441289573</v>
      </c>
      <c r="GB21" s="8"/>
      <c r="GC21" s="8">
        <f>(DV21/$IF21)*100</f>
        <v>154.12307866615558</v>
      </c>
      <c r="GD21" s="8"/>
      <c r="GE21" s="8">
        <f>(DX21/$IF21)*100</f>
        <v>56.730876348895329</v>
      </c>
      <c r="GF21" s="8"/>
      <c r="GG21" s="8">
        <f>(DZ21/$IF21)*100</f>
        <v>53.060234864300291</v>
      </c>
      <c r="GH21" s="8"/>
      <c r="GI21" s="8">
        <f>(EB21/$IF21)*100</f>
        <v>77.728878201788575</v>
      </c>
      <c r="GJ21" s="8"/>
      <c r="GK21" s="8">
        <f>(ED21/$IF21)*100</f>
        <v>86.352110848150943</v>
      </c>
      <c r="GL21" s="8"/>
      <c r="GM21" s="8">
        <f>(EF21/$IF21)*100</f>
        <v>39.982326827382003</v>
      </c>
      <c r="GN21" s="8"/>
      <c r="GO21" s="8">
        <f>(EH21/$IF21)*100</f>
        <v>22.537232673069582</v>
      </c>
      <c r="GP21" s="44"/>
      <c r="GQ21" s="54" t="s">
        <v>63</v>
      </c>
      <c r="GR21" s="8">
        <f>(EK21/$IF21)*100</f>
        <v>23.642074869482169</v>
      </c>
      <c r="GS21" s="8"/>
      <c r="GT21" s="8">
        <f>(EM21/$IF21)*100</f>
        <v>38.113316956770191</v>
      </c>
      <c r="GU21" s="8"/>
      <c r="GV21" s="8">
        <f>(EO21/$IF21)*100</f>
        <v>64.191319570416823</v>
      </c>
      <c r="GW21" s="8"/>
      <c r="GX21" s="8">
        <f>(EQ21/$IF21)*100</f>
        <v>85.864243435728511</v>
      </c>
      <c r="GY21" s="8"/>
      <c r="GZ21" s="8">
        <f>(ES21/$IF21)*100</f>
        <v>44.964267895231352</v>
      </c>
      <c r="HA21" s="8"/>
      <c r="HB21" s="8">
        <f>(EU21/$IF21)*100</f>
        <v>95.460902100468388</v>
      </c>
      <c r="HC21" s="8"/>
      <c r="HD21" s="8">
        <f>(EW21/$IF21)*100</f>
        <v>91.561191505937302</v>
      </c>
      <c r="HE21" s="8"/>
      <c r="HF21" s="8">
        <f>(EY21/$IF21)*100</f>
        <v>107.93561311994431</v>
      </c>
      <c r="HG21" s="8"/>
      <c r="HH21" s="8">
        <f>(FA21/$IF21)*100</f>
        <v>54.625542799130997</v>
      </c>
      <c r="HI21" s="8"/>
      <c r="HJ21" s="8">
        <f>(FC21/$IF21)*100</f>
        <v>67.925518856080046</v>
      </c>
      <c r="HK21" s="44"/>
      <c r="HL21" s="54" t="s">
        <v>63</v>
      </c>
      <c r="HM21" s="8">
        <f>(FF21/$IF21)*100</f>
        <v>82.203159797666657</v>
      </c>
      <c r="HN21" s="8"/>
      <c r="HO21" s="8">
        <f>(FH21/$IF21)*100</f>
        <v>92.458760004127043</v>
      </c>
      <c r="HP21" s="8"/>
      <c r="HQ21" s="8">
        <f>(FJ21/$IF21)*100</f>
        <v>78.756777331203082</v>
      </c>
      <c r="HR21" s="8"/>
      <c r="HS21" s="8">
        <f>(FL21/$IF21)*100</f>
        <v>86.455258998955571</v>
      </c>
      <c r="HT21" s="8"/>
      <c r="HU21" s="8">
        <f>(FN21/$IF21)*100</f>
        <v>55.567309563161906</v>
      </c>
      <c r="HV21" s="8"/>
      <c r="HW21" s="8">
        <f>(FP21/$IF21)*100</f>
        <v>66.885171023305148</v>
      </c>
      <c r="HX21" s="8"/>
      <c r="HY21" s="8">
        <f>(FR21/$IF21)*100</f>
        <v>25.986516234922043</v>
      </c>
      <c r="HZ21" s="8"/>
      <c r="IA21" s="8">
        <f>(FT21/$IF21)*100</f>
        <v>62.468326300918712</v>
      </c>
      <c r="IB21" s="44"/>
      <c r="IE21" s="10" t="s">
        <v>63</v>
      </c>
      <c r="IF21" s="10">
        <v>1108.2</v>
      </c>
      <c r="IH21" s="10" t="s">
        <v>63</v>
      </c>
      <c r="II21" s="10">
        <v>129.50893500000001</v>
      </c>
      <c r="IJ21" s="10">
        <v>24.95551</v>
      </c>
      <c r="IK21" s="10">
        <v>38.51415924498</v>
      </c>
      <c r="IM21" s="10">
        <v>731.22393099999999</v>
      </c>
      <c r="IN21" s="10">
        <v>234.70464200000004</v>
      </c>
      <c r="IO21" s="10">
        <v>348.40057713620007</v>
      </c>
    </row>
    <row r="22" spans="1:249" s="10" customFormat="1" ht="17.25" hidden="1" customHeight="1" x14ac:dyDescent="0.2">
      <c r="A22" s="54" t="s">
        <v>64</v>
      </c>
      <c r="B22" s="55">
        <f t="shared" si="0"/>
        <v>249.77110967459996</v>
      </c>
      <c r="C22" s="55"/>
      <c r="D22" s="55">
        <v>365.5</v>
      </c>
      <c r="E22" s="55"/>
      <c r="F22" s="55">
        <v>168.4</v>
      </c>
      <c r="G22" s="55"/>
      <c r="H22" s="55">
        <v>200.2</v>
      </c>
      <c r="I22" s="55"/>
      <c r="J22" s="55">
        <v>202.3</v>
      </c>
      <c r="K22" s="55"/>
      <c r="L22" s="55">
        <v>279.3</v>
      </c>
      <c r="M22" s="55"/>
      <c r="N22" s="55">
        <v>103.2</v>
      </c>
      <c r="O22" s="55"/>
      <c r="P22" s="55">
        <v>161.19999999999999</v>
      </c>
      <c r="Q22" s="55"/>
      <c r="R22" s="55">
        <v>263.5</v>
      </c>
      <c r="S22" s="55"/>
      <c r="T22" s="55">
        <v>156.30000000000001</v>
      </c>
      <c r="U22" s="56"/>
      <c r="V22" s="54" t="s">
        <v>64</v>
      </c>
      <c r="W22" s="55">
        <v>341.7</v>
      </c>
      <c r="X22" s="55"/>
      <c r="Y22" s="55">
        <v>193.3</v>
      </c>
      <c r="Z22" s="55"/>
      <c r="AA22" s="55">
        <v>253.7</v>
      </c>
      <c r="AB22" s="55"/>
      <c r="AC22" s="55">
        <v>287.10000000000002</v>
      </c>
      <c r="AD22" s="55"/>
      <c r="AE22" s="55">
        <v>198.2</v>
      </c>
      <c r="AF22" s="55"/>
      <c r="AG22" s="55">
        <v>151.13802000000001</v>
      </c>
      <c r="AH22" s="55"/>
      <c r="AI22" s="55">
        <v>159.5</v>
      </c>
      <c r="AJ22" s="55"/>
      <c r="AK22" s="55">
        <v>119.7</v>
      </c>
      <c r="AL22" s="55"/>
      <c r="AM22" s="55">
        <v>169.9</v>
      </c>
      <c r="AN22" s="55"/>
      <c r="AO22" s="55">
        <v>215.9</v>
      </c>
      <c r="AP22" s="56"/>
      <c r="AQ22" s="54" t="s">
        <v>64</v>
      </c>
      <c r="AR22" s="55">
        <v>292.68811400000004</v>
      </c>
      <c r="AS22" s="55"/>
      <c r="AT22" s="55">
        <v>304.60000000000002</v>
      </c>
      <c r="AU22" s="55"/>
      <c r="AV22" s="55">
        <v>334.1</v>
      </c>
      <c r="AW22" s="55"/>
      <c r="AX22" s="55">
        <v>130.69999999999999</v>
      </c>
      <c r="AY22" s="55"/>
      <c r="AZ22" s="55">
        <v>198.7</v>
      </c>
      <c r="BA22" s="55"/>
      <c r="BB22" s="55">
        <v>309.7</v>
      </c>
      <c r="BC22" s="55"/>
      <c r="BD22" s="55">
        <v>298.8</v>
      </c>
      <c r="BE22" s="55"/>
      <c r="BF22" s="55">
        <v>184.6</v>
      </c>
      <c r="BG22" s="56"/>
      <c r="BH22" s="54" t="s">
        <v>64</v>
      </c>
      <c r="BI22" s="55">
        <f t="shared" si="1"/>
        <v>1924.7262702552</v>
      </c>
      <c r="BJ22" s="55"/>
      <c r="BK22" s="55">
        <v>3203.7</v>
      </c>
      <c r="BL22" s="55"/>
      <c r="BM22" s="55">
        <v>2059.4</v>
      </c>
      <c r="BN22" s="55"/>
      <c r="BO22" s="55">
        <v>2428.1999999999998</v>
      </c>
      <c r="BP22" s="55"/>
      <c r="BQ22" s="55">
        <v>1443.3</v>
      </c>
      <c r="BR22" s="55"/>
      <c r="BS22" s="55">
        <v>2317.1</v>
      </c>
      <c r="BT22" s="55"/>
      <c r="BU22" s="55">
        <v>703.9</v>
      </c>
      <c r="BV22" s="55"/>
      <c r="BW22" s="55">
        <v>1142.5999999999999</v>
      </c>
      <c r="BX22" s="55"/>
      <c r="BY22" s="55">
        <v>770.1</v>
      </c>
      <c r="BZ22" s="55"/>
      <c r="CA22" s="55">
        <v>443.7</v>
      </c>
      <c r="CB22" s="56"/>
      <c r="CC22" s="54" t="s">
        <v>64</v>
      </c>
      <c r="CD22" s="55">
        <v>848.7</v>
      </c>
      <c r="CE22" s="55"/>
      <c r="CF22" s="55">
        <v>760.2</v>
      </c>
      <c r="CG22" s="55"/>
      <c r="CH22" s="55">
        <v>1816.5</v>
      </c>
      <c r="CI22" s="55"/>
      <c r="CJ22" s="55">
        <v>2656.7</v>
      </c>
      <c r="CK22" s="55"/>
      <c r="CL22" s="55">
        <v>788.3</v>
      </c>
      <c r="CM22" s="55"/>
      <c r="CN22" s="55">
        <v>1392.0880000000002</v>
      </c>
      <c r="CO22" s="55"/>
      <c r="CP22" s="55">
        <v>1430.7</v>
      </c>
      <c r="CQ22" s="55"/>
      <c r="CR22" s="55">
        <v>1154.9000000000001</v>
      </c>
      <c r="CS22" s="55"/>
      <c r="CT22" s="55">
        <v>1169.3</v>
      </c>
      <c r="CU22" s="55"/>
      <c r="CV22" s="55">
        <v>2192.4</v>
      </c>
      <c r="CW22" s="56"/>
      <c r="CX22" s="54" t="s">
        <v>64</v>
      </c>
      <c r="CY22" s="55">
        <v>2914.8123480000004</v>
      </c>
      <c r="CZ22" s="55"/>
      <c r="DA22" s="55">
        <v>3220.4</v>
      </c>
      <c r="DB22" s="55"/>
      <c r="DC22" s="55">
        <v>3269.9</v>
      </c>
      <c r="DD22" s="55"/>
      <c r="DE22" s="55">
        <v>1733.57</v>
      </c>
      <c r="DF22" s="55"/>
      <c r="DG22" s="55">
        <v>1747.3</v>
      </c>
      <c r="DH22" s="55"/>
      <c r="DI22" s="55">
        <v>2246</v>
      </c>
      <c r="DJ22" s="55"/>
      <c r="DK22" s="55">
        <v>1158.9000000000001</v>
      </c>
      <c r="DL22" s="55"/>
      <c r="DM22" s="55">
        <v>1702.53</v>
      </c>
      <c r="DN22" s="56"/>
      <c r="DO22" s="54" t="s">
        <v>64</v>
      </c>
      <c r="DP22" s="55">
        <f t="shared" si="2"/>
        <v>770.59603601181891</v>
      </c>
      <c r="DQ22" s="55"/>
      <c r="DR22" s="55">
        <f t="shared" si="3"/>
        <v>876.52530779753749</v>
      </c>
      <c r="DS22" s="55"/>
      <c r="DT22" s="55">
        <f t="shared" si="4"/>
        <v>1222.9216152019003</v>
      </c>
      <c r="DU22" s="55"/>
      <c r="DV22" s="55">
        <f t="shared" si="5"/>
        <v>1212.8871128871128</v>
      </c>
      <c r="DW22" s="55"/>
      <c r="DX22" s="55">
        <f t="shared" si="6"/>
        <v>713.44537815126046</v>
      </c>
      <c r="DY22" s="55"/>
      <c r="DZ22" s="55">
        <f t="shared" si="7"/>
        <v>829.60973863229503</v>
      </c>
      <c r="EA22" s="55"/>
      <c r="EB22" s="55">
        <f t="shared" si="8"/>
        <v>682.0736434108527</v>
      </c>
      <c r="EC22" s="55"/>
      <c r="ED22" s="55">
        <f t="shared" si="9"/>
        <v>708.80893300248135</v>
      </c>
      <c r="EE22" s="55"/>
      <c r="EF22" s="55">
        <f t="shared" si="10"/>
        <v>292.25806451612908</v>
      </c>
      <c r="EG22" s="55"/>
      <c r="EH22" s="55">
        <f t="shared" si="11"/>
        <v>283.87715930902107</v>
      </c>
      <c r="EI22" s="56"/>
      <c r="EJ22" s="57" t="s">
        <v>64</v>
      </c>
      <c r="EK22" s="55">
        <f t="shared" si="12"/>
        <v>248.37576821773487</v>
      </c>
      <c r="EL22" s="8"/>
      <c r="EM22" s="55">
        <f t="shared" si="13"/>
        <v>393.27470253491981</v>
      </c>
      <c r="EN22" s="8"/>
      <c r="EO22" s="55">
        <f t="shared" si="14"/>
        <v>716.00315333070569</v>
      </c>
      <c r="EP22" s="8"/>
      <c r="EQ22" s="55">
        <f t="shared" si="15"/>
        <v>925.35701846046652</v>
      </c>
      <c r="ER22" s="8"/>
      <c r="ES22" s="55">
        <f t="shared" si="16"/>
        <v>397.72956609485368</v>
      </c>
      <c r="ET22" s="8"/>
      <c r="EU22" s="55">
        <f t="shared" si="17"/>
        <v>921.07068757417903</v>
      </c>
      <c r="EV22" s="8"/>
      <c r="EW22" s="55">
        <f t="shared" si="18"/>
        <v>896.99059561128536</v>
      </c>
      <c r="EX22" s="8"/>
      <c r="EY22" s="55">
        <f t="shared" si="19"/>
        <v>964.82873851294903</v>
      </c>
      <c r="EZ22" s="8"/>
      <c r="FA22" s="55">
        <f t="shared" si="20"/>
        <v>688.22836962919359</v>
      </c>
      <c r="FB22" s="8"/>
      <c r="FC22" s="55">
        <f t="shared" si="21"/>
        <v>1015.4701250578972</v>
      </c>
      <c r="FD22" s="44"/>
      <c r="FE22" s="54" t="s">
        <v>64</v>
      </c>
      <c r="FF22" s="55">
        <f t="shared" si="22"/>
        <v>995.87656914554441</v>
      </c>
      <c r="FG22" s="8"/>
      <c r="FH22" s="55">
        <f t="shared" si="23"/>
        <v>1057.2554169402495</v>
      </c>
      <c r="FI22" s="8"/>
      <c r="FJ22" s="55">
        <f t="shared" si="24"/>
        <v>978.7189464232265</v>
      </c>
      <c r="FK22" s="8"/>
      <c r="FL22" s="55">
        <f t="shared" si="25"/>
        <v>1326.3733741392502</v>
      </c>
      <c r="FM22" s="8"/>
      <c r="FN22" s="55">
        <f t="shared" si="26"/>
        <v>879.36587820835439</v>
      </c>
      <c r="FO22" s="8"/>
      <c r="FP22" s="55">
        <f t="shared" si="27"/>
        <v>725.21795285760413</v>
      </c>
      <c r="FQ22" s="8"/>
      <c r="FR22" s="55">
        <f t="shared" si="28"/>
        <v>387.85140562249001</v>
      </c>
      <c r="FS22" s="8"/>
      <c r="FT22" s="55">
        <f t="shared" si="29"/>
        <v>922.28060671722642</v>
      </c>
      <c r="FU22" s="44"/>
      <c r="FV22" s="54" t="s">
        <v>64</v>
      </c>
      <c r="FW22" s="8">
        <f>(DP22/$IF22)*100</f>
        <v>69.636366890639707</v>
      </c>
      <c r="FX22" s="8"/>
      <c r="FY22" s="8">
        <f>(DR22/$IF22)*100</f>
        <v>79.208865696506194</v>
      </c>
      <c r="FZ22" s="8"/>
      <c r="GA22" s="8">
        <f>(DT22/$IF22)*100</f>
        <v>110.51162255574738</v>
      </c>
      <c r="GB22" s="8"/>
      <c r="GC22" s="8">
        <f>(DV22/$IF22)*100</f>
        <v>109.6048357931604</v>
      </c>
      <c r="GD22" s="8"/>
      <c r="GE22" s="8">
        <f>(DX22/$IF22)*100</f>
        <v>64.471839702806847</v>
      </c>
      <c r="GF22" s="8"/>
      <c r="GG22" s="8">
        <f>(DZ22/$IF22)*100</f>
        <v>74.969251638559115</v>
      </c>
      <c r="GH22" s="8"/>
      <c r="GI22" s="8">
        <f>(EB22/$IF22)*100</f>
        <v>61.636873613848977</v>
      </c>
      <c r="GJ22" s="8"/>
      <c r="GK22" s="8">
        <f>(ED22/$IF22)*100</f>
        <v>64.052858576042055</v>
      </c>
      <c r="GL22" s="8"/>
      <c r="GM22" s="8">
        <f>(EF22/$IF22)*100</f>
        <v>26.410452242556399</v>
      </c>
      <c r="GN22" s="8"/>
      <c r="GO22" s="8">
        <f>(EH22/$IF22)*100</f>
        <v>25.653095907195112</v>
      </c>
      <c r="GP22" s="44"/>
      <c r="GQ22" s="54" t="s">
        <v>64</v>
      </c>
      <c r="GR22" s="8">
        <f>(EK22/$IF22)*100</f>
        <v>22.444945618808504</v>
      </c>
      <c r="GS22" s="8"/>
      <c r="GT22" s="8">
        <f>(EM22/$IF22)*100</f>
        <v>35.539011615300907</v>
      </c>
      <c r="GU22" s="8"/>
      <c r="GV22" s="8">
        <f>(EO22/$IF22)*100</f>
        <v>64.702977889996902</v>
      </c>
      <c r="GW22" s="8"/>
      <c r="GX22" s="8">
        <f>(EQ22/$IF22)*100</f>
        <v>83.62163550157841</v>
      </c>
      <c r="GY22" s="8"/>
      <c r="GZ22" s="8">
        <f>(ES22/$IF22)*100</f>
        <v>35.941583778678265</v>
      </c>
      <c r="HA22" s="8"/>
      <c r="HB22" s="8">
        <f>(EU22/$IF22)*100</f>
        <v>83.234293111709661</v>
      </c>
      <c r="HC22" s="8"/>
      <c r="HD22" s="8">
        <f>(EW22/$IF22)*100</f>
        <v>81.058250100423408</v>
      </c>
      <c r="HE22" s="8"/>
      <c r="HF22" s="8">
        <f>(EY22/$IF22)*100</f>
        <v>87.1885720687646</v>
      </c>
      <c r="HG22" s="8"/>
      <c r="HH22" s="8">
        <f>(FA22/$IF22)*100</f>
        <v>62.193057078365591</v>
      </c>
      <c r="HI22" s="8"/>
      <c r="HJ22" s="8">
        <f>(FC22/$IF22)*100</f>
        <v>91.764876654427738</v>
      </c>
      <c r="HK22" s="44"/>
      <c r="HL22" s="54" t="s">
        <v>64</v>
      </c>
      <c r="HM22" s="8">
        <f>(FF22/$IF22)*100</f>
        <v>89.994267950979975</v>
      </c>
      <c r="HN22" s="8"/>
      <c r="HO22" s="8">
        <f>(FH22/$IF22)*100</f>
        <v>95.54088351167988</v>
      </c>
      <c r="HP22" s="8"/>
      <c r="HQ22" s="8">
        <f>(FJ22/$IF22)*100</f>
        <v>88.443786953120068</v>
      </c>
      <c r="HR22" s="8"/>
      <c r="HS22" s="8">
        <f>(FL22/$IF22)*100</f>
        <v>119.86023623163295</v>
      </c>
      <c r="HT22" s="8"/>
      <c r="HU22" s="8">
        <f>(FN22/$IF22)*100</f>
        <v>79.465559209141006</v>
      </c>
      <c r="HV22" s="8"/>
      <c r="HW22" s="8">
        <f>(FP22/$IF22)*100</f>
        <v>65.535690661269129</v>
      </c>
      <c r="HX22" s="8"/>
      <c r="HY22" s="8">
        <f>(FR22/$IF22)*100</f>
        <v>35.048925142101034</v>
      </c>
      <c r="HZ22" s="8"/>
      <c r="IA22" s="8">
        <f>(FT22/$IF22)*100</f>
        <v>83.343629741300063</v>
      </c>
      <c r="IB22" s="44"/>
      <c r="IE22" s="10" t="s">
        <v>64</v>
      </c>
      <c r="IF22" s="10">
        <v>1106.5999999999999</v>
      </c>
      <c r="IH22" s="10" t="s">
        <v>64</v>
      </c>
      <c r="II22" s="10">
        <v>174.62249</v>
      </c>
      <c r="IJ22" s="10">
        <v>36.461010000000002</v>
      </c>
      <c r="IK22" s="10">
        <v>38.687609674599997</v>
      </c>
      <c r="IM22" s="10">
        <v>1207.3569600000001</v>
      </c>
      <c r="IN22" s="10">
        <v>330.09026999999998</v>
      </c>
      <c r="IO22" s="10">
        <v>387.27904025520007</v>
      </c>
    </row>
    <row r="23" spans="1:249" s="10" customFormat="1" ht="17.25" hidden="1" customHeight="1" x14ac:dyDescent="0.2">
      <c r="A23" s="54" t="s">
        <v>65</v>
      </c>
      <c r="B23" s="55">
        <f t="shared" si="0"/>
        <v>209.40635430999993</v>
      </c>
      <c r="C23" s="55"/>
      <c r="D23" s="55">
        <v>313.60000000000002</v>
      </c>
      <c r="E23" s="55"/>
      <c r="F23" s="55">
        <v>144.69999999999999</v>
      </c>
      <c r="G23" s="55"/>
      <c r="H23" s="55">
        <v>141.6</v>
      </c>
      <c r="I23" s="55"/>
      <c r="J23" s="55">
        <v>149.80000000000001</v>
      </c>
      <c r="K23" s="55"/>
      <c r="L23" s="55">
        <v>252.1</v>
      </c>
      <c r="M23" s="55"/>
      <c r="N23" s="55">
        <v>61.1</v>
      </c>
      <c r="O23" s="55"/>
      <c r="P23" s="55">
        <v>137.80000000000001</v>
      </c>
      <c r="Q23" s="55"/>
      <c r="R23" s="55">
        <v>171.3</v>
      </c>
      <c r="S23" s="55"/>
      <c r="T23" s="55">
        <v>170.7</v>
      </c>
      <c r="U23" s="56"/>
      <c r="V23" s="54" t="s">
        <v>65</v>
      </c>
      <c r="W23" s="55">
        <v>251.7</v>
      </c>
      <c r="X23" s="55"/>
      <c r="Y23" s="55">
        <v>166.1</v>
      </c>
      <c r="Z23" s="55"/>
      <c r="AA23" s="55">
        <v>147.19999999999999</v>
      </c>
      <c r="AB23" s="55"/>
      <c r="AC23" s="55">
        <v>251.8</v>
      </c>
      <c r="AD23" s="55"/>
      <c r="AE23" s="55">
        <v>152.30000000000001</v>
      </c>
      <c r="AF23" s="55"/>
      <c r="AG23" s="55">
        <v>150.98428000000001</v>
      </c>
      <c r="AH23" s="55"/>
      <c r="AI23" s="55">
        <v>158.80000000000001</v>
      </c>
      <c r="AJ23" s="55"/>
      <c r="AK23" s="55">
        <v>121.6</v>
      </c>
      <c r="AL23" s="55"/>
      <c r="AM23" s="55">
        <v>164.5</v>
      </c>
      <c r="AN23" s="55"/>
      <c r="AO23" s="55">
        <v>186.8</v>
      </c>
      <c r="AP23" s="56"/>
      <c r="AQ23" s="54" t="s">
        <v>65</v>
      </c>
      <c r="AR23" s="55">
        <v>300.59197999999998</v>
      </c>
      <c r="AS23" s="55"/>
      <c r="AT23" s="55">
        <v>331</v>
      </c>
      <c r="AU23" s="55"/>
      <c r="AV23" s="55">
        <v>311.02</v>
      </c>
      <c r="AW23" s="55"/>
      <c r="AX23" s="55">
        <v>150.9</v>
      </c>
      <c r="AY23" s="55"/>
      <c r="AZ23" s="55">
        <v>181.8</v>
      </c>
      <c r="BA23" s="55"/>
      <c r="BB23" s="55">
        <v>248.6</v>
      </c>
      <c r="BC23" s="55"/>
      <c r="BD23" s="55">
        <v>260.39999999999998</v>
      </c>
      <c r="BE23" s="55"/>
      <c r="BF23" s="55">
        <v>160.5</v>
      </c>
      <c r="BG23" s="56"/>
      <c r="BH23" s="54" t="s">
        <v>65</v>
      </c>
      <c r="BI23" s="55">
        <f t="shared" si="1"/>
        <v>1581.751008256</v>
      </c>
      <c r="BJ23" s="55"/>
      <c r="BK23" s="55">
        <v>2725.7</v>
      </c>
      <c r="BL23" s="55"/>
      <c r="BM23" s="55">
        <v>1766.6</v>
      </c>
      <c r="BN23" s="55"/>
      <c r="BO23" s="55">
        <v>2115.5</v>
      </c>
      <c r="BP23" s="55"/>
      <c r="BQ23" s="55">
        <v>1098.5</v>
      </c>
      <c r="BR23" s="55"/>
      <c r="BS23" s="55">
        <v>1875.6</v>
      </c>
      <c r="BT23" s="55"/>
      <c r="BU23" s="55">
        <v>568.9</v>
      </c>
      <c r="BV23" s="55"/>
      <c r="BW23" s="55">
        <v>1033.5</v>
      </c>
      <c r="BX23" s="55"/>
      <c r="BY23" s="55">
        <v>792.7</v>
      </c>
      <c r="BZ23" s="55"/>
      <c r="CA23" s="55">
        <v>264.5</v>
      </c>
      <c r="CB23" s="56"/>
      <c r="CC23" s="54" t="s">
        <v>65</v>
      </c>
      <c r="CD23" s="55">
        <v>731.8</v>
      </c>
      <c r="CE23" s="55"/>
      <c r="CF23" s="55">
        <v>847.8</v>
      </c>
      <c r="CG23" s="55"/>
      <c r="CH23" s="55">
        <v>943.6</v>
      </c>
      <c r="CI23" s="55"/>
      <c r="CJ23" s="55">
        <v>1802.2</v>
      </c>
      <c r="CK23" s="55"/>
      <c r="CL23" s="55">
        <v>765.8</v>
      </c>
      <c r="CM23" s="55"/>
      <c r="CN23" s="55">
        <v>1404.6579999999999</v>
      </c>
      <c r="CO23" s="55"/>
      <c r="CP23" s="55">
        <v>1476.8</v>
      </c>
      <c r="CQ23" s="55"/>
      <c r="CR23" s="55">
        <v>961.5</v>
      </c>
      <c r="CS23" s="55"/>
      <c r="CT23" s="55">
        <v>1261.9000000000001</v>
      </c>
      <c r="CU23" s="55"/>
      <c r="CV23" s="55">
        <v>1649.3</v>
      </c>
      <c r="CW23" s="56"/>
      <c r="CX23" s="54" t="s">
        <v>65</v>
      </c>
      <c r="CY23" s="55">
        <v>2913.6194400000004</v>
      </c>
      <c r="CZ23" s="55"/>
      <c r="DA23" s="55">
        <v>3763.9</v>
      </c>
      <c r="DB23" s="55"/>
      <c r="DC23" s="55">
        <v>2493.3000000000002</v>
      </c>
      <c r="DD23" s="55"/>
      <c r="DE23" s="55">
        <v>2080.3000000000002</v>
      </c>
      <c r="DF23" s="55"/>
      <c r="DG23" s="55">
        <v>1436</v>
      </c>
      <c r="DH23" s="55"/>
      <c r="DI23" s="55">
        <v>2199.1999999999998</v>
      </c>
      <c r="DJ23" s="55"/>
      <c r="DK23" s="55">
        <v>859.3</v>
      </c>
      <c r="DL23" s="55"/>
      <c r="DM23" s="55">
        <v>1045.8</v>
      </c>
      <c r="DN23" s="56"/>
      <c r="DO23" s="54" t="s">
        <v>65</v>
      </c>
      <c r="DP23" s="55">
        <f t="shared" si="2"/>
        <v>755.35005299524732</v>
      </c>
      <c r="DQ23" s="55"/>
      <c r="DR23" s="55">
        <f t="shared" si="3"/>
        <v>869.16454081632639</v>
      </c>
      <c r="DS23" s="55"/>
      <c r="DT23" s="55">
        <f t="shared" si="4"/>
        <v>1220.8707671043539</v>
      </c>
      <c r="DU23" s="55"/>
      <c r="DV23" s="55">
        <f t="shared" si="5"/>
        <v>1493.9971751412431</v>
      </c>
      <c r="DW23" s="55"/>
      <c r="DX23" s="55">
        <f t="shared" si="6"/>
        <v>733.31108144192251</v>
      </c>
      <c r="DY23" s="55"/>
      <c r="DZ23" s="55">
        <f t="shared" si="7"/>
        <v>743.99047996826653</v>
      </c>
      <c r="EA23" s="55"/>
      <c r="EB23" s="55">
        <f t="shared" si="8"/>
        <v>931.09656301145662</v>
      </c>
      <c r="EC23" s="55"/>
      <c r="ED23" s="55">
        <f t="shared" si="9"/>
        <v>749.99999999999989</v>
      </c>
      <c r="EE23" s="55"/>
      <c r="EF23" s="55">
        <f t="shared" si="10"/>
        <v>462.75539988324573</v>
      </c>
      <c r="EG23" s="55"/>
      <c r="EH23" s="55">
        <f t="shared" si="11"/>
        <v>154.95020503807851</v>
      </c>
      <c r="EI23" s="56"/>
      <c r="EJ23" s="54" t="s">
        <v>65</v>
      </c>
      <c r="EK23" s="55">
        <f t="shared" si="12"/>
        <v>290.74294795391336</v>
      </c>
      <c r="EL23" s="8"/>
      <c r="EM23" s="55">
        <f t="shared" si="13"/>
        <v>510.41541240216731</v>
      </c>
      <c r="EN23" s="8"/>
      <c r="EO23" s="55">
        <f t="shared" si="14"/>
        <v>641.03260869565224</v>
      </c>
      <c r="EP23" s="8"/>
      <c r="EQ23" s="55">
        <f t="shared" si="15"/>
        <v>715.72676727561554</v>
      </c>
      <c r="ER23" s="8"/>
      <c r="ES23" s="55">
        <f t="shared" si="16"/>
        <v>502.82337491792504</v>
      </c>
      <c r="ET23" s="8"/>
      <c r="EU23" s="55">
        <f t="shared" si="17"/>
        <v>930.33393940084341</v>
      </c>
      <c r="EV23" s="8"/>
      <c r="EW23" s="55">
        <f t="shared" si="18"/>
        <v>929.97481108312331</v>
      </c>
      <c r="EX23" s="8"/>
      <c r="EY23" s="55">
        <f t="shared" si="19"/>
        <v>790.70723684210532</v>
      </c>
      <c r="EZ23" s="8"/>
      <c r="FA23" s="55">
        <f t="shared" si="20"/>
        <v>767.11246200607911</v>
      </c>
      <c r="FB23" s="8"/>
      <c r="FC23" s="55">
        <f t="shared" si="21"/>
        <v>882.9229122055674</v>
      </c>
      <c r="FD23" s="44"/>
      <c r="FE23" s="57" t="s">
        <v>65</v>
      </c>
      <c r="FF23" s="55">
        <f t="shared" si="22"/>
        <v>969.29380484469368</v>
      </c>
      <c r="FG23" s="8"/>
      <c r="FH23" s="55">
        <f t="shared" si="23"/>
        <v>1137.1299093655589</v>
      </c>
      <c r="FI23" s="8"/>
      <c r="FJ23" s="55">
        <f t="shared" si="24"/>
        <v>801.65262684071786</v>
      </c>
      <c r="FK23" s="8"/>
      <c r="FL23" s="55">
        <f t="shared" si="25"/>
        <v>1378.5950960901259</v>
      </c>
      <c r="FM23" s="8"/>
      <c r="FN23" s="55">
        <f t="shared" si="26"/>
        <v>789.87898789878977</v>
      </c>
      <c r="FO23" s="8"/>
      <c r="FP23" s="55">
        <f t="shared" si="27"/>
        <v>884.63395012067565</v>
      </c>
      <c r="FQ23" s="8"/>
      <c r="FR23" s="55">
        <f t="shared" si="28"/>
        <v>329.99231950844859</v>
      </c>
      <c r="FS23" s="8"/>
      <c r="FT23" s="55">
        <f t="shared" si="29"/>
        <v>651.58878504672896</v>
      </c>
      <c r="FU23" s="44"/>
      <c r="FV23" s="54" t="s">
        <v>65</v>
      </c>
      <c r="FW23" s="8">
        <f>(DP23/$IF23)*100</f>
        <v>67.508271784363856</v>
      </c>
      <c r="FX23" s="8"/>
      <c r="FY23" s="8">
        <f>(DR23/$IF23)*100</f>
        <v>77.680269980903233</v>
      </c>
      <c r="FZ23" s="8"/>
      <c r="GA23" s="8">
        <f>(DT23/$IF23)*100</f>
        <v>109.11348351991722</v>
      </c>
      <c r="GB23" s="8"/>
      <c r="GC23" s="8">
        <f>(DV23/$IF23)*100</f>
        <v>133.52374431506328</v>
      </c>
      <c r="GD23" s="8"/>
      <c r="GE23" s="8">
        <f>(DX23/$IF23)*100</f>
        <v>65.53857194047032</v>
      </c>
      <c r="GF23" s="8"/>
      <c r="GG23" s="8">
        <f>(DZ23/$IF23)*100</f>
        <v>66.493027077331888</v>
      </c>
      <c r="GH23" s="8"/>
      <c r="GI23" s="8">
        <f>(EB23/$IF23)*100</f>
        <v>83.215351060099778</v>
      </c>
      <c r="GJ23" s="8"/>
      <c r="GK23" s="8">
        <f>(ED23/$IF23)*100</f>
        <v>67.030118866744104</v>
      </c>
      <c r="GL23" s="8"/>
      <c r="GM23" s="8">
        <f>(EF23/$IF23)*100</f>
        <v>41.358065947202228</v>
      </c>
      <c r="GN23" s="8"/>
      <c r="GO23" s="8">
        <f>(EH23/$IF23)*100</f>
        <v>13.848440882838368</v>
      </c>
      <c r="GP23" s="44"/>
      <c r="GQ23" s="57" t="s">
        <v>65</v>
      </c>
      <c r="GR23" s="8">
        <f>(EK23/$IF23)*100</f>
        <v>25.984712481357882</v>
      </c>
      <c r="GS23" s="8"/>
      <c r="GT23" s="8">
        <f>(EM23/$IF23)*100</f>
        <v>45.617607686313995</v>
      </c>
      <c r="GU23" s="8"/>
      <c r="GV23" s="8">
        <f>(EO23/$IF23)*100</f>
        <v>57.291322611104853</v>
      </c>
      <c r="GW23" s="8"/>
      <c r="GX23" s="8">
        <f>(EQ23/$IF23)*100</f>
        <v>63.967000382126685</v>
      </c>
      <c r="GY23" s="8"/>
      <c r="GZ23" s="8">
        <f>(ES23/$IF23)*100</f>
        <v>44.939080786301275</v>
      </c>
      <c r="HA23" s="8"/>
      <c r="HB23" s="8">
        <f>(EU23/$IF23)*100</f>
        <v>83.14719272507314</v>
      </c>
      <c r="HC23" s="8"/>
      <c r="HD23" s="8">
        <f>(EW23/$IF23)*100</f>
        <v>83.115096173306213</v>
      </c>
      <c r="HE23" s="8"/>
      <c r="HF23" s="8">
        <f>(EY23/$IF23)*100</f>
        <v>70.668266765761487</v>
      </c>
      <c r="HG23" s="8"/>
      <c r="HH23" s="8">
        <f>(FA23/$IF23)*100</f>
        <v>68.559519349904292</v>
      </c>
      <c r="HI23" s="8"/>
      <c r="HJ23" s="8">
        <f>(FC23/$IF23)*100</f>
        <v>78.90990367374809</v>
      </c>
      <c r="HK23" s="44"/>
      <c r="HL23" s="57" t="s">
        <v>65</v>
      </c>
      <c r="HM23" s="8">
        <f>(FF23/$IF23)*100</f>
        <v>86.629171940717981</v>
      </c>
      <c r="HN23" s="8"/>
      <c r="HO23" s="8">
        <f>(FH23/$IF23)*100</f>
        <v>101.6292706556045</v>
      </c>
      <c r="HP23" s="8"/>
      <c r="HQ23" s="8">
        <f>(FJ23/$IF23)*100</f>
        <v>71.646494489294639</v>
      </c>
      <c r="HR23" s="8"/>
      <c r="HS23" s="8">
        <f>(FL23/$IF23)*100</f>
        <v>123.2098575467089</v>
      </c>
      <c r="HT23" s="8"/>
      <c r="HU23" s="8">
        <f>(FN23/$IF23)*100</f>
        <v>70.594243265599218</v>
      </c>
      <c r="HV23" s="8"/>
      <c r="HW23" s="8">
        <f>(FP23/$IF23)*100</f>
        <v>79.062825106861695</v>
      </c>
      <c r="HX23" s="8"/>
      <c r="HY23" s="8">
        <f>(FR23/$IF23)*100</f>
        <v>29.492565869018549</v>
      </c>
      <c r="HZ23" s="8"/>
      <c r="IA23" s="8">
        <f>(FT23/$IF23)*100</f>
        <v>58.234764951892835</v>
      </c>
      <c r="IB23" s="44"/>
      <c r="IE23" s="10" t="s">
        <v>65</v>
      </c>
      <c r="IF23" s="10">
        <v>1118.9000000000001</v>
      </c>
      <c r="IH23" s="10" t="s">
        <v>65</v>
      </c>
      <c r="II23" s="10">
        <v>146.86661999999998</v>
      </c>
      <c r="IJ23" s="10">
        <v>25.578789999999998</v>
      </c>
      <c r="IK23" s="10">
        <v>36.960944309999995</v>
      </c>
      <c r="IM23" s="10">
        <v>1002.7688199999999</v>
      </c>
      <c r="IN23" s="10">
        <v>219.49347</v>
      </c>
      <c r="IO23" s="10">
        <v>359.48871825600003</v>
      </c>
    </row>
    <row r="24" spans="1:249" s="10" customFormat="1" ht="17.25" hidden="1" customHeight="1" x14ac:dyDescent="0.2">
      <c r="A24" s="57" t="s">
        <v>66</v>
      </c>
      <c r="B24" s="55">
        <f t="shared" si="0"/>
        <v>176.46040245999998</v>
      </c>
      <c r="C24" s="55"/>
      <c r="D24" s="55">
        <v>280.7</v>
      </c>
      <c r="E24" s="55"/>
      <c r="F24" s="55">
        <v>103.5</v>
      </c>
      <c r="G24" s="55"/>
      <c r="H24" s="55">
        <v>125.1</v>
      </c>
      <c r="I24" s="55"/>
      <c r="J24" s="55">
        <v>121.6</v>
      </c>
      <c r="K24" s="55"/>
      <c r="L24" s="55">
        <v>146.30000000000001</v>
      </c>
      <c r="M24" s="55"/>
      <c r="N24" s="55">
        <v>87.7</v>
      </c>
      <c r="O24" s="55"/>
      <c r="P24" s="55">
        <v>138.6</v>
      </c>
      <c r="Q24" s="55"/>
      <c r="R24" s="55">
        <v>218.6</v>
      </c>
      <c r="S24" s="55"/>
      <c r="T24" s="55">
        <v>137.1</v>
      </c>
      <c r="U24" s="56"/>
      <c r="V24" s="57" t="s">
        <v>66</v>
      </c>
      <c r="W24" s="55">
        <v>326.5</v>
      </c>
      <c r="X24" s="55"/>
      <c r="Y24" s="55">
        <v>144.6</v>
      </c>
      <c r="Z24" s="55"/>
      <c r="AA24" s="55">
        <v>135.4</v>
      </c>
      <c r="AB24" s="55"/>
      <c r="AC24" s="55">
        <v>186.6</v>
      </c>
      <c r="AD24" s="55"/>
      <c r="AE24" s="55">
        <v>144.1</v>
      </c>
      <c r="AF24" s="55"/>
      <c r="AG24" s="55">
        <v>129.28347000000002</v>
      </c>
      <c r="AH24" s="55"/>
      <c r="AI24" s="55">
        <v>136.69999999999999</v>
      </c>
      <c r="AJ24" s="55"/>
      <c r="AK24" s="55">
        <v>101.4</v>
      </c>
      <c r="AL24" s="55"/>
      <c r="AM24" s="55">
        <v>139.9</v>
      </c>
      <c r="AN24" s="55"/>
      <c r="AO24" s="55">
        <v>218.4</v>
      </c>
      <c r="AP24" s="56"/>
      <c r="AQ24" s="57" t="s">
        <v>66</v>
      </c>
      <c r="AR24" s="55">
        <v>317.87856999999997</v>
      </c>
      <c r="AS24" s="55"/>
      <c r="AT24" s="55">
        <v>297.89999999999998</v>
      </c>
      <c r="AU24" s="55"/>
      <c r="AV24" s="55">
        <v>435.5</v>
      </c>
      <c r="AW24" s="55"/>
      <c r="AX24" s="55">
        <v>135.5</v>
      </c>
      <c r="AY24" s="55"/>
      <c r="AZ24" s="55">
        <v>267.3</v>
      </c>
      <c r="BA24" s="55"/>
      <c r="BB24" s="55">
        <v>292.2</v>
      </c>
      <c r="BC24" s="55"/>
      <c r="BD24" s="55">
        <v>253.5</v>
      </c>
      <c r="BE24" s="55"/>
      <c r="BF24" s="55">
        <v>128.1</v>
      </c>
      <c r="BG24" s="56"/>
      <c r="BH24" s="57" t="s">
        <v>66</v>
      </c>
      <c r="BI24" s="55">
        <f t="shared" si="1"/>
        <v>1386.5937397799999</v>
      </c>
      <c r="BJ24" s="55"/>
      <c r="BK24" s="55">
        <v>1522.4</v>
      </c>
      <c r="BL24" s="55"/>
      <c r="BM24" s="55">
        <v>2260.6999999999998</v>
      </c>
      <c r="BN24" s="55"/>
      <c r="BO24" s="55">
        <v>1929.6</v>
      </c>
      <c r="BP24" s="55"/>
      <c r="BQ24" s="55">
        <v>981.5</v>
      </c>
      <c r="BR24" s="55"/>
      <c r="BS24" s="55">
        <v>1322.1</v>
      </c>
      <c r="BT24" s="55"/>
      <c r="BU24" s="55">
        <v>483.4</v>
      </c>
      <c r="BV24" s="55"/>
      <c r="BW24" s="55">
        <v>1125.8</v>
      </c>
      <c r="BX24" s="55"/>
      <c r="BY24" s="55">
        <v>1270.4000000000001</v>
      </c>
      <c r="BZ24" s="55"/>
      <c r="CA24" s="55">
        <v>442.5</v>
      </c>
      <c r="CB24" s="56"/>
      <c r="CC24" s="57" t="s">
        <v>66</v>
      </c>
      <c r="CD24" s="55">
        <v>577.4</v>
      </c>
      <c r="CE24" s="55"/>
      <c r="CF24" s="55">
        <v>632.1</v>
      </c>
      <c r="CG24" s="55"/>
      <c r="CH24" s="55">
        <v>1227.4000000000001</v>
      </c>
      <c r="CI24" s="55"/>
      <c r="CJ24" s="55">
        <v>2251.9</v>
      </c>
      <c r="CK24" s="55"/>
      <c r="CL24" s="55">
        <v>593.79999999999995</v>
      </c>
      <c r="CM24" s="55"/>
      <c r="CN24" s="55">
        <v>1377.144</v>
      </c>
      <c r="CO24" s="55"/>
      <c r="CP24" s="55">
        <v>1452.8</v>
      </c>
      <c r="CQ24" s="55"/>
      <c r="CR24" s="55">
        <v>912.4</v>
      </c>
      <c r="CS24" s="55"/>
      <c r="CT24" s="55">
        <v>812.3</v>
      </c>
      <c r="CU24" s="55"/>
      <c r="CV24" s="55">
        <v>1667.7</v>
      </c>
      <c r="CW24" s="56"/>
      <c r="CX24" s="57" t="s">
        <v>66</v>
      </c>
      <c r="CY24" s="55">
        <v>3409.1897000000004</v>
      </c>
      <c r="CZ24" s="55"/>
      <c r="DA24" s="55">
        <v>4115.3</v>
      </c>
      <c r="DB24" s="55"/>
      <c r="DC24" s="55">
        <v>3334.1</v>
      </c>
      <c r="DD24" s="55"/>
      <c r="DE24" s="55">
        <v>2112</v>
      </c>
      <c r="DF24" s="55"/>
      <c r="DG24" s="55">
        <v>1733.9</v>
      </c>
      <c r="DH24" s="55"/>
      <c r="DI24" s="55">
        <v>3322.9</v>
      </c>
      <c r="DJ24" s="55"/>
      <c r="DK24" s="55">
        <v>1011.6</v>
      </c>
      <c r="DL24" s="55"/>
      <c r="DM24" s="55">
        <v>950.7</v>
      </c>
      <c r="DN24" s="56"/>
      <c r="DO24" s="57" t="s">
        <v>66</v>
      </c>
      <c r="DP24" s="55">
        <f t="shared" si="2"/>
        <v>785.78180739121501</v>
      </c>
      <c r="DQ24" s="55"/>
      <c r="DR24" s="55">
        <f t="shared" si="3"/>
        <v>542.35838973993589</v>
      </c>
      <c r="DS24" s="55"/>
      <c r="DT24" s="55">
        <f t="shared" si="4"/>
        <v>2184.2512077294687</v>
      </c>
      <c r="DU24" s="55"/>
      <c r="DV24" s="55">
        <f t="shared" si="5"/>
        <v>1542.4460431654677</v>
      </c>
      <c r="DW24" s="55"/>
      <c r="DX24" s="55">
        <f t="shared" si="6"/>
        <v>807.15460526315792</v>
      </c>
      <c r="DY24" s="55"/>
      <c r="DZ24" s="55">
        <f t="shared" si="7"/>
        <v>903.6910457963088</v>
      </c>
      <c r="EA24" s="55"/>
      <c r="EB24" s="55">
        <f t="shared" si="8"/>
        <v>551.19726339794749</v>
      </c>
      <c r="EC24" s="55"/>
      <c r="ED24" s="55">
        <f t="shared" si="9"/>
        <v>812.26551226551237</v>
      </c>
      <c r="EE24" s="55"/>
      <c r="EF24" s="55">
        <f t="shared" si="10"/>
        <v>581.15279048490402</v>
      </c>
      <c r="EG24" s="55"/>
      <c r="EH24" s="55">
        <f t="shared" si="11"/>
        <v>322.75711159737421</v>
      </c>
      <c r="EI24" s="56"/>
      <c r="EJ24" s="57" t="s">
        <v>66</v>
      </c>
      <c r="EK24" s="55">
        <f t="shared" si="12"/>
        <v>176.84532924961712</v>
      </c>
      <c r="EL24" s="8"/>
      <c r="EM24" s="55">
        <f t="shared" si="13"/>
        <v>437.13692946058097</v>
      </c>
      <c r="EN24" s="8"/>
      <c r="EO24" s="55">
        <f t="shared" si="14"/>
        <v>906.49926144756273</v>
      </c>
      <c r="EP24" s="8"/>
      <c r="EQ24" s="55">
        <f t="shared" si="15"/>
        <v>1206.8060021436229</v>
      </c>
      <c r="ER24" s="8"/>
      <c r="ES24" s="55">
        <f t="shared" si="16"/>
        <v>412.07494795281053</v>
      </c>
      <c r="ET24" s="8"/>
      <c r="EU24" s="55">
        <f t="shared" si="17"/>
        <v>1065.21274529528</v>
      </c>
      <c r="EV24" s="8"/>
      <c r="EW24" s="55">
        <f t="shared" si="18"/>
        <v>1062.7651792245795</v>
      </c>
      <c r="EX24" s="8"/>
      <c r="EY24" s="55">
        <f t="shared" si="19"/>
        <v>899.80276134122278</v>
      </c>
      <c r="EZ24" s="8"/>
      <c r="FA24" s="55">
        <f t="shared" si="20"/>
        <v>580.62902072909219</v>
      </c>
      <c r="FB24" s="8"/>
      <c r="FC24" s="55">
        <f t="shared" si="21"/>
        <v>763.59890109890114</v>
      </c>
      <c r="FD24" s="44"/>
      <c r="FE24" s="57" t="s">
        <v>66</v>
      </c>
      <c r="FF24" s="8">
        <v>1072.4817655999902</v>
      </c>
      <c r="FG24" s="8"/>
      <c r="FH24" s="8">
        <v>1381.4367237327965</v>
      </c>
      <c r="FI24" s="8"/>
      <c r="FJ24" s="8">
        <v>765.57979334098741</v>
      </c>
      <c r="FK24" s="8"/>
      <c r="FL24" s="8">
        <v>1558.6715867158671</v>
      </c>
      <c r="FM24" s="8"/>
      <c r="FN24" s="8">
        <v>648.67190422745978</v>
      </c>
      <c r="FO24" s="8"/>
      <c r="FP24" s="8">
        <v>1137.2005475701576</v>
      </c>
      <c r="FQ24" s="8"/>
      <c r="FR24" s="8">
        <v>399.05325443786984</v>
      </c>
      <c r="FS24" s="8"/>
      <c r="FT24" s="8">
        <v>742.15456674473069</v>
      </c>
      <c r="FU24" s="44"/>
      <c r="FV24" s="57" t="s">
        <v>66</v>
      </c>
      <c r="FW24" s="8">
        <f>(DP24/$IF24)*100</f>
        <v>69.710948136197217</v>
      </c>
      <c r="FX24" s="8"/>
      <c r="FY24" s="8">
        <f>(DR24/$IF24)*100</f>
        <v>48.115542028028379</v>
      </c>
      <c r="FZ24" s="8"/>
      <c r="GA24" s="8">
        <f>(DT24/$IF24)*100</f>
        <v>193.77672176450218</v>
      </c>
      <c r="GB24" s="8"/>
      <c r="GC24" s="8">
        <f>(DV24/$IF24)*100</f>
        <v>136.83871923043537</v>
      </c>
      <c r="GD24" s="8"/>
      <c r="GE24" s="8">
        <f>(DX24/$IF24)*100</f>
        <v>71.607044469762059</v>
      </c>
      <c r="GF24" s="8"/>
      <c r="GG24" s="8">
        <f>(DZ24/$IF24)*100</f>
        <v>80.171313502156565</v>
      </c>
      <c r="GH24" s="8"/>
      <c r="GI24" s="8">
        <f>(EB24/$IF24)*100</f>
        <v>48.899686248930756</v>
      </c>
      <c r="GJ24" s="8"/>
      <c r="GK24" s="8">
        <f>(ED24/$IF24)*100</f>
        <v>72.060460633916989</v>
      </c>
      <c r="GL24" s="8"/>
      <c r="GM24" s="8">
        <f>(EF24/$IF24)*100</f>
        <v>51.55720284642512</v>
      </c>
      <c r="GN24" s="8"/>
      <c r="GO24" s="8">
        <f>(EH24/$IF24)*100</f>
        <v>28.633526578901186</v>
      </c>
      <c r="GP24" s="44"/>
      <c r="GQ24" s="57" t="s">
        <v>66</v>
      </c>
      <c r="GR24" s="8">
        <f>(EK24/$IF24)*100</f>
        <v>15.688904298227211</v>
      </c>
      <c r="GS24" s="8"/>
      <c r="GT24" s="8">
        <f>(EM24/$IF24)*100</f>
        <v>38.780777986211938</v>
      </c>
      <c r="GU24" s="8"/>
      <c r="GV24" s="8">
        <f>(EO24/$IF24)*100</f>
        <v>80.420445479734099</v>
      </c>
      <c r="GW24" s="8"/>
      <c r="GX24" s="8">
        <f>(EQ24/$IF24)*100</f>
        <v>107.06227840166989</v>
      </c>
      <c r="GY24" s="8"/>
      <c r="GZ24" s="8">
        <f>(ES24/$IF24)*100</f>
        <v>36.557394247055583</v>
      </c>
      <c r="HA24" s="8"/>
      <c r="HB24" s="8">
        <f>(EU24/$IF24)*100</f>
        <v>94.500775842377578</v>
      </c>
      <c r="HC24" s="8"/>
      <c r="HD24" s="8">
        <f>(EW24/$IF24)*100</f>
        <v>94.283639036957013</v>
      </c>
      <c r="HE24" s="8"/>
      <c r="HF24" s="8">
        <f>(EY24/$IF24)*100</f>
        <v>79.826362787546373</v>
      </c>
      <c r="HG24" s="8"/>
      <c r="HH24" s="8">
        <f>(FA24/$IF24)*100</f>
        <v>51.510736402509949</v>
      </c>
      <c r="HI24" s="8"/>
      <c r="HJ24" s="8">
        <f>(FC24/$IF24)*100</f>
        <v>67.742982709270862</v>
      </c>
      <c r="HK24" s="44"/>
      <c r="HL24" s="57" t="s">
        <v>66</v>
      </c>
      <c r="HM24" s="8">
        <f>(FF24/$IF24)*100</f>
        <v>95.14564989354065</v>
      </c>
      <c r="HN24" s="8"/>
      <c r="HO24" s="8">
        <f>(FH24/$IF24)*100</f>
        <v>122.55471289325732</v>
      </c>
      <c r="HP24" s="8"/>
      <c r="HQ24" s="8">
        <f>(FJ24/$IF24)*100</f>
        <v>67.918718358852686</v>
      </c>
      <c r="HR24" s="8"/>
      <c r="HS24" s="8">
        <f>(FL24/$IF24)*100</f>
        <v>138.27817483284838</v>
      </c>
      <c r="HT24" s="8"/>
      <c r="HU24" s="8">
        <f>(FN24/$IF24)*100</f>
        <v>57.547188096829295</v>
      </c>
      <c r="HV24" s="8"/>
      <c r="HW24" s="8">
        <f>(FP24/$IF24)*100</f>
        <v>100.88720258784222</v>
      </c>
      <c r="HX24" s="8"/>
      <c r="HY24" s="8">
        <f>(FR24/$IF24)*100</f>
        <v>35.402169485261695</v>
      </c>
      <c r="HZ24" s="8"/>
      <c r="IA24" s="8">
        <f>(FT24/$IF24)*100</f>
        <v>65.84053998799952</v>
      </c>
      <c r="IB24" s="44"/>
      <c r="IE24" s="10" t="s">
        <v>66</v>
      </c>
      <c r="IF24" s="10">
        <v>1127.2</v>
      </c>
      <c r="IH24" s="10" t="s">
        <v>66</v>
      </c>
      <c r="II24" s="10">
        <v>114.81974999999998</v>
      </c>
      <c r="IJ24" s="10">
        <v>24.623669999999997</v>
      </c>
      <c r="IK24" s="10">
        <v>37.016982460000001</v>
      </c>
      <c r="IM24" s="10">
        <v>740.14108999999996</v>
      </c>
      <c r="IN24" s="10">
        <v>262.46375</v>
      </c>
      <c r="IO24" s="10">
        <v>383.98889978000005</v>
      </c>
    </row>
    <row r="25" spans="1:249" s="76" customFormat="1" ht="17.25" hidden="1" customHeight="1" x14ac:dyDescent="0.2">
      <c r="A25" s="45" t="s">
        <v>72</v>
      </c>
      <c r="B25" s="58">
        <f t="shared" si="0"/>
        <v>216.05032288044998</v>
      </c>
      <c r="C25" s="59"/>
      <c r="D25" s="58">
        <f>AVERAGE(D26:D29)</f>
        <v>308.95000000000005</v>
      </c>
      <c r="E25" s="59"/>
      <c r="F25" s="58">
        <f>AVERAGE(F26:F29)</f>
        <v>144.67500000000001</v>
      </c>
      <c r="G25" s="59"/>
      <c r="H25" s="58">
        <v>151.4</v>
      </c>
      <c r="I25" s="59"/>
      <c r="J25" s="58">
        <v>161.92500000000001</v>
      </c>
      <c r="K25" s="59"/>
      <c r="L25" s="58">
        <v>239.65</v>
      </c>
      <c r="M25" s="59"/>
      <c r="N25" s="58">
        <v>84.125</v>
      </c>
      <c r="O25" s="59"/>
      <c r="P25" s="58">
        <v>155.25</v>
      </c>
      <c r="Q25" s="59"/>
      <c r="R25" s="58">
        <v>210.97499999999999</v>
      </c>
      <c r="S25" s="59"/>
      <c r="T25" s="58">
        <v>142.17500000000001</v>
      </c>
      <c r="U25" s="60"/>
      <c r="V25" s="45" t="s">
        <v>72</v>
      </c>
      <c r="W25" s="58">
        <v>300.77499999999998</v>
      </c>
      <c r="X25" s="59"/>
      <c r="Y25" s="58">
        <v>167.9</v>
      </c>
      <c r="Z25" s="59"/>
      <c r="AA25" s="58">
        <v>184.1</v>
      </c>
      <c r="AB25" s="59"/>
      <c r="AC25" s="58">
        <v>259.5</v>
      </c>
      <c r="AD25" s="61"/>
      <c r="AE25" s="58">
        <v>159.27500000000001</v>
      </c>
      <c r="AF25" s="59"/>
      <c r="AG25" s="58">
        <v>141.39458250000001</v>
      </c>
      <c r="AH25" s="59"/>
      <c r="AI25" s="58">
        <v>149.1</v>
      </c>
      <c r="AJ25" s="59"/>
      <c r="AK25" s="58">
        <v>112.425</v>
      </c>
      <c r="AL25" s="59"/>
      <c r="AM25" s="58">
        <v>163.4</v>
      </c>
      <c r="AN25" s="59"/>
      <c r="AO25" s="58">
        <v>225.65</v>
      </c>
      <c r="AP25" s="60"/>
      <c r="AQ25" s="45" t="s">
        <v>72</v>
      </c>
      <c r="AR25" s="58">
        <v>336.50263300000006</v>
      </c>
      <c r="AS25" s="59"/>
      <c r="AT25" s="58">
        <v>349.65</v>
      </c>
      <c r="AU25" s="59"/>
      <c r="AV25" s="58">
        <v>396.375</v>
      </c>
      <c r="AW25" s="59"/>
      <c r="AX25" s="58">
        <v>144.27500000000001</v>
      </c>
      <c r="AY25" s="59"/>
      <c r="AZ25" s="58">
        <v>222.7</v>
      </c>
      <c r="BA25" s="59"/>
      <c r="BB25" s="58">
        <v>310.85000000000002</v>
      </c>
      <c r="BC25" s="59"/>
      <c r="BD25" s="58">
        <v>275.97500000000002</v>
      </c>
      <c r="BE25" s="59"/>
      <c r="BF25" s="58">
        <v>169.95</v>
      </c>
      <c r="BG25" s="60"/>
      <c r="BH25" s="45" t="s">
        <v>72</v>
      </c>
      <c r="BI25" s="58">
        <f t="shared" si="1"/>
        <v>1668.6975450044999</v>
      </c>
      <c r="BJ25" s="59"/>
      <c r="BK25" s="58">
        <v>2377.625</v>
      </c>
      <c r="BL25" s="59"/>
      <c r="BM25" s="58">
        <v>2192.4250000000002</v>
      </c>
      <c r="BN25" s="59"/>
      <c r="BO25" s="58">
        <v>2250.65</v>
      </c>
      <c r="BP25" s="59"/>
      <c r="BQ25" s="58">
        <v>1189.3499999999999</v>
      </c>
      <c r="BR25" s="59"/>
      <c r="BS25" s="58">
        <v>1831.175</v>
      </c>
      <c r="BT25" s="59"/>
      <c r="BU25" s="58">
        <v>637.67499999999995</v>
      </c>
      <c r="BV25" s="59"/>
      <c r="BW25" s="58">
        <v>1221.925</v>
      </c>
      <c r="BX25" s="59"/>
      <c r="BY25" s="58">
        <v>944.65</v>
      </c>
      <c r="BZ25" s="59"/>
      <c r="CA25" s="58">
        <v>396.9</v>
      </c>
      <c r="CB25" s="60"/>
      <c r="CC25" s="45" t="s">
        <v>72</v>
      </c>
      <c r="CD25" s="58">
        <v>751.42499999999995</v>
      </c>
      <c r="CE25" s="59"/>
      <c r="CF25" s="58">
        <v>740.77499999999998</v>
      </c>
      <c r="CG25" s="59"/>
      <c r="CH25" s="58">
        <v>1325.0250000000001</v>
      </c>
      <c r="CI25" s="59"/>
      <c r="CJ25" s="58">
        <v>2641.6749999999997</v>
      </c>
      <c r="CK25" s="59"/>
      <c r="CL25" s="58">
        <v>714.8</v>
      </c>
      <c r="CM25" s="59"/>
      <c r="CN25" s="58">
        <v>1414.9494999999999</v>
      </c>
      <c r="CO25" s="59"/>
      <c r="CP25" s="58">
        <v>1470.05</v>
      </c>
      <c r="CQ25" s="59"/>
      <c r="CR25" s="58">
        <v>1076.4749999999999</v>
      </c>
      <c r="CS25" s="59"/>
      <c r="CT25" s="58">
        <v>1108.0250000000001</v>
      </c>
      <c r="CU25" s="59"/>
      <c r="CV25" s="58">
        <v>1887.9749999999999</v>
      </c>
      <c r="CW25" s="60"/>
      <c r="CX25" s="45" t="s">
        <v>72</v>
      </c>
      <c r="CY25" s="58">
        <v>3469.8786425000008</v>
      </c>
      <c r="CZ25" s="59"/>
      <c r="DA25" s="58">
        <v>4343.7</v>
      </c>
      <c r="DB25" s="59"/>
      <c r="DC25" s="58">
        <v>3332.45</v>
      </c>
      <c r="DD25" s="59"/>
      <c r="DE25" s="58">
        <v>1892.9749999999999</v>
      </c>
      <c r="DF25" s="59"/>
      <c r="DG25" s="58">
        <v>1605.325</v>
      </c>
      <c r="DH25" s="59"/>
      <c r="DI25" s="58">
        <v>2727.55</v>
      </c>
      <c r="DJ25" s="59"/>
      <c r="DK25" s="58">
        <v>977.07500000000005</v>
      </c>
      <c r="DL25" s="59"/>
      <c r="DM25" s="58">
        <v>1287.075</v>
      </c>
      <c r="DN25" s="60"/>
      <c r="DO25" s="68" t="s">
        <v>72</v>
      </c>
      <c r="DP25" s="69">
        <f t="shared" si="2"/>
        <v>772.36521693506688</v>
      </c>
      <c r="DQ25" s="70"/>
      <c r="DR25" s="69">
        <f t="shared" si="3"/>
        <v>769.58245670820509</v>
      </c>
      <c r="DS25" s="71"/>
      <c r="DT25" s="69">
        <f t="shared" si="4"/>
        <v>1515.4138586486954</v>
      </c>
      <c r="DU25" s="71"/>
      <c r="DV25" s="69">
        <f t="shared" si="5"/>
        <v>1486.558784676354</v>
      </c>
      <c r="DW25" s="71"/>
      <c r="DX25" s="69">
        <f t="shared" si="6"/>
        <v>734.50671607225559</v>
      </c>
      <c r="DY25" s="71"/>
      <c r="DZ25" s="69">
        <f t="shared" si="7"/>
        <v>764.10390152305445</v>
      </c>
      <c r="EA25" s="71"/>
      <c r="EB25" s="69">
        <f t="shared" si="8"/>
        <v>758.00891530460626</v>
      </c>
      <c r="EC25" s="71"/>
      <c r="ED25" s="69">
        <f t="shared" si="9"/>
        <v>787.06924315619972</v>
      </c>
      <c r="EE25" s="71"/>
      <c r="EF25" s="69">
        <f t="shared" si="10"/>
        <v>447.75447327882449</v>
      </c>
      <c r="EG25" s="71"/>
      <c r="EH25" s="69">
        <f t="shared" si="11"/>
        <v>279.16300334095303</v>
      </c>
      <c r="EI25" s="72"/>
      <c r="EJ25" s="45" t="s">
        <v>73</v>
      </c>
      <c r="EK25" s="73">
        <f t="shared" si="12"/>
        <v>249.8296068489735</v>
      </c>
      <c r="EL25" s="74"/>
      <c r="EM25" s="73">
        <f t="shared" si="13"/>
        <v>441.20011911852288</v>
      </c>
      <c r="EN25" s="74"/>
      <c r="EO25" s="73">
        <f t="shared" si="14"/>
        <v>719.73112438891917</v>
      </c>
      <c r="EP25" s="74"/>
      <c r="EQ25" s="73">
        <f t="shared" si="15"/>
        <v>1017.9865125240847</v>
      </c>
      <c r="ER25" s="74"/>
      <c r="ES25" s="73">
        <f t="shared" si="16"/>
        <v>448.78355046303557</v>
      </c>
      <c r="ET25" s="74"/>
      <c r="EU25" s="73">
        <f t="shared" si="17"/>
        <v>1000.709839784703</v>
      </c>
      <c r="EV25" s="74"/>
      <c r="EW25" s="73">
        <f t="shared" si="18"/>
        <v>985.9490274983234</v>
      </c>
      <c r="EX25" s="74"/>
      <c r="EY25" s="73">
        <f t="shared" si="19"/>
        <v>957.50500333555703</v>
      </c>
      <c r="EZ25" s="74"/>
      <c r="FA25" s="73">
        <f t="shared" si="20"/>
        <v>678.10587515299881</v>
      </c>
      <c r="FB25" s="74"/>
      <c r="FC25" s="73">
        <f t="shared" si="21"/>
        <v>836.68291602038551</v>
      </c>
      <c r="FD25" s="75"/>
      <c r="FE25" s="45" t="s">
        <v>73</v>
      </c>
      <c r="FF25" s="62">
        <f>(CY25/AR25)*100</f>
        <v>1031.1594330080623</v>
      </c>
      <c r="FG25" s="63"/>
      <c r="FH25" s="62">
        <f>(DA25/AT25)*100</f>
        <v>1242.2994422994423</v>
      </c>
      <c r="FI25" s="63"/>
      <c r="FJ25" s="62">
        <f>(DC25/AV25)*100</f>
        <v>840.73163040050451</v>
      </c>
      <c r="FK25" s="63"/>
      <c r="FL25" s="62">
        <f>(DE25/AX25)*100</f>
        <v>1312.0603015075376</v>
      </c>
      <c r="FM25" s="63"/>
      <c r="FN25" s="62">
        <f>(DG25/AZ25)*100</f>
        <v>720.8464301751236</v>
      </c>
      <c r="FO25" s="63"/>
      <c r="FP25" s="62">
        <f>(DI25/BB25)*100</f>
        <v>877.44893035226005</v>
      </c>
      <c r="FQ25" s="63"/>
      <c r="FR25" s="62">
        <f>(DK25/BD25)*100</f>
        <v>354.04475043029259</v>
      </c>
      <c r="FS25" s="63"/>
      <c r="FT25" s="62">
        <f>(DM25/BF25)*100</f>
        <v>757.32568402471315</v>
      </c>
      <c r="FU25" s="64"/>
      <c r="FV25" s="45" t="s">
        <v>72</v>
      </c>
      <c r="FW25" s="50">
        <v>69.80764910122177</v>
      </c>
      <c r="FX25" s="63"/>
      <c r="FY25" s="50">
        <v>66.568760315412462</v>
      </c>
      <c r="FZ25" s="63"/>
      <c r="GA25" s="50">
        <v>144.65827944501612</v>
      </c>
      <c r="GB25" s="63"/>
      <c r="GC25" s="50">
        <v>133.07548866993289</v>
      </c>
      <c r="GD25" s="63"/>
      <c r="GE25" s="50">
        <v>65.207605167548238</v>
      </c>
      <c r="GF25" s="63"/>
      <c r="GG25" s="50">
        <v>71.350887328412654</v>
      </c>
      <c r="GH25" s="63"/>
      <c r="GI25" s="50">
        <v>69.517464565903737</v>
      </c>
      <c r="GJ25" s="63"/>
      <c r="GK25" s="50">
        <v>77.327868990000198</v>
      </c>
      <c r="GL25" s="63"/>
      <c r="GM25" s="50">
        <v>40.190973907403091</v>
      </c>
      <c r="GN25" s="63"/>
      <c r="GO25" s="50">
        <v>26.431921189055103</v>
      </c>
      <c r="GP25" s="64"/>
      <c r="GQ25" s="45" t="s">
        <v>72</v>
      </c>
      <c r="GR25" s="50">
        <v>23.005156471790475</v>
      </c>
      <c r="GS25" s="63"/>
      <c r="GT25" s="50">
        <v>42.175462849330266</v>
      </c>
      <c r="GU25" s="63"/>
      <c r="GV25" s="50">
        <v>67.327740539337057</v>
      </c>
      <c r="GW25" s="63"/>
      <c r="GX25" s="50">
        <v>84.358531982051431</v>
      </c>
      <c r="GY25" s="63"/>
      <c r="GZ25" s="50">
        <v>42.157968009825332</v>
      </c>
      <c r="HA25" s="63"/>
      <c r="HB25" s="50">
        <v>97.619327093840937</v>
      </c>
      <c r="HC25" s="63"/>
      <c r="HD25" s="50">
        <v>96.576775050268637</v>
      </c>
      <c r="HE25" s="63"/>
      <c r="HF25" s="50">
        <v>90.361002194074445</v>
      </c>
      <c r="HG25" s="63"/>
      <c r="HH25" s="50">
        <v>63.897390087341812</v>
      </c>
      <c r="HI25" s="63"/>
      <c r="HJ25" s="50">
        <v>81.657684346847631</v>
      </c>
      <c r="HK25" s="64"/>
      <c r="HL25" s="45" t="s">
        <v>72</v>
      </c>
      <c r="HM25" s="50">
        <v>89.204313277600761</v>
      </c>
      <c r="HN25" s="63"/>
      <c r="HO25" s="50">
        <v>99.585763940077015</v>
      </c>
      <c r="HP25" s="63"/>
      <c r="HQ25" s="50">
        <v>82.089394157396029</v>
      </c>
      <c r="HR25" s="63"/>
      <c r="HS25" s="50">
        <v>122.268885370286</v>
      </c>
      <c r="HT25" s="63"/>
      <c r="HU25" s="50">
        <v>67.449399124734114</v>
      </c>
      <c r="HV25" s="63"/>
      <c r="HW25" s="50">
        <v>86.096310907376434</v>
      </c>
      <c r="HX25" s="63"/>
      <c r="HY25" s="50">
        <v>33.715586556771058</v>
      </c>
      <c r="HZ25" s="63"/>
      <c r="IA25" s="50">
        <v>68.181173824722947</v>
      </c>
      <c r="IB25" s="64"/>
      <c r="IE25" s="76" t="s">
        <v>74</v>
      </c>
      <c r="IF25" s="76">
        <v>1162.9749999999999</v>
      </c>
      <c r="IH25" s="76" t="s">
        <v>74</v>
      </c>
      <c r="II25" s="76">
        <v>147.18161000000001</v>
      </c>
      <c r="IJ25" s="76">
        <v>28.675252499999999</v>
      </c>
      <c r="IK25" s="76">
        <v>40.193460380450006</v>
      </c>
      <c r="IM25" s="76">
        <v>983.08428750000007</v>
      </c>
      <c r="IN25" s="76">
        <v>280.67462999999998</v>
      </c>
      <c r="IO25" s="76">
        <v>404.93862750450006</v>
      </c>
    </row>
    <row r="26" spans="1:249" s="10" customFormat="1" ht="17.25" hidden="1" customHeight="1" x14ac:dyDescent="0.2">
      <c r="A26" s="54" t="s">
        <v>63</v>
      </c>
      <c r="B26" s="55">
        <f t="shared" si="0"/>
        <v>200.15854390979999</v>
      </c>
      <c r="C26" s="55"/>
      <c r="D26" s="55">
        <v>235.3</v>
      </c>
      <c r="E26" s="55"/>
      <c r="F26" s="55">
        <v>143.9</v>
      </c>
      <c r="G26" s="55"/>
      <c r="H26" s="55">
        <v>122.1</v>
      </c>
      <c r="I26" s="55"/>
      <c r="J26" s="55">
        <v>164.5</v>
      </c>
      <c r="K26" s="55"/>
      <c r="L26" s="55">
        <v>247.7</v>
      </c>
      <c r="M26" s="55"/>
      <c r="N26" s="55">
        <v>86.6</v>
      </c>
      <c r="O26" s="55"/>
      <c r="P26" s="55">
        <v>149.19999999999999</v>
      </c>
      <c r="Q26" s="55"/>
      <c r="R26" s="55">
        <v>168.4</v>
      </c>
      <c r="S26" s="55"/>
      <c r="T26" s="55">
        <v>135.80000000000001</v>
      </c>
      <c r="U26" s="56"/>
      <c r="V26" s="54" t="s">
        <v>63</v>
      </c>
      <c r="W26" s="55">
        <v>230.4</v>
      </c>
      <c r="X26" s="55"/>
      <c r="Y26" s="55">
        <v>160.6</v>
      </c>
      <c r="Z26" s="55"/>
      <c r="AA26" s="55">
        <v>167.5</v>
      </c>
      <c r="AB26" s="55"/>
      <c r="AC26" s="55">
        <v>204.5</v>
      </c>
      <c r="AD26" s="55"/>
      <c r="AE26" s="55">
        <v>124.8</v>
      </c>
      <c r="AF26" s="55"/>
      <c r="AG26" s="55">
        <v>122.31377000000001</v>
      </c>
      <c r="AH26" s="55"/>
      <c r="AI26" s="55">
        <v>129.1</v>
      </c>
      <c r="AJ26" s="55"/>
      <c r="AK26" s="55">
        <v>96.8</v>
      </c>
      <c r="AL26" s="55"/>
      <c r="AM26" s="55">
        <v>169.9</v>
      </c>
      <c r="AN26" s="55"/>
      <c r="AO26" s="55">
        <v>245.1</v>
      </c>
      <c r="AP26" s="56"/>
      <c r="AQ26" s="54" t="s">
        <v>63</v>
      </c>
      <c r="AR26" s="55">
        <v>344.04769199999998</v>
      </c>
      <c r="AS26" s="55"/>
      <c r="AT26" s="55">
        <v>358.2</v>
      </c>
      <c r="AU26" s="55"/>
      <c r="AV26" s="55">
        <v>403.3</v>
      </c>
      <c r="AW26" s="55"/>
      <c r="AX26" s="55">
        <v>145.1</v>
      </c>
      <c r="AY26" s="55"/>
      <c r="AZ26" s="55">
        <v>215</v>
      </c>
      <c r="BA26" s="55"/>
      <c r="BB26" s="55">
        <v>369.9</v>
      </c>
      <c r="BC26" s="55"/>
      <c r="BD26" s="55">
        <v>257.89999999999998</v>
      </c>
      <c r="BE26" s="55"/>
      <c r="BF26" s="55">
        <v>172.9</v>
      </c>
      <c r="BG26" s="56"/>
      <c r="BH26" s="54" t="s">
        <v>63</v>
      </c>
      <c r="BI26" s="55">
        <f t="shared" si="1"/>
        <v>1386.8780440820003</v>
      </c>
      <c r="BJ26" s="55"/>
      <c r="BK26" s="55">
        <v>1396.5</v>
      </c>
      <c r="BL26" s="55"/>
      <c r="BM26" s="55">
        <v>2213.1</v>
      </c>
      <c r="BN26" s="55"/>
      <c r="BO26" s="55">
        <v>2099.4</v>
      </c>
      <c r="BP26" s="55"/>
      <c r="BQ26" s="55">
        <v>1074.4000000000001</v>
      </c>
      <c r="BR26" s="55"/>
      <c r="BS26" s="55">
        <v>1415.5</v>
      </c>
      <c r="BT26" s="55"/>
      <c r="BU26" s="55">
        <v>742.6</v>
      </c>
      <c r="BV26" s="55"/>
      <c r="BW26" s="55">
        <v>1328.5</v>
      </c>
      <c r="BX26" s="55"/>
      <c r="BY26" s="55">
        <v>761.1</v>
      </c>
      <c r="BZ26" s="55"/>
      <c r="CA26" s="55">
        <v>343.6</v>
      </c>
      <c r="CB26" s="56"/>
      <c r="CC26" s="54" t="s">
        <v>63</v>
      </c>
      <c r="CD26" s="55">
        <v>617.4</v>
      </c>
      <c r="CE26" s="55"/>
      <c r="CF26" s="55">
        <v>687.5</v>
      </c>
      <c r="CG26" s="55"/>
      <c r="CH26" s="55">
        <v>1200.7</v>
      </c>
      <c r="CI26" s="55"/>
      <c r="CJ26" s="55">
        <v>2374.4</v>
      </c>
      <c r="CK26" s="55"/>
      <c r="CL26" s="55">
        <v>630.1</v>
      </c>
      <c r="CM26" s="55"/>
      <c r="CN26" s="55">
        <v>1251.69</v>
      </c>
      <c r="CO26" s="55"/>
      <c r="CP26" s="55">
        <v>1270.0999999999999</v>
      </c>
      <c r="CQ26" s="55"/>
      <c r="CR26" s="55">
        <v>1138.5999999999999</v>
      </c>
      <c r="CS26" s="55"/>
      <c r="CT26" s="55">
        <v>1051.5999999999999</v>
      </c>
      <c r="CU26" s="55"/>
      <c r="CV26" s="55">
        <v>1791.3</v>
      </c>
      <c r="CW26" s="56"/>
      <c r="CX26" s="54" t="s">
        <v>63</v>
      </c>
      <c r="CY26" s="55">
        <v>3304.7119300000004</v>
      </c>
      <c r="CZ26" s="55"/>
      <c r="DA26" s="55">
        <v>4085.4</v>
      </c>
      <c r="DB26" s="55"/>
      <c r="DC26" s="55">
        <v>3431.8</v>
      </c>
      <c r="DD26" s="55"/>
      <c r="DE26" s="55">
        <v>1394.4</v>
      </c>
      <c r="DF26" s="55"/>
      <c r="DG26" s="55">
        <v>1300.0999999999999</v>
      </c>
      <c r="DH26" s="55"/>
      <c r="DI26" s="55">
        <v>2672</v>
      </c>
      <c r="DJ26" s="55"/>
      <c r="DK26" s="55">
        <v>730.8</v>
      </c>
      <c r="DL26" s="55"/>
      <c r="DM26" s="55">
        <v>1215.4000000000001</v>
      </c>
      <c r="DN26" s="56"/>
      <c r="DO26" s="54" t="s">
        <v>63</v>
      </c>
      <c r="DP26" s="55">
        <f t="shared" si="2"/>
        <v>692.88975478707869</v>
      </c>
      <c r="DQ26" s="55"/>
      <c r="DR26" s="55">
        <f t="shared" si="3"/>
        <v>593.49766255843599</v>
      </c>
      <c r="DS26" s="55"/>
      <c r="DT26" s="55">
        <f t="shared" si="4"/>
        <v>1537.9430159833216</v>
      </c>
      <c r="DU26" s="55"/>
      <c r="DV26" s="55">
        <f t="shared" si="5"/>
        <v>1719.4103194103195</v>
      </c>
      <c r="DW26" s="55"/>
      <c r="DX26" s="55">
        <f t="shared" si="6"/>
        <v>653.13069908814589</v>
      </c>
      <c r="DY26" s="55"/>
      <c r="DZ26" s="55">
        <f t="shared" si="7"/>
        <v>571.4574081550262</v>
      </c>
      <c r="EA26" s="55"/>
      <c r="EB26" s="55">
        <f t="shared" si="8"/>
        <v>857.50577367205562</v>
      </c>
      <c r="EC26" s="55"/>
      <c r="ED26" s="55">
        <f t="shared" si="9"/>
        <v>890.41554959785537</v>
      </c>
      <c r="EE26" s="55"/>
      <c r="EF26" s="55">
        <f t="shared" si="10"/>
        <v>451.95961995249405</v>
      </c>
      <c r="EG26" s="55"/>
      <c r="EH26" s="55">
        <f t="shared" si="11"/>
        <v>253.01914580265094</v>
      </c>
      <c r="EI26" s="56"/>
      <c r="EJ26" s="54" t="s">
        <v>63</v>
      </c>
      <c r="EK26" s="55">
        <f t="shared" si="12"/>
        <v>267.96875</v>
      </c>
      <c r="EL26" s="8"/>
      <c r="EM26" s="55">
        <f t="shared" si="13"/>
        <v>428.08219178082192</v>
      </c>
      <c r="EN26" s="8"/>
      <c r="EO26" s="55">
        <f t="shared" si="14"/>
        <v>716.83582089552237</v>
      </c>
      <c r="EP26" s="8"/>
      <c r="EQ26" s="55">
        <f t="shared" si="15"/>
        <v>1161.0757946210269</v>
      </c>
      <c r="ER26" s="8"/>
      <c r="ES26" s="55">
        <f t="shared" si="16"/>
        <v>504.88782051282055</v>
      </c>
      <c r="ET26" s="8"/>
      <c r="EU26" s="55">
        <f t="shared" si="17"/>
        <v>1023.3434878182562</v>
      </c>
      <c r="EV26" s="8"/>
      <c r="EW26" s="55">
        <f t="shared" si="18"/>
        <v>983.8109992254067</v>
      </c>
      <c r="EX26" s="8"/>
      <c r="EY26" s="55">
        <f t="shared" si="19"/>
        <v>1176.2396694214874</v>
      </c>
      <c r="EZ26" s="8"/>
      <c r="FA26" s="55">
        <f t="shared" si="20"/>
        <v>618.95232489699822</v>
      </c>
      <c r="FB26" s="8"/>
      <c r="FC26" s="55">
        <f t="shared" si="21"/>
        <v>730.84455324357407</v>
      </c>
      <c r="FD26" s="44"/>
      <c r="FE26" s="54" t="s">
        <v>63</v>
      </c>
      <c r="FF26" s="55">
        <f>(CY26/AR26)*100</f>
        <v>960.53890400752948</v>
      </c>
      <c r="FG26" s="8"/>
      <c r="FH26" s="55">
        <f>(DA26/AT26)*100</f>
        <v>1140.5360134003352</v>
      </c>
      <c r="FI26" s="8"/>
      <c r="FJ26" s="55">
        <f>(DC26/AV26)*100</f>
        <v>850.92982891148029</v>
      </c>
      <c r="FK26" s="8"/>
      <c r="FL26" s="55">
        <f>(DE26/AX26)*100</f>
        <v>960.99241902136464</v>
      </c>
      <c r="FM26" s="8"/>
      <c r="FN26" s="55">
        <f>(DG26/AZ26)*100</f>
        <v>604.69767441860461</v>
      </c>
      <c r="FO26" s="8"/>
      <c r="FP26" s="55">
        <f>(DI26/BB26)*100</f>
        <v>722.3573938902407</v>
      </c>
      <c r="FQ26" s="8"/>
      <c r="FR26" s="55">
        <f>(DK26/BD26)*100</f>
        <v>283.36564559906941</v>
      </c>
      <c r="FS26" s="8"/>
      <c r="FT26" s="55">
        <f>(DM26/BF26)*100</f>
        <v>702.94968189705037</v>
      </c>
      <c r="FU26" s="44"/>
      <c r="FV26" s="54" t="s">
        <v>63</v>
      </c>
      <c r="FW26" s="8">
        <f>(DP26/$IF26)*100</f>
        <v>60.721212407946609</v>
      </c>
      <c r="FX26" s="8"/>
      <c r="FY26" s="8">
        <f>(DR26/$IF26)*100</f>
        <v>52.01101240543651</v>
      </c>
      <c r="FZ26" s="8"/>
      <c r="GA26" s="8">
        <f>(DT26/$IF26)*100</f>
        <v>134.7772338956552</v>
      </c>
      <c r="GB26" s="8"/>
      <c r="GC26" s="8">
        <f>(DV26/$IF26)*100</f>
        <v>150.6800735615038</v>
      </c>
      <c r="GD26" s="8"/>
      <c r="GE26" s="8">
        <f>(DX26/$IF26)*100</f>
        <v>57.236937962329847</v>
      </c>
      <c r="GF26" s="8"/>
      <c r="GG26" s="8">
        <f>(DZ26/$IF26)*100</f>
        <v>50.079520476297098</v>
      </c>
      <c r="GH26" s="8"/>
      <c r="GI26" s="8">
        <f>(EB26/$IF26)*100</f>
        <v>75.147294161077525</v>
      </c>
      <c r="GJ26" s="8"/>
      <c r="GK26" s="8">
        <f>(ED26/$IF26)*100</f>
        <v>78.031333765476774</v>
      </c>
      <c r="GL26" s="8"/>
      <c r="GM26" s="8">
        <f>(EF26/$IF26)*100</f>
        <v>39.607363066558065</v>
      </c>
      <c r="GN26" s="8"/>
      <c r="GO26" s="8">
        <f>(EH26/$IF26)*100</f>
        <v>22.173266655214352</v>
      </c>
      <c r="GP26" s="44"/>
      <c r="GQ26" s="54" t="s">
        <v>63</v>
      </c>
      <c r="GR26" s="8">
        <f>(EK26/$IF26)*100</f>
        <v>23.483371308386648</v>
      </c>
      <c r="GS26" s="8"/>
      <c r="GT26" s="8">
        <f>(EM26/$IF26)*100</f>
        <v>37.514870894822714</v>
      </c>
      <c r="GU26" s="8"/>
      <c r="GV26" s="8">
        <f>(EO26/$IF26)*100</f>
        <v>62.819719647315964</v>
      </c>
      <c r="GW26" s="8"/>
      <c r="GX26" s="8">
        <f>(EQ26/$IF26)*100</f>
        <v>101.75057353615169</v>
      </c>
      <c r="GY26" s="8"/>
      <c r="GZ26" s="8">
        <f>(ES26/$IF26)*100</f>
        <v>44.245712077190483</v>
      </c>
      <c r="HA26" s="8"/>
      <c r="HB26" s="8">
        <f>(EU26/$IF26)*100</f>
        <v>89.680438858842891</v>
      </c>
      <c r="HC26" s="8"/>
      <c r="HD26" s="8">
        <f>(EW26/$IF26)*100</f>
        <v>86.216019562300133</v>
      </c>
      <c r="HE26" s="8"/>
      <c r="HF26" s="8">
        <f>(EY26/$IF26)*100</f>
        <v>103.07945573757668</v>
      </c>
      <c r="HG26" s="8"/>
      <c r="HH26" s="8">
        <f>(FA26/$IF26)*100</f>
        <v>54.241725080799071</v>
      </c>
      <c r="HI26" s="8"/>
      <c r="HJ26" s="8">
        <f>(FC26/$IF26)*100</f>
        <v>64.047371242097455</v>
      </c>
      <c r="HK26" s="44"/>
      <c r="HL26" s="54" t="s">
        <v>63</v>
      </c>
      <c r="HM26" s="8">
        <f>(FF26/$IF26)*100</f>
        <v>84.17657558562172</v>
      </c>
      <c r="HN26" s="8"/>
      <c r="HO26" s="8">
        <f>(FH26/$IF26)*100</f>
        <v>99.950575181871457</v>
      </c>
      <c r="HP26" s="8"/>
      <c r="HQ26" s="8">
        <f>(FJ26/$IF26)*100</f>
        <v>74.571012962183886</v>
      </c>
      <c r="HR26" s="8"/>
      <c r="HS26" s="8">
        <f>(FL26/$IF26)*100</f>
        <v>84.21631925522432</v>
      </c>
      <c r="HT26" s="8"/>
      <c r="HU26" s="8">
        <f>(FN26/$IF26)*100</f>
        <v>52.992522514994711</v>
      </c>
      <c r="HV26" s="8"/>
      <c r="HW26" s="8">
        <f>(FP26/$IF26)*100</f>
        <v>63.303601252321506</v>
      </c>
      <c r="HX26" s="8"/>
      <c r="HY26" s="8">
        <f>(FR26/$IF26)*100</f>
        <v>24.832674226541883</v>
      </c>
      <c r="HZ26" s="8"/>
      <c r="IA26" s="8">
        <f>(FT26/$IF26)*100</f>
        <v>61.602811488655718</v>
      </c>
      <c r="IB26" s="44"/>
      <c r="IE26" s="10" t="s">
        <v>63</v>
      </c>
      <c r="IF26" s="10">
        <v>1141.0999999999999</v>
      </c>
      <c r="IH26" s="10" t="s">
        <v>63</v>
      </c>
      <c r="II26" s="10">
        <v>134.82021</v>
      </c>
      <c r="IJ26" s="10">
        <v>24.892060000000001</v>
      </c>
      <c r="IK26" s="10">
        <v>40.446273909799999</v>
      </c>
      <c r="IM26" s="10">
        <v>762.44007000000011</v>
      </c>
      <c r="IN26" s="10">
        <v>250.39751999999999</v>
      </c>
      <c r="IO26" s="10">
        <v>374.04045408199994</v>
      </c>
    </row>
    <row r="27" spans="1:249" s="10" customFormat="1" ht="17.25" hidden="1" customHeight="1" x14ac:dyDescent="0.2">
      <c r="A27" s="54" t="s">
        <v>64</v>
      </c>
      <c r="B27" s="55">
        <f t="shared" si="0"/>
        <v>258.53690337180001</v>
      </c>
      <c r="C27" s="55"/>
      <c r="D27" s="55">
        <v>379.4</v>
      </c>
      <c r="E27" s="55"/>
      <c r="F27" s="55">
        <v>172.2</v>
      </c>
      <c r="G27" s="55"/>
      <c r="H27" s="55">
        <v>207.1</v>
      </c>
      <c r="I27" s="55"/>
      <c r="J27" s="55">
        <v>205.1</v>
      </c>
      <c r="K27" s="55"/>
      <c r="L27" s="55">
        <v>286.39999999999998</v>
      </c>
      <c r="M27" s="55"/>
      <c r="N27" s="55">
        <v>101.8</v>
      </c>
      <c r="O27" s="55"/>
      <c r="P27" s="55">
        <v>179.3</v>
      </c>
      <c r="Q27" s="55"/>
      <c r="R27" s="55">
        <v>271.10000000000002</v>
      </c>
      <c r="S27" s="55"/>
      <c r="T27" s="55">
        <v>161.19999999999999</v>
      </c>
      <c r="U27" s="56"/>
      <c r="V27" s="54" t="s">
        <v>64</v>
      </c>
      <c r="W27" s="55">
        <v>365.9</v>
      </c>
      <c r="X27" s="55"/>
      <c r="Y27" s="55">
        <v>202</v>
      </c>
      <c r="Z27" s="55"/>
      <c r="AA27" s="55">
        <v>260.89999999999998</v>
      </c>
      <c r="AB27" s="55"/>
      <c r="AC27" s="55">
        <v>319.8</v>
      </c>
      <c r="AD27" s="55"/>
      <c r="AE27" s="55">
        <v>204.3</v>
      </c>
      <c r="AF27" s="55"/>
      <c r="AG27" s="55">
        <v>155.93964</v>
      </c>
      <c r="AH27" s="55"/>
      <c r="AI27" s="55">
        <v>165.1</v>
      </c>
      <c r="AJ27" s="55"/>
      <c r="AK27" s="55">
        <v>121.5</v>
      </c>
      <c r="AL27" s="55"/>
      <c r="AM27" s="55">
        <v>174.6</v>
      </c>
      <c r="AN27" s="55"/>
      <c r="AO27" s="55">
        <v>223.5</v>
      </c>
      <c r="AP27" s="56"/>
      <c r="AQ27" s="54" t="s">
        <v>64</v>
      </c>
      <c r="AR27" s="55">
        <v>318.33944200000002</v>
      </c>
      <c r="AS27" s="55"/>
      <c r="AT27" s="55">
        <v>333.2</v>
      </c>
      <c r="AU27" s="55"/>
      <c r="AV27" s="55">
        <v>362.8</v>
      </c>
      <c r="AW27" s="55"/>
      <c r="AX27" s="55">
        <v>136.6</v>
      </c>
      <c r="AY27" s="55"/>
      <c r="AZ27" s="55">
        <v>212.1</v>
      </c>
      <c r="BA27" s="55"/>
      <c r="BB27" s="55">
        <v>324.60000000000002</v>
      </c>
      <c r="BC27" s="55"/>
      <c r="BD27" s="55">
        <v>317.89999999999998</v>
      </c>
      <c r="BE27" s="55"/>
      <c r="BF27" s="55">
        <v>191.4</v>
      </c>
      <c r="BG27" s="56"/>
      <c r="BH27" s="54" t="s">
        <v>64</v>
      </c>
      <c r="BI27" s="55">
        <f t="shared" si="1"/>
        <v>2071.8980536660001</v>
      </c>
      <c r="BJ27" s="55"/>
      <c r="BK27" s="55">
        <v>3504.6</v>
      </c>
      <c r="BL27" s="55"/>
      <c r="BM27" s="55">
        <v>2223.3000000000002</v>
      </c>
      <c r="BN27" s="55"/>
      <c r="BO27" s="55">
        <v>2529.3000000000002</v>
      </c>
      <c r="BP27" s="55"/>
      <c r="BQ27" s="55">
        <v>1514.3</v>
      </c>
      <c r="BR27" s="55"/>
      <c r="BS27" s="55">
        <v>2423.1</v>
      </c>
      <c r="BT27" s="55"/>
      <c r="BU27" s="55">
        <v>726.4</v>
      </c>
      <c r="BV27" s="55"/>
      <c r="BW27" s="55">
        <v>1221.7</v>
      </c>
      <c r="BX27" s="55"/>
      <c r="BY27" s="55">
        <v>806.7</v>
      </c>
      <c r="BZ27" s="55"/>
      <c r="CA27" s="55">
        <v>470.9</v>
      </c>
      <c r="CB27" s="56"/>
      <c r="CC27" s="54" t="s">
        <v>64</v>
      </c>
      <c r="CD27" s="55">
        <v>966.8</v>
      </c>
      <c r="CE27" s="55"/>
      <c r="CF27" s="55">
        <v>776.3</v>
      </c>
      <c r="CG27" s="55"/>
      <c r="CH27" s="55">
        <v>1856.8</v>
      </c>
      <c r="CI27" s="55"/>
      <c r="CJ27" s="55">
        <v>3315.5</v>
      </c>
      <c r="CK27" s="55"/>
      <c r="CL27" s="55">
        <v>814.5</v>
      </c>
      <c r="CM27" s="55"/>
      <c r="CN27" s="55">
        <v>1432.66</v>
      </c>
      <c r="CO27" s="55"/>
      <c r="CP27" s="55">
        <v>1474.8</v>
      </c>
      <c r="CQ27" s="55"/>
      <c r="CR27" s="55">
        <v>1173.8</v>
      </c>
      <c r="CS27" s="55"/>
      <c r="CT27" s="55">
        <v>1249.3</v>
      </c>
      <c r="CU27" s="55"/>
      <c r="CV27" s="55">
        <v>2312.4</v>
      </c>
      <c r="CW27" s="56"/>
      <c r="CX27" s="54" t="s">
        <v>64</v>
      </c>
      <c r="CY27" s="55">
        <v>3342.2240899999997</v>
      </c>
      <c r="CZ27" s="55"/>
      <c r="DA27" s="55">
        <v>3906.3</v>
      </c>
      <c r="DB27" s="55"/>
      <c r="DC27" s="55">
        <v>3517.2</v>
      </c>
      <c r="DD27" s="55"/>
      <c r="DE27" s="55">
        <v>1817</v>
      </c>
      <c r="DF27" s="55"/>
      <c r="DG27" s="55">
        <v>1866.4</v>
      </c>
      <c r="DH27" s="55"/>
      <c r="DI27" s="55">
        <v>2436</v>
      </c>
      <c r="DJ27" s="55"/>
      <c r="DK27" s="55">
        <v>1209.5</v>
      </c>
      <c r="DL27" s="55"/>
      <c r="DM27" s="55">
        <v>1812.2</v>
      </c>
      <c r="DN27" s="56"/>
      <c r="DO27" s="54" t="s">
        <v>64</v>
      </c>
      <c r="DP27" s="55">
        <f t="shared" si="2"/>
        <v>801.39354445907429</v>
      </c>
      <c r="DQ27" s="55"/>
      <c r="DR27" s="55">
        <f t="shared" si="3"/>
        <v>923.72166578808651</v>
      </c>
      <c r="DS27" s="55"/>
      <c r="DT27" s="55">
        <f t="shared" si="4"/>
        <v>1291.1149825783975</v>
      </c>
      <c r="DU27" s="55"/>
      <c r="DV27" s="55">
        <f t="shared" si="5"/>
        <v>1221.2940608401739</v>
      </c>
      <c r="DW27" s="55"/>
      <c r="DX27" s="55">
        <f t="shared" si="6"/>
        <v>738.32276938078985</v>
      </c>
      <c r="DY27" s="55"/>
      <c r="DZ27" s="55">
        <f t="shared" si="7"/>
        <v>846.05446927374305</v>
      </c>
      <c r="EA27" s="55"/>
      <c r="EB27" s="55">
        <f t="shared" si="8"/>
        <v>713.55599214145377</v>
      </c>
      <c r="EC27" s="55"/>
      <c r="ED27" s="55">
        <f t="shared" si="9"/>
        <v>681.37200223089792</v>
      </c>
      <c r="EE27" s="55"/>
      <c r="EF27" s="55">
        <f t="shared" si="10"/>
        <v>297.56547399483588</v>
      </c>
      <c r="EG27" s="55"/>
      <c r="EH27" s="55">
        <f t="shared" si="11"/>
        <v>292.12158808933003</v>
      </c>
      <c r="EI27" s="56"/>
      <c r="EJ27" s="57" t="s">
        <v>64</v>
      </c>
      <c r="EK27" s="55">
        <f t="shared" si="12"/>
        <v>264.22519814156874</v>
      </c>
      <c r="EL27" s="8"/>
      <c r="EM27" s="55">
        <f t="shared" si="13"/>
        <v>384.30693069306926</v>
      </c>
      <c r="EN27" s="8"/>
      <c r="EO27" s="55">
        <f t="shared" si="14"/>
        <v>711.690302798007</v>
      </c>
      <c r="EP27" s="8"/>
      <c r="EQ27" s="55">
        <f t="shared" si="15"/>
        <v>1036.7417135709818</v>
      </c>
      <c r="ER27" s="8"/>
      <c r="ES27" s="55">
        <f t="shared" si="16"/>
        <v>398.67841409691624</v>
      </c>
      <c r="ET27" s="8"/>
      <c r="EU27" s="55">
        <f t="shared" si="17"/>
        <v>918.72727165459673</v>
      </c>
      <c r="EV27" s="8"/>
      <c r="EW27" s="55">
        <f t="shared" si="18"/>
        <v>893.27680193821925</v>
      </c>
      <c r="EX27" s="8"/>
      <c r="EY27" s="55">
        <f t="shared" si="19"/>
        <v>966.09053497942375</v>
      </c>
      <c r="EZ27" s="8"/>
      <c r="FA27" s="55">
        <f t="shared" si="20"/>
        <v>715.52119129438722</v>
      </c>
      <c r="FB27" s="8"/>
      <c r="FC27" s="55">
        <f t="shared" si="21"/>
        <v>1034.6308724832215</v>
      </c>
      <c r="FD27" s="44"/>
      <c r="FE27" s="54" t="s">
        <v>64</v>
      </c>
      <c r="FF27" s="55">
        <f>(CY27/AR27)*100</f>
        <v>1049.8931797461653</v>
      </c>
      <c r="FG27" s="8"/>
      <c r="FH27" s="55">
        <f>(DA27/AT27)*100</f>
        <v>1172.3589435774311</v>
      </c>
      <c r="FI27" s="8"/>
      <c r="FJ27" s="55">
        <f>(DC27/AV27)*100</f>
        <v>969.45975744211682</v>
      </c>
      <c r="FK27" s="8"/>
      <c r="FL27" s="55">
        <f>(DE27/AX27)*100</f>
        <v>1330.1610541727673</v>
      </c>
      <c r="FM27" s="8"/>
      <c r="FN27" s="55">
        <f>(DG27/AZ27)*100</f>
        <v>879.96228194247999</v>
      </c>
      <c r="FO27" s="8"/>
      <c r="FP27" s="55">
        <f>(DI27/BB27)*100</f>
        <v>750.46210720887234</v>
      </c>
      <c r="FQ27" s="8"/>
      <c r="FR27" s="55">
        <f>(DK27/BD27)*100</f>
        <v>380.46555520603965</v>
      </c>
      <c r="FS27" s="8"/>
      <c r="FT27" s="55">
        <f>(DM27/BF27)*100</f>
        <v>946.81295715778469</v>
      </c>
      <c r="FU27" s="44"/>
      <c r="FV27" s="54" t="s">
        <v>64</v>
      </c>
      <c r="FW27" s="8">
        <f>(DP27/$IF27)*100</f>
        <v>69.716706781998639</v>
      </c>
      <c r="FX27" s="8"/>
      <c r="FY27" s="8">
        <f>(DR27/$IF27)*100</f>
        <v>80.358561617058427</v>
      </c>
      <c r="FZ27" s="8"/>
      <c r="GA27" s="8">
        <f>(DT27/$IF27)*100</f>
        <v>112.31970270364484</v>
      </c>
      <c r="GB27" s="8"/>
      <c r="GC27" s="8">
        <f>(DV27/$IF27)*100</f>
        <v>106.24567732406906</v>
      </c>
      <c r="GD27" s="8"/>
      <c r="GE27" s="8">
        <f>(DX27/$IF27)*100</f>
        <v>64.229905992239225</v>
      </c>
      <c r="GF27" s="8"/>
      <c r="GG27" s="8">
        <f>(DZ27/$IF27)*100</f>
        <v>73.601954699760171</v>
      </c>
      <c r="GH27" s="8"/>
      <c r="GI27" s="8">
        <f>(EB27/$IF27)*100</f>
        <v>62.075336419439218</v>
      </c>
      <c r="GJ27" s="8"/>
      <c r="GK27" s="8">
        <f>(ED27/$IF27)*100</f>
        <v>59.275511285854542</v>
      </c>
      <c r="GL27" s="8"/>
      <c r="GM27" s="8">
        <f>(EF27/$IF27)*100</f>
        <v>25.8865136141658</v>
      </c>
      <c r="GN27" s="8"/>
      <c r="GO27" s="8">
        <f>(EH27/$IF27)*100</f>
        <v>25.412926323560679</v>
      </c>
      <c r="GP27" s="44"/>
      <c r="GQ27" s="54" t="s">
        <v>64</v>
      </c>
      <c r="GR27" s="8">
        <f>(EK27/$IF27)*100</f>
        <v>22.986098141937255</v>
      </c>
      <c r="GS27" s="8"/>
      <c r="GT27" s="8">
        <f>(EM27/$IF27)*100</f>
        <v>33.432529855856394</v>
      </c>
      <c r="GU27" s="8"/>
      <c r="GV27" s="8">
        <f>(EO27/$IF27)*100</f>
        <v>61.913031996346845</v>
      </c>
      <c r="GW27" s="8"/>
      <c r="GX27" s="8">
        <f>(EQ27/$IF27)*100</f>
        <v>90.190666687340737</v>
      </c>
      <c r="GY27" s="8"/>
      <c r="GZ27" s="8">
        <f>(ES27/$IF27)*100</f>
        <v>34.682767646534693</v>
      </c>
      <c r="HA27" s="8"/>
      <c r="HB27" s="8">
        <f>(EU27/$IF27)*100</f>
        <v>79.924077568907933</v>
      </c>
      <c r="HC27" s="8"/>
      <c r="HD27" s="8">
        <f>(EW27/$IF27)*100</f>
        <v>77.710030616634995</v>
      </c>
      <c r="HE27" s="8"/>
      <c r="HF27" s="8">
        <f>(EY27/$IF27)*100</f>
        <v>84.044413656322206</v>
      </c>
      <c r="HG27" s="8"/>
      <c r="HH27" s="8">
        <f>(FA27/$IF27)*100</f>
        <v>62.246297633265527</v>
      </c>
      <c r="HI27" s="8"/>
      <c r="HJ27" s="8">
        <f>(FC27/$IF27)*100</f>
        <v>90.007035448736104</v>
      </c>
      <c r="HK27" s="44"/>
      <c r="HL27" s="54" t="s">
        <v>64</v>
      </c>
      <c r="HM27" s="8">
        <f>(FF27/$IF27)*100</f>
        <v>91.334769877874322</v>
      </c>
      <c r="HN27" s="8"/>
      <c r="HO27" s="8">
        <f>(FH27/$IF27)*100</f>
        <v>101.98859883231239</v>
      </c>
      <c r="HP27" s="8"/>
      <c r="HQ27" s="8">
        <f>(FJ27/$IF27)*100</f>
        <v>84.337516958861841</v>
      </c>
      <c r="HR27" s="8"/>
      <c r="HS27" s="8">
        <f>(FL27/$IF27)*100</f>
        <v>115.71649014117158</v>
      </c>
      <c r="HT27" s="8"/>
      <c r="HU27" s="8">
        <f>(FN27/$IF27)*100</f>
        <v>76.551742665722486</v>
      </c>
      <c r="HV27" s="8"/>
      <c r="HW27" s="8">
        <f>(FP27/$IF27)*100</f>
        <v>65.285959739788808</v>
      </c>
      <c r="HX27" s="8"/>
      <c r="HY27" s="8">
        <f>(FR27/$IF27)*100</f>
        <v>33.098351910051299</v>
      </c>
      <c r="HZ27" s="8"/>
      <c r="IA27" s="8">
        <f>(FT27/$IF27)*100</f>
        <v>82.367373393456688</v>
      </c>
      <c r="IB27" s="44"/>
      <c r="IE27" s="10" t="s">
        <v>64</v>
      </c>
      <c r="IF27" s="10">
        <v>1149.5</v>
      </c>
      <c r="IH27" s="10" t="s">
        <v>64</v>
      </c>
      <c r="II27" s="10">
        <v>179.74092999999999</v>
      </c>
      <c r="IJ27" s="10">
        <v>37.683450000000001</v>
      </c>
      <c r="IK27" s="10">
        <v>41.112523371800002</v>
      </c>
      <c r="IM27" s="10">
        <v>1292.16328</v>
      </c>
      <c r="IN27" s="10">
        <v>354.05628000000002</v>
      </c>
      <c r="IO27" s="10">
        <v>425.67849366600001</v>
      </c>
    </row>
    <row r="28" spans="1:249" s="10" customFormat="1" ht="17.25" hidden="1" customHeight="1" x14ac:dyDescent="0.2">
      <c r="A28" s="54" t="s">
        <v>65</v>
      </c>
      <c r="B28" s="55">
        <f t="shared" si="0"/>
        <v>220.99628201760001</v>
      </c>
      <c r="C28" s="55"/>
      <c r="D28" s="77">
        <v>324.2</v>
      </c>
      <c r="E28" s="77"/>
      <c r="F28" s="77">
        <v>152.69999999999999</v>
      </c>
      <c r="G28" s="77"/>
      <c r="H28" s="77">
        <v>145.1</v>
      </c>
      <c r="I28" s="77"/>
      <c r="J28" s="77">
        <v>157.1</v>
      </c>
      <c r="K28" s="77"/>
      <c r="L28" s="77">
        <v>270.10000000000002</v>
      </c>
      <c r="M28" s="77"/>
      <c r="N28" s="77">
        <v>62.5</v>
      </c>
      <c r="O28" s="77"/>
      <c r="P28" s="77">
        <v>143</v>
      </c>
      <c r="Q28" s="77"/>
      <c r="R28" s="77">
        <v>177.1</v>
      </c>
      <c r="S28" s="77"/>
      <c r="T28" s="77">
        <v>131.80000000000001</v>
      </c>
      <c r="U28" s="78"/>
      <c r="V28" s="54" t="s">
        <v>65</v>
      </c>
      <c r="W28" s="77">
        <v>262.7</v>
      </c>
      <c r="X28" s="77"/>
      <c r="Y28" s="77">
        <v>160.30000000000001</v>
      </c>
      <c r="Z28" s="77"/>
      <c r="AA28" s="77">
        <v>163.19999999999999</v>
      </c>
      <c r="AB28" s="77"/>
      <c r="AC28" s="77">
        <v>305.10000000000002</v>
      </c>
      <c r="AD28" s="77"/>
      <c r="AE28" s="77">
        <v>170.1</v>
      </c>
      <c r="AF28" s="77"/>
      <c r="AG28" s="55">
        <v>153.70872</v>
      </c>
      <c r="AH28" s="77"/>
      <c r="AI28" s="77">
        <v>160.6</v>
      </c>
      <c r="AJ28" s="77"/>
      <c r="AK28" s="77">
        <v>127.8</v>
      </c>
      <c r="AL28" s="77"/>
      <c r="AM28" s="77">
        <v>165.7</v>
      </c>
      <c r="AN28" s="77"/>
      <c r="AO28" s="77">
        <v>198.6</v>
      </c>
      <c r="AP28" s="78"/>
      <c r="AQ28" s="54" t="s">
        <v>65</v>
      </c>
      <c r="AR28" s="55">
        <v>338.40358400000002</v>
      </c>
      <c r="AS28" s="77"/>
      <c r="AT28" s="77">
        <v>382.5</v>
      </c>
      <c r="AU28" s="77"/>
      <c r="AV28" s="77">
        <v>337.6</v>
      </c>
      <c r="AW28" s="77"/>
      <c r="AX28" s="77">
        <v>156.69999999999999</v>
      </c>
      <c r="AY28" s="77"/>
      <c r="AZ28" s="77">
        <v>187.3</v>
      </c>
      <c r="BA28" s="77"/>
      <c r="BB28" s="77">
        <v>252.7</v>
      </c>
      <c r="BC28" s="77"/>
      <c r="BD28" s="77">
        <v>278.7</v>
      </c>
      <c r="BE28" s="77"/>
      <c r="BF28" s="77">
        <v>174.9</v>
      </c>
      <c r="BG28" s="78"/>
      <c r="BH28" s="54" t="s">
        <v>65</v>
      </c>
      <c r="BI28" s="55">
        <f t="shared" si="1"/>
        <v>1727.3786517400001</v>
      </c>
      <c r="BJ28" s="55"/>
      <c r="BK28" s="77">
        <v>2976.2</v>
      </c>
      <c r="BL28" s="77"/>
      <c r="BM28" s="77">
        <v>1890</v>
      </c>
      <c r="BN28" s="77"/>
      <c r="BO28" s="77">
        <v>2338.4</v>
      </c>
      <c r="BP28" s="77"/>
      <c r="BQ28" s="77">
        <v>1182.0999999999999</v>
      </c>
      <c r="BR28" s="77"/>
      <c r="BS28" s="77">
        <v>2068.5</v>
      </c>
      <c r="BT28" s="77"/>
      <c r="BU28" s="77">
        <v>606.29999999999995</v>
      </c>
      <c r="BV28" s="77"/>
      <c r="BW28" s="77">
        <v>1131.0999999999999</v>
      </c>
      <c r="BX28" s="77"/>
      <c r="BY28" s="77">
        <v>861.3</v>
      </c>
      <c r="BZ28" s="77"/>
      <c r="CA28" s="77">
        <v>286.89999999999998</v>
      </c>
      <c r="CB28" s="78"/>
      <c r="CC28" s="54" t="s">
        <v>65</v>
      </c>
      <c r="CD28" s="77">
        <v>788.4</v>
      </c>
      <c r="CE28" s="77"/>
      <c r="CF28" s="77">
        <v>849.4</v>
      </c>
      <c r="CG28" s="77">
        <v>967.7</v>
      </c>
      <c r="CH28" s="77">
        <v>967.7</v>
      </c>
      <c r="CI28" s="77"/>
      <c r="CJ28" s="77">
        <v>2216.1999999999998</v>
      </c>
      <c r="CK28" s="77"/>
      <c r="CL28" s="77">
        <v>828.4</v>
      </c>
      <c r="CM28" s="77"/>
      <c r="CN28" s="55">
        <v>1509.922</v>
      </c>
      <c r="CO28" s="77"/>
      <c r="CP28" s="77">
        <v>1590.8</v>
      </c>
      <c r="CQ28" s="77"/>
      <c r="CR28" s="77">
        <v>1013.1</v>
      </c>
      <c r="CS28" s="77"/>
      <c r="CT28" s="77">
        <v>1299.7</v>
      </c>
      <c r="CU28" s="77"/>
      <c r="CV28" s="77">
        <v>1698.1</v>
      </c>
      <c r="CW28" s="78"/>
      <c r="CX28" s="54" t="s">
        <v>65</v>
      </c>
      <c r="CY28" s="55">
        <v>3308.5951</v>
      </c>
      <c r="CZ28" s="77"/>
      <c r="DA28" s="77">
        <v>4492.6000000000004</v>
      </c>
      <c r="DB28" s="77"/>
      <c r="DC28" s="77">
        <v>2608.4</v>
      </c>
      <c r="DD28" s="77"/>
      <c r="DE28" s="77">
        <v>2168.1999999999998</v>
      </c>
      <c r="DF28" s="77"/>
      <c r="DG28" s="77">
        <v>1464.7</v>
      </c>
      <c r="DH28" s="77"/>
      <c r="DI28" s="77">
        <v>2370.9</v>
      </c>
      <c r="DJ28" s="77"/>
      <c r="DK28" s="77">
        <v>966.8</v>
      </c>
      <c r="DL28" s="77"/>
      <c r="DM28" s="77">
        <v>1121.4000000000001</v>
      </c>
      <c r="DN28" s="79"/>
      <c r="DO28" s="54" t="s">
        <v>65</v>
      </c>
      <c r="DP28" s="55">
        <f t="shared" si="2"/>
        <v>781.63244918411465</v>
      </c>
      <c r="DQ28" s="55"/>
      <c r="DR28" s="55">
        <f t="shared" si="3"/>
        <v>918.01357186921655</v>
      </c>
      <c r="DS28" s="55"/>
      <c r="DT28" s="55">
        <f t="shared" si="4"/>
        <v>1237.721021611002</v>
      </c>
      <c r="DU28" s="55"/>
      <c r="DV28" s="55">
        <f t="shared" si="5"/>
        <v>1611.57822191592</v>
      </c>
      <c r="DW28" s="55"/>
      <c r="DX28" s="55">
        <f t="shared" si="6"/>
        <v>752.45066836409922</v>
      </c>
      <c r="DY28" s="55"/>
      <c r="DZ28" s="55">
        <f t="shared" si="7"/>
        <v>765.82747130692326</v>
      </c>
      <c r="EA28" s="55"/>
      <c r="EB28" s="55">
        <f t="shared" si="8"/>
        <v>970.07999999999993</v>
      </c>
      <c r="EC28" s="55"/>
      <c r="ED28" s="55">
        <f t="shared" si="9"/>
        <v>790.9790209790209</v>
      </c>
      <c r="EE28" s="55"/>
      <c r="EF28" s="55">
        <f t="shared" si="10"/>
        <v>486.33540372670802</v>
      </c>
      <c r="EG28" s="55"/>
      <c r="EH28" s="55">
        <f t="shared" si="11"/>
        <v>217.67830045523516</v>
      </c>
      <c r="EI28" s="56"/>
      <c r="EJ28" s="54" t="s">
        <v>65</v>
      </c>
      <c r="EK28" s="55">
        <f t="shared" si="12"/>
        <v>300.11419870574804</v>
      </c>
      <c r="EL28" s="8"/>
      <c r="EM28" s="55">
        <f t="shared" si="13"/>
        <v>529.88147223955082</v>
      </c>
      <c r="EN28" s="8"/>
      <c r="EO28" s="55">
        <f t="shared" si="14"/>
        <v>592.95343137254918</v>
      </c>
      <c r="EP28" s="8"/>
      <c r="EQ28" s="55">
        <f t="shared" si="15"/>
        <v>726.38479187151745</v>
      </c>
      <c r="ER28" s="8"/>
      <c r="ES28" s="55">
        <f t="shared" si="16"/>
        <v>487.00764256319815</v>
      </c>
      <c r="ET28" s="8"/>
      <c r="EU28" s="55">
        <f t="shared" si="17"/>
        <v>982.32683220574609</v>
      </c>
      <c r="EV28" s="8"/>
      <c r="EW28" s="55">
        <f t="shared" si="18"/>
        <v>990.53549190535489</v>
      </c>
      <c r="EX28" s="8"/>
      <c r="EY28" s="55">
        <f t="shared" si="19"/>
        <v>792.72300469483571</v>
      </c>
      <c r="EZ28" s="8"/>
      <c r="FA28" s="55">
        <f t="shared" si="20"/>
        <v>784.36934218467115</v>
      </c>
      <c r="FB28" s="8"/>
      <c r="FC28" s="55">
        <f t="shared" si="21"/>
        <v>855.03524672708954</v>
      </c>
      <c r="FD28" s="44"/>
      <c r="FE28" s="57" t="s">
        <v>65</v>
      </c>
      <c r="FF28" s="55">
        <f>(CY28/AR28)*100</f>
        <v>977.70687322271374</v>
      </c>
      <c r="FG28" s="8"/>
      <c r="FH28" s="55">
        <f>(DA28/AT28)*100</f>
        <v>1174.5359477124184</v>
      </c>
      <c r="FI28" s="8"/>
      <c r="FJ28" s="55">
        <f>(DC28/AV28)*100</f>
        <v>772.63033175355451</v>
      </c>
      <c r="FK28" s="8"/>
      <c r="FL28" s="55">
        <f>(DE28/AX28)*100</f>
        <v>1383.6630504148052</v>
      </c>
      <c r="FM28" s="8"/>
      <c r="FN28" s="55">
        <f>(DG28/AZ28)*100</f>
        <v>782.00747463961557</v>
      </c>
      <c r="FO28" s="8"/>
      <c r="FP28" s="55">
        <f>(DI28/BB28)*100</f>
        <v>938.22714681440459</v>
      </c>
      <c r="FQ28" s="8"/>
      <c r="FR28" s="55">
        <f>(DK28/BD28)*100</f>
        <v>346.89630426982421</v>
      </c>
      <c r="FS28" s="8"/>
      <c r="FT28" s="55">
        <f>(DM28/BF28)*100</f>
        <v>641.16638078902236</v>
      </c>
      <c r="FU28" s="44"/>
      <c r="FV28" s="54" t="s">
        <v>65</v>
      </c>
      <c r="FW28" s="8">
        <f>(DP28/$IF28)*100</f>
        <v>66.897676239653777</v>
      </c>
      <c r="FX28" s="8"/>
      <c r="FY28" s="8">
        <f>(DR28/$IF28)*100</f>
        <v>78.570144802226665</v>
      </c>
      <c r="FZ28" s="8"/>
      <c r="GA28" s="8">
        <f>(DT28/$IF28)*100</f>
        <v>105.93298712863761</v>
      </c>
      <c r="GB28" s="8"/>
      <c r="GC28" s="8">
        <f>(DV28/$IF28)*100</f>
        <v>137.93035107120164</v>
      </c>
      <c r="GD28" s="8"/>
      <c r="GE28" s="8">
        <f>(DX28/$IF28)*100</f>
        <v>64.400091438214574</v>
      </c>
      <c r="GF28" s="8"/>
      <c r="GG28" s="8">
        <f>(DZ28/$IF28)*100</f>
        <v>65.544973579846229</v>
      </c>
      <c r="GH28" s="8"/>
      <c r="GI28" s="8">
        <f>(EB28/$IF28)*100</f>
        <v>83.026360835330351</v>
      </c>
      <c r="GJ28" s="8"/>
      <c r="GK28" s="8">
        <f>(ED28/$IF28)*100</f>
        <v>67.697622473384186</v>
      </c>
      <c r="GL28" s="8"/>
      <c r="GM28" s="8">
        <f>(EF28/$IF28)*100</f>
        <v>41.624050301840811</v>
      </c>
      <c r="GN28" s="8"/>
      <c r="GO28" s="8">
        <f>(EH28/$IF28)*100</f>
        <v>18.630460497709272</v>
      </c>
      <c r="GP28" s="44"/>
      <c r="GQ28" s="57" t="s">
        <v>65</v>
      </c>
      <c r="GR28" s="8">
        <f>(EK28/$IF28)*100</f>
        <v>25.685912248009927</v>
      </c>
      <c r="GS28" s="8"/>
      <c r="GT28" s="8">
        <f>(EM28/$IF28)*100</f>
        <v>45.351033228308005</v>
      </c>
      <c r="GU28" s="8"/>
      <c r="GV28" s="8">
        <f>(EO28/$IF28)*100</f>
        <v>50.749181048660489</v>
      </c>
      <c r="GW28" s="8"/>
      <c r="GX28" s="8">
        <f>(EQ28/$IF28)*100</f>
        <v>62.169187938335966</v>
      </c>
      <c r="GY28" s="8"/>
      <c r="GZ28" s="8">
        <f>(ES28/$IF28)*100</f>
        <v>41.681585292981694</v>
      </c>
      <c r="HA28" s="8"/>
      <c r="HB28" s="8">
        <f>(EU28/$IF28)*100</f>
        <v>84.074532027194977</v>
      </c>
      <c r="HC28" s="8"/>
      <c r="HD28" s="8">
        <f>(EW28/$IF28)*100</f>
        <v>84.777087633118356</v>
      </c>
      <c r="HE28" s="8"/>
      <c r="HF28" s="8">
        <f>(EY28/$IF28)*100</f>
        <v>67.846885030369364</v>
      </c>
      <c r="HG28" s="8"/>
      <c r="HH28" s="8">
        <f>(FA28/$IF28)*100</f>
        <v>67.131919050382677</v>
      </c>
      <c r="HI28" s="8"/>
      <c r="HJ28" s="8">
        <f>(FC28/$IF28)*100</f>
        <v>73.180010846207594</v>
      </c>
      <c r="HK28" s="44"/>
      <c r="HL28" s="57" t="s">
        <v>65</v>
      </c>
      <c r="HM28" s="8">
        <f>(FF28/$IF28)*100</f>
        <v>83.67912300776392</v>
      </c>
      <c r="HN28" s="8"/>
      <c r="HO28" s="8">
        <f>(FH28/$IF28)*100</f>
        <v>100.52515814039869</v>
      </c>
      <c r="HP28" s="8"/>
      <c r="HQ28" s="8">
        <f>(FJ28/$IF28)*100</f>
        <v>66.127210865590087</v>
      </c>
      <c r="HR28" s="8"/>
      <c r="HS28" s="8">
        <f>(FL28/$IF28)*100</f>
        <v>118.42374618408122</v>
      </c>
      <c r="HT28" s="8"/>
      <c r="HU28" s="8">
        <f>(FN28/$IF28)*100</f>
        <v>66.929773591202974</v>
      </c>
      <c r="HV28" s="8"/>
      <c r="HW28" s="8">
        <f>(FP28/$IF28)*100</f>
        <v>80.300166622253045</v>
      </c>
      <c r="HX28" s="8"/>
      <c r="HY28" s="8">
        <f>(FR28/$IF28)*100</f>
        <v>29.689858290810012</v>
      </c>
      <c r="HZ28" s="8"/>
      <c r="IA28" s="8">
        <f>(FT28/$IF28)*100</f>
        <v>54.875588906968694</v>
      </c>
      <c r="IB28" s="44"/>
      <c r="IE28" s="10" t="s">
        <v>65</v>
      </c>
      <c r="IF28" s="10">
        <v>1168.4000000000001</v>
      </c>
      <c r="IH28" s="10" t="s">
        <v>65</v>
      </c>
      <c r="II28" s="10">
        <v>154.16726</v>
      </c>
      <c r="IJ28" s="10">
        <v>26.72627</v>
      </c>
      <c r="IK28" s="10">
        <v>40.102752017600004</v>
      </c>
      <c r="IM28" s="10">
        <v>1093.2919999999999</v>
      </c>
      <c r="IN28" s="10">
        <v>237.56338</v>
      </c>
      <c r="IO28" s="10">
        <v>396.52327174000004</v>
      </c>
    </row>
    <row r="29" spans="1:249" s="10" customFormat="1" ht="17.25" hidden="1" customHeight="1" thickBot="1" x14ac:dyDescent="0.25">
      <c r="A29" s="54" t="s">
        <v>66</v>
      </c>
      <c r="B29" s="55">
        <f t="shared" si="0"/>
        <v>184.50956222260004</v>
      </c>
      <c r="C29" s="55"/>
      <c r="D29" s="77">
        <v>296.89999999999998</v>
      </c>
      <c r="E29" s="77"/>
      <c r="F29" s="77">
        <v>109.9</v>
      </c>
      <c r="G29" s="77"/>
      <c r="H29" s="77">
        <v>131.30000000000001</v>
      </c>
      <c r="I29" s="77"/>
      <c r="J29" s="77">
        <v>121</v>
      </c>
      <c r="K29" s="77"/>
      <c r="L29" s="77">
        <v>154.4</v>
      </c>
      <c r="M29" s="77"/>
      <c r="N29" s="77">
        <v>85.6</v>
      </c>
      <c r="O29" s="77"/>
      <c r="P29" s="77">
        <v>149.5</v>
      </c>
      <c r="Q29" s="77"/>
      <c r="R29" s="77">
        <v>227.3</v>
      </c>
      <c r="S29" s="77"/>
      <c r="T29" s="77">
        <v>139.9</v>
      </c>
      <c r="U29" s="78"/>
      <c r="V29" s="54" t="s">
        <v>66</v>
      </c>
      <c r="W29" s="77">
        <v>344.1</v>
      </c>
      <c r="X29" s="77"/>
      <c r="Y29" s="77">
        <v>148.69999999999999</v>
      </c>
      <c r="Z29" s="77"/>
      <c r="AA29" s="77">
        <v>144.80000000000001</v>
      </c>
      <c r="AB29" s="77"/>
      <c r="AC29" s="77">
        <v>208.6</v>
      </c>
      <c r="AD29" s="77"/>
      <c r="AE29" s="77">
        <v>137.9</v>
      </c>
      <c r="AF29" s="77"/>
      <c r="AG29" s="55">
        <v>133.61619999999999</v>
      </c>
      <c r="AH29" s="77"/>
      <c r="AI29" s="77">
        <v>141.6</v>
      </c>
      <c r="AJ29" s="77"/>
      <c r="AK29" s="77">
        <v>103.6</v>
      </c>
      <c r="AL29" s="77"/>
      <c r="AM29" s="77">
        <v>143.4</v>
      </c>
      <c r="AN29" s="77"/>
      <c r="AO29" s="77">
        <v>235.4</v>
      </c>
      <c r="AP29" s="78"/>
      <c r="AQ29" s="54" t="s">
        <v>66</v>
      </c>
      <c r="AR29" s="55">
        <v>345.21981399999999</v>
      </c>
      <c r="AS29" s="77"/>
      <c r="AT29" s="77">
        <v>324.7</v>
      </c>
      <c r="AU29" s="77"/>
      <c r="AV29" s="77">
        <v>481.8</v>
      </c>
      <c r="AW29" s="77"/>
      <c r="AX29" s="77">
        <v>138.69999999999999</v>
      </c>
      <c r="AY29" s="77"/>
      <c r="AZ29" s="77">
        <v>276.39999999999998</v>
      </c>
      <c r="BA29" s="77"/>
      <c r="BB29" s="77">
        <v>296.2</v>
      </c>
      <c r="BC29" s="77"/>
      <c r="BD29" s="77">
        <v>249.4</v>
      </c>
      <c r="BE29" s="77"/>
      <c r="BF29" s="77">
        <v>140.6</v>
      </c>
      <c r="BG29" s="78"/>
      <c r="BH29" s="54" t="s">
        <v>66</v>
      </c>
      <c r="BI29" s="55">
        <f t="shared" si="1"/>
        <v>1488.6354305300003</v>
      </c>
      <c r="BJ29" s="55"/>
      <c r="BK29" s="77">
        <v>1633.2</v>
      </c>
      <c r="BL29" s="77"/>
      <c r="BM29" s="77">
        <v>2443.3000000000002</v>
      </c>
      <c r="BN29" s="77"/>
      <c r="BO29" s="77">
        <v>2035.5</v>
      </c>
      <c r="BP29" s="77"/>
      <c r="BQ29" s="77">
        <v>986.6</v>
      </c>
      <c r="BR29" s="77"/>
      <c r="BS29" s="77">
        <v>1417.6</v>
      </c>
      <c r="BT29" s="77"/>
      <c r="BU29" s="77">
        <v>475.4</v>
      </c>
      <c r="BV29" s="77"/>
      <c r="BW29" s="77">
        <v>1206.4000000000001</v>
      </c>
      <c r="BX29" s="77"/>
      <c r="BY29" s="77">
        <v>1349.5</v>
      </c>
      <c r="BZ29" s="77"/>
      <c r="CA29" s="77">
        <v>486.2</v>
      </c>
      <c r="CB29" s="78"/>
      <c r="CC29" s="54" t="s">
        <v>66</v>
      </c>
      <c r="CD29" s="77">
        <v>633.1</v>
      </c>
      <c r="CE29" s="77"/>
      <c r="CF29" s="77">
        <v>649.9</v>
      </c>
      <c r="CG29" s="77"/>
      <c r="CH29" s="77">
        <v>1274.9000000000001</v>
      </c>
      <c r="CI29" s="77"/>
      <c r="CJ29" s="77">
        <v>2660.6</v>
      </c>
      <c r="CK29" s="77"/>
      <c r="CL29" s="77">
        <v>586.20000000000005</v>
      </c>
      <c r="CM29" s="77"/>
      <c r="CN29" s="55">
        <v>1465.5260000000001</v>
      </c>
      <c r="CO29" s="77"/>
      <c r="CP29" s="77">
        <v>1544.5</v>
      </c>
      <c r="CQ29" s="77"/>
      <c r="CR29" s="77">
        <v>980.4</v>
      </c>
      <c r="CS29" s="77"/>
      <c r="CT29" s="77">
        <v>831.5</v>
      </c>
      <c r="CU29" s="77"/>
      <c r="CV29" s="77">
        <v>1750.1</v>
      </c>
      <c r="CW29" s="78"/>
      <c r="CX29" s="54" t="s">
        <v>66</v>
      </c>
      <c r="CY29" s="55">
        <v>3923.9834500000006</v>
      </c>
      <c r="CZ29" s="77"/>
      <c r="DA29" s="77">
        <v>4890.5</v>
      </c>
      <c r="DB29" s="77"/>
      <c r="DC29" s="77">
        <v>3772.4</v>
      </c>
      <c r="DD29" s="77"/>
      <c r="DE29" s="77">
        <v>2192.3000000000002</v>
      </c>
      <c r="DF29" s="77"/>
      <c r="DG29" s="77">
        <v>1790.1</v>
      </c>
      <c r="DH29" s="77"/>
      <c r="DI29" s="77">
        <v>3431.3</v>
      </c>
      <c r="DJ29" s="77"/>
      <c r="DK29" s="77">
        <v>1001.2</v>
      </c>
      <c r="DL29" s="77"/>
      <c r="DM29" s="77">
        <v>999.3</v>
      </c>
      <c r="DN29" s="79"/>
      <c r="DO29" s="57" t="s">
        <v>66</v>
      </c>
      <c r="DP29" s="55">
        <f t="shared" si="2"/>
        <v>806.80665684635267</v>
      </c>
      <c r="DQ29" s="55"/>
      <c r="DR29" s="55">
        <f t="shared" si="3"/>
        <v>550.08420343550017</v>
      </c>
      <c r="DS29" s="55"/>
      <c r="DT29" s="55">
        <f t="shared" si="4"/>
        <v>2223.2029117379439</v>
      </c>
      <c r="DU29" s="55"/>
      <c r="DV29" s="55">
        <f t="shared" si="5"/>
        <v>1550.2665651180503</v>
      </c>
      <c r="DW29" s="55"/>
      <c r="DX29" s="55">
        <f t="shared" si="6"/>
        <v>815.37190082644634</v>
      </c>
      <c r="DY29" s="55"/>
      <c r="DZ29" s="55">
        <f t="shared" si="7"/>
        <v>918.13471502590664</v>
      </c>
      <c r="EA29" s="55"/>
      <c r="EB29" s="55">
        <f t="shared" si="8"/>
        <v>555.37383177570086</v>
      </c>
      <c r="EC29" s="55"/>
      <c r="ED29" s="55">
        <f t="shared" si="9"/>
        <v>806.95652173913061</v>
      </c>
      <c r="EE29" s="55"/>
      <c r="EF29" s="55">
        <f t="shared" si="10"/>
        <v>593.70875494940606</v>
      </c>
      <c r="EG29" s="55"/>
      <c r="EH29" s="55">
        <f t="shared" si="11"/>
        <v>347.5339528234453</v>
      </c>
      <c r="EI29" s="56"/>
      <c r="EJ29" s="57" t="s">
        <v>66</v>
      </c>
      <c r="EK29" s="55">
        <f t="shared" si="12"/>
        <v>183.98721301947108</v>
      </c>
      <c r="EL29" s="8"/>
      <c r="EM29" s="55">
        <f t="shared" si="13"/>
        <v>437.05447209145933</v>
      </c>
      <c r="EN29" s="8"/>
      <c r="EO29" s="55">
        <f t="shared" si="14"/>
        <v>880.45580110497235</v>
      </c>
      <c r="EP29" s="8"/>
      <c r="EQ29" s="55">
        <f t="shared" si="15"/>
        <v>1275.4554170661554</v>
      </c>
      <c r="ER29" s="8"/>
      <c r="ES29" s="55">
        <f t="shared" si="16"/>
        <v>425.09064539521393</v>
      </c>
      <c r="ET29" s="8"/>
      <c r="EU29" s="55">
        <f t="shared" si="17"/>
        <v>1096.8176014585058</v>
      </c>
      <c r="EV29" s="8"/>
      <c r="EW29" s="55">
        <f t="shared" si="18"/>
        <v>1090.7485875706216</v>
      </c>
      <c r="EX29" s="8"/>
      <c r="EY29" s="55">
        <f t="shared" si="19"/>
        <v>946.33204633204639</v>
      </c>
      <c r="EZ29" s="8"/>
      <c r="FA29" s="55">
        <f t="shared" si="20"/>
        <v>579.84658298465831</v>
      </c>
      <c r="FB29" s="8"/>
      <c r="FC29" s="55">
        <f t="shared" si="21"/>
        <v>743.45794392523362</v>
      </c>
      <c r="FD29" s="79"/>
      <c r="FE29" s="57" t="s">
        <v>66</v>
      </c>
      <c r="FF29" s="8">
        <v>1136.6622919274271</v>
      </c>
      <c r="FG29" s="8"/>
      <c r="FH29" s="8">
        <v>1506.1595318755774</v>
      </c>
      <c r="FI29" s="8"/>
      <c r="FJ29" s="8">
        <v>782.98048982980481</v>
      </c>
      <c r="FK29" s="8"/>
      <c r="FL29" s="8">
        <v>1580.6056236481618</v>
      </c>
      <c r="FM29" s="8"/>
      <c r="FN29" s="8">
        <v>647.64833574529666</v>
      </c>
      <c r="FO29" s="8"/>
      <c r="FP29" s="8">
        <v>1158.4402430790008</v>
      </c>
      <c r="FQ29" s="8"/>
      <c r="FR29" s="8">
        <v>401.4434643143544</v>
      </c>
      <c r="FS29" s="8"/>
      <c r="FT29" s="8">
        <v>710.73968705547657</v>
      </c>
      <c r="FU29" s="44"/>
      <c r="FV29" s="54" t="s">
        <v>66</v>
      </c>
      <c r="FW29" s="8">
        <f>(DP29/$IF29)*100</f>
        <v>67.63405623659591</v>
      </c>
      <c r="FX29" s="8"/>
      <c r="FY29" s="8">
        <f>(DR29/$IF29)*100</f>
        <v>46.113186640581787</v>
      </c>
      <c r="FZ29" s="8"/>
      <c r="GA29" s="8">
        <f>(DT29/$IF29)*100</f>
        <v>186.36959608835139</v>
      </c>
      <c r="GB29" s="8"/>
      <c r="GC29" s="8">
        <f>(DV29/$IF29)*100</f>
        <v>129.95779739442116</v>
      </c>
      <c r="GD29" s="8"/>
      <c r="GE29" s="8">
        <f>(DX29/$IF29)*100</f>
        <v>68.352074845036995</v>
      </c>
      <c r="GF29" s="8"/>
      <c r="GG29" s="8">
        <f>(DZ29/$IF29)*100</f>
        <v>76.966612040062586</v>
      </c>
      <c r="GH29" s="8"/>
      <c r="GI29" s="8">
        <f>(EB29/$IF29)*100</f>
        <v>46.556612605893271</v>
      </c>
      <c r="GJ29" s="8"/>
      <c r="GK29" s="8">
        <f>(ED29/$IF29)*100</f>
        <v>67.646619309173488</v>
      </c>
      <c r="GL29" s="8"/>
      <c r="GM29" s="8">
        <f>(EF29/$IF29)*100</f>
        <v>49.77020328186822</v>
      </c>
      <c r="GN29" s="8"/>
      <c r="GO29" s="8">
        <f>(EH29/$IF29)*100</f>
        <v>29.133536157552626</v>
      </c>
      <c r="GP29" s="44"/>
      <c r="GQ29" s="57" t="s">
        <v>66</v>
      </c>
      <c r="GR29" s="8">
        <f>(EK29/$IF29)*100</f>
        <v>15.423523599586812</v>
      </c>
      <c r="GS29" s="8"/>
      <c r="GT29" s="8">
        <f>(EM29/$IF29)*100</f>
        <v>36.637980726922564</v>
      </c>
      <c r="GU29" s="8"/>
      <c r="GV29" s="8">
        <f>(EO29/$IF29)*100</f>
        <v>73.808014175955421</v>
      </c>
      <c r="GW29" s="8"/>
      <c r="GX29" s="8">
        <f>(EQ29/$IF29)*100</f>
        <v>106.92056476369815</v>
      </c>
      <c r="GY29" s="8"/>
      <c r="GZ29" s="8">
        <f>(ES29/$IF29)*100</f>
        <v>35.635061228536671</v>
      </c>
      <c r="HA29" s="8"/>
      <c r="HB29" s="8">
        <f>(EU29/$IF29)*100</f>
        <v>91.945477530262863</v>
      </c>
      <c r="HC29" s="8"/>
      <c r="HD29" s="8">
        <f>(EW29/$IF29)*100</f>
        <v>91.436716201745455</v>
      </c>
      <c r="HE29" s="8"/>
      <c r="HF29" s="8">
        <f>(EY29/$IF29)*100</f>
        <v>79.33037524788719</v>
      </c>
      <c r="HG29" s="8"/>
      <c r="HH29" s="8">
        <f>(FA29/$IF29)*100</f>
        <v>48.608146783859354</v>
      </c>
      <c r="HI29" s="8"/>
      <c r="HJ29" s="8">
        <f>(FC29/$IF29)*100</f>
        <v>62.323576487990074</v>
      </c>
      <c r="HK29" s="44"/>
      <c r="HL29" s="57" t="s">
        <v>66</v>
      </c>
      <c r="HM29" s="8">
        <f>(FF29/$IF29)*100</f>
        <v>95.28563097723422</v>
      </c>
      <c r="HN29" s="8"/>
      <c r="HO29" s="8">
        <f>(FH29/$IF29)*100</f>
        <v>126.26033463622912</v>
      </c>
      <c r="HP29" s="8"/>
      <c r="HQ29" s="8">
        <f>(FJ29/$IF29)*100</f>
        <v>65.636724774063609</v>
      </c>
      <c r="HR29" s="8"/>
      <c r="HS29" s="8">
        <f>(FL29/$IF29)*100</f>
        <v>132.5011001465472</v>
      </c>
      <c r="HT29" s="8"/>
      <c r="HU29" s="8">
        <f>(FN29/$IF29)*100</f>
        <v>54.291921849718882</v>
      </c>
      <c r="HV29" s="8"/>
      <c r="HW29" s="8">
        <f>(FP29/$IF29)*100</f>
        <v>97.111261889429173</v>
      </c>
      <c r="HX29" s="8"/>
      <c r="HY29" s="8">
        <f>(FR29/$IF29)*100</f>
        <v>33.652734035908658</v>
      </c>
      <c r="HZ29" s="8"/>
      <c r="IA29" s="8">
        <f>(FT29/$IF29)*100</f>
        <v>59.580827148585499</v>
      </c>
      <c r="IB29" s="44"/>
      <c r="IE29" s="10" t="s">
        <v>66</v>
      </c>
      <c r="IF29" s="10">
        <v>1192.9000000000001</v>
      </c>
      <c r="IH29" s="10" t="s">
        <v>66</v>
      </c>
      <c r="II29" s="10">
        <v>119.99803999999999</v>
      </c>
      <c r="IJ29" s="10">
        <v>25.399229999999999</v>
      </c>
      <c r="IK29" s="10">
        <v>39.112292222600004</v>
      </c>
      <c r="IM29" s="10">
        <v>784.44180000000006</v>
      </c>
      <c r="IN29" s="10">
        <v>280.68134000000003</v>
      </c>
      <c r="IO29" s="10">
        <v>423.51229053000003</v>
      </c>
    </row>
    <row r="30" spans="1:249" s="76" customFormat="1" ht="17.25" hidden="1" customHeight="1" x14ac:dyDescent="0.2">
      <c r="A30" s="80" t="s">
        <v>75</v>
      </c>
      <c r="B30" s="81">
        <f t="shared" si="0"/>
        <v>226.35742153746583</v>
      </c>
      <c r="C30" s="81"/>
      <c r="D30" s="81">
        <f>AVERAGE(D31:D34)</f>
        <v>331.80835000000002</v>
      </c>
      <c r="E30" s="81"/>
      <c r="F30" s="81">
        <f>AVERAGE(F31:F34)</f>
        <v>147.03812500000001</v>
      </c>
      <c r="G30" s="81"/>
      <c r="H30" s="81">
        <f>AVERAGE(H31:H34)</f>
        <v>156.56777499999998</v>
      </c>
      <c r="I30" s="81"/>
      <c r="J30" s="81">
        <f>AVERAGE(J31:J34)</f>
        <v>165.00624999999999</v>
      </c>
      <c r="K30" s="81"/>
      <c r="L30" s="81">
        <v>253.66019999999997</v>
      </c>
      <c r="M30" s="81"/>
      <c r="N30" s="81">
        <v>85.542200000000008</v>
      </c>
      <c r="O30" s="81"/>
      <c r="P30" s="81">
        <v>162.596</v>
      </c>
      <c r="Q30" s="81"/>
      <c r="R30" s="81">
        <v>215.69072500000001</v>
      </c>
      <c r="S30" s="81"/>
      <c r="T30" s="81">
        <v>148.38865000000001</v>
      </c>
      <c r="U30" s="82"/>
      <c r="V30" s="80" t="s">
        <v>76</v>
      </c>
      <c r="W30" s="81">
        <f>AVERAGE(W31:W34)</f>
        <v>317.74380000000002</v>
      </c>
      <c r="X30" s="81"/>
      <c r="Y30" s="81">
        <f>AVERAGE(Y31:Y34)</f>
        <v>172.21684999999999</v>
      </c>
      <c r="Z30" s="81"/>
      <c r="AA30" s="81">
        <v>196.3074</v>
      </c>
      <c r="AB30" s="81"/>
      <c r="AC30" s="81">
        <v>293.52980000000002</v>
      </c>
      <c r="AD30" s="81"/>
      <c r="AE30" s="81">
        <v>159.792125</v>
      </c>
      <c r="AF30" s="81"/>
      <c r="AG30" s="81">
        <v>140.60549753000001</v>
      </c>
      <c r="AH30" s="81"/>
      <c r="AI30" s="81">
        <v>147.3612</v>
      </c>
      <c r="AJ30" s="81"/>
      <c r="AK30" s="81">
        <v>115.20650000000001</v>
      </c>
      <c r="AL30" s="81"/>
      <c r="AM30" s="81">
        <v>167.91794999999999</v>
      </c>
      <c r="AN30" s="81"/>
      <c r="AO30" s="81">
        <v>248.83389999999997</v>
      </c>
      <c r="AP30" s="82"/>
      <c r="AQ30" s="80" t="s">
        <v>76</v>
      </c>
      <c r="AR30" s="81">
        <v>334.43166189199997</v>
      </c>
      <c r="AS30" s="81"/>
      <c r="AT30" s="81">
        <v>342.37662499999999</v>
      </c>
      <c r="AU30" s="81"/>
      <c r="AV30" s="81">
        <v>411.79739999999993</v>
      </c>
      <c r="AW30" s="81"/>
      <c r="AX30" s="81">
        <v>147.14109999999999</v>
      </c>
      <c r="AY30" s="81"/>
      <c r="AZ30" s="81">
        <v>216.16330000000002</v>
      </c>
      <c r="BA30" s="81"/>
      <c r="BB30" s="81">
        <v>303.45985000000002</v>
      </c>
      <c r="BC30" s="81"/>
      <c r="BD30" s="81">
        <v>285.2097</v>
      </c>
      <c r="BE30" s="81"/>
      <c r="BF30" s="81">
        <v>189.13905</v>
      </c>
      <c r="BG30" s="82"/>
      <c r="BH30" s="80" t="s">
        <v>76</v>
      </c>
      <c r="BI30" s="81">
        <f t="shared" si="1"/>
        <v>1787.5933768639406</v>
      </c>
      <c r="BJ30" s="81"/>
      <c r="BK30" s="81">
        <v>2657.3701000000001</v>
      </c>
      <c r="BL30" s="81"/>
      <c r="BM30" s="81">
        <v>2246.629375</v>
      </c>
      <c r="BN30" s="81"/>
      <c r="BO30" s="81">
        <v>2454.20525</v>
      </c>
      <c r="BP30" s="81"/>
      <c r="BQ30" s="81">
        <v>1218.5497500000001</v>
      </c>
      <c r="BR30" s="81"/>
      <c r="BS30" s="81">
        <v>2015.5078000000001</v>
      </c>
      <c r="BT30" s="81"/>
      <c r="BU30" s="81">
        <v>654.25239999999997</v>
      </c>
      <c r="BV30" s="81"/>
      <c r="BW30" s="81">
        <v>1311.5922</v>
      </c>
      <c r="BX30" s="81"/>
      <c r="BY30" s="81">
        <v>955.21687499999996</v>
      </c>
      <c r="BZ30" s="81"/>
      <c r="CA30" s="81">
        <v>435.20159999999998</v>
      </c>
      <c r="CB30" s="82"/>
      <c r="CC30" s="80" t="s">
        <v>76</v>
      </c>
      <c r="CD30" s="81">
        <v>822.51095000000009</v>
      </c>
      <c r="CE30" s="81"/>
      <c r="CF30" s="81">
        <v>775.83632499999987</v>
      </c>
      <c r="CG30" s="81"/>
      <c r="CH30" s="81">
        <v>1386.3236999999999</v>
      </c>
      <c r="CI30" s="81"/>
      <c r="CJ30" s="81">
        <v>3144.0043500000002</v>
      </c>
      <c r="CK30" s="81"/>
      <c r="CL30" s="81">
        <v>721.41375000000005</v>
      </c>
      <c r="CM30" s="81"/>
      <c r="CN30" s="81">
        <v>1407.6567429999998</v>
      </c>
      <c r="CO30" s="81"/>
      <c r="CP30" s="81">
        <v>1458.3437499999998</v>
      </c>
      <c r="CQ30" s="81"/>
      <c r="CR30" s="81">
        <v>1096.2936999999999</v>
      </c>
      <c r="CS30" s="81"/>
      <c r="CT30" s="81">
        <v>1187.625875</v>
      </c>
      <c r="CU30" s="81"/>
      <c r="CV30" s="81">
        <v>1998.77685</v>
      </c>
      <c r="CW30" s="82"/>
      <c r="CX30" s="80" t="s">
        <v>76</v>
      </c>
      <c r="CY30" s="81">
        <v>3605.9557062825002</v>
      </c>
      <c r="CZ30" s="81"/>
      <c r="DA30" s="81">
        <v>4540.8984999999993</v>
      </c>
      <c r="DB30" s="81"/>
      <c r="DC30" s="81">
        <v>3477.3144999999995</v>
      </c>
      <c r="DD30" s="81"/>
      <c r="DE30" s="81">
        <v>1934.1230500000001</v>
      </c>
      <c r="DF30" s="81"/>
      <c r="DG30" s="81">
        <v>1583.8903250000003</v>
      </c>
      <c r="DH30" s="81"/>
      <c r="DI30" s="81">
        <v>2735.7996000000003</v>
      </c>
      <c r="DJ30" s="81"/>
      <c r="DK30" s="81">
        <v>976.25750000000005</v>
      </c>
      <c r="DL30" s="81"/>
      <c r="DM30" s="81">
        <f>AVERAGE(DM31:DM34)</f>
        <v>1375.1877500000001</v>
      </c>
      <c r="DN30" s="82"/>
      <c r="DO30" s="80" t="s">
        <v>76</v>
      </c>
      <c r="DP30" s="83">
        <f t="shared" si="2"/>
        <v>789.72156721093631</v>
      </c>
      <c r="DQ30" s="83"/>
      <c r="DR30" s="83">
        <f t="shared" si="3"/>
        <v>800.87499304945152</v>
      </c>
      <c r="DS30" s="83"/>
      <c r="DT30" s="83">
        <f t="shared" si="4"/>
        <v>1527.9230301664959</v>
      </c>
      <c r="DU30" s="83"/>
      <c r="DV30" s="83">
        <f t="shared" si="5"/>
        <v>1567.5034342156298</v>
      </c>
      <c r="DW30" s="83"/>
      <c r="DX30" s="83">
        <f t="shared" si="6"/>
        <v>738.48702700655281</v>
      </c>
      <c r="DY30" s="83"/>
      <c r="DZ30" s="83">
        <f t="shared" si="7"/>
        <v>794.56997983917074</v>
      </c>
      <c r="EA30" s="83"/>
      <c r="EB30" s="83">
        <f t="shared" si="8"/>
        <v>764.82999034394709</v>
      </c>
      <c r="EC30" s="83"/>
      <c r="ED30" s="83">
        <f t="shared" si="9"/>
        <v>806.65711333612148</v>
      </c>
      <c r="EE30" s="83"/>
      <c r="EF30" s="83">
        <f t="shared" si="10"/>
        <v>442.86414031015926</v>
      </c>
      <c r="EG30" s="83"/>
      <c r="EH30" s="83">
        <f t="shared" si="11"/>
        <v>293.28496485411785</v>
      </c>
      <c r="EI30" s="84"/>
      <c r="EJ30" s="80" t="s">
        <v>77</v>
      </c>
      <c r="EK30" s="85">
        <f t="shared" si="12"/>
        <v>258.85979521866358</v>
      </c>
      <c r="EL30" s="85"/>
      <c r="EM30" s="85">
        <f t="shared" si="13"/>
        <v>450.49966074748198</v>
      </c>
      <c r="EN30" s="85"/>
      <c r="EO30" s="85">
        <f t="shared" si="14"/>
        <v>706.20042851160974</v>
      </c>
      <c r="EP30" s="85"/>
      <c r="EQ30" s="85">
        <f t="shared" si="15"/>
        <v>1071.1022696843727</v>
      </c>
      <c r="ER30" s="85"/>
      <c r="ES30" s="85">
        <f t="shared" si="16"/>
        <v>451.4701522368515</v>
      </c>
      <c r="ET30" s="85"/>
      <c r="EU30" s="85">
        <f t="shared" si="17"/>
        <v>1001.1391927969659</v>
      </c>
      <c r="EV30" s="85"/>
      <c r="EW30" s="85">
        <f t="shared" si="18"/>
        <v>989.63889409152466</v>
      </c>
      <c r="EX30" s="85"/>
      <c r="EY30" s="85">
        <f t="shared" si="19"/>
        <v>951.59014465329631</v>
      </c>
      <c r="EZ30" s="85"/>
      <c r="FA30" s="85">
        <f t="shared" si="20"/>
        <v>707.26558715134388</v>
      </c>
      <c r="FB30" s="85"/>
      <c r="FC30" s="85">
        <f t="shared" si="21"/>
        <v>803.25745406875842</v>
      </c>
      <c r="FD30" s="86"/>
      <c r="FE30" s="80" t="s">
        <v>77</v>
      </c>
      <c r="FF30" s="87">
        <f>(CY30/AR30)*100</f>
        <v>1078.2339464757356</v>
      </c>
      <c r="FG30" s="87"/>
      <c r="FH30" s="87">
        <f>(DA30/AT30)*100</f>
        <v>1326.2875349624117</v>
      </c>
      <c r="FI30" s="87"/>
      <c r="FJ30" s="87">
        <f>(DC30/AV30)*100</f>
        <v>844.42361705052042</v>
      </c>
      <c r="FK30" s="87"/>
      <c r="FL30" s="87">
        <f>(DE30/AX30)*100</f>
        <v>1314.4682553005246</v>
      </c>
      <c r="FM30" s="87"/>
      <c r="FN30" s="87">
        <f>(DG30/AZ30)*100</f>
        <v>732.72860147860445</v>
      </c>
      <c r="FO30" s="87"/>
      <c r="FP30" s="87">
        <f>(DI30/BB30)*100</f>
        <v>901.53593630261139</v>
      </c>
      <c r="FQ30" s="87"/>
      <c r="FR30" s="81">
        <f>AVERAGE(FR31:FR34)</f>
        <v>340.2778805928009</v>
      </c>
      <c r="FS30" s="87"/>
      <c r="FT30" s="81">
        <f>AVERAGE(FT31:FT34)</f>
        <v>720.15465822005785</v>
      </c>
      <c r="FU30" s="88"/>
      <c r="FV30" s="80" t="s">
        <v>76</v>
      </c>
      <c r="FW30" s="89">
        <v>69.80764910122177</v>
      </c>
      <c r="FX30" s="87"/>
      <c r="FY30" s="89" t="e">
        <f>AVERAGE(FY31:FY34)</f>
        <v>#REF!</v>
      </c>
      <c r="FZ30" s="87"/>
      <c r="GA30" s="89" t="e">
        <f>AVERAGE(GA31:GA34)</f>
        <v>#REF!</v>
      </c>
      <c r="GB30" s="87"/>
      <c r="GC30" s="89" t="e">
        <f>AVERAGE(GC31:GC34)</f>
        <v>#REF!</v>
      </c>
      <c r="GD30" s="87"/>
      <c r="GE30" s="89" t="e">
        <f>AVERAGE(GE31:GE34)</f>
        <v>#REF!</v>
      </c>
      <c r="GF30" s="87"/>
      <c r="GG30" s="89" t="e">
        <f>AVERAGE(GG31:GG34)</f>
        <v>#REF!</v>
      </c>
      <c r="GH30" s="87"/>
      <c r="GI30" s="89" t="e">
        <f>AVERAGE(GI31:GI34)</f>
        <v>#REF!</v>
      </c>
      <c r="GJ30" s="87"/>
      <c r="GK30" s="89" t="e">
        <f>AVERAGE(GK31:GK34)</f>
        <v>#REF!</v>
      </c>
      <c r="GL30" s="87"/>
      <c r="GM30" s="89" t="e">
        <f>AVERAGE(GM31:GM34)</f>
        <v>#REF!</v>
      </c>
      <c r="GN30" s="87"/>
      <c r="GO30" s="89" t="e">
        <f>AVERAGE(GO31:GO34)</f>
        <v>#REF!</v>
      </c>
      <c r="GP30" s="88"/>
      <c r="GQ30" s="80" t="s">
        <v>76</v>
      </c>
      <c r="GR30" s="89" t="e">
        <f>AVERAGE(GR31:GR34)</f>
        <v>#REF!</v>
      </c>
      <c r="GS30" s="87"/>
      <c r="GT30" s="89" t="e">
        <f>AVERAGE(GT31:GT34)</f>
        <v>#REF!</v>
      </c>
      <c r="GU30" s="87"/>
      <c r="GV30" s="89" t="e">
        <f>AVERAGE(GV31:GV34)</f>
        <v>#REF!</v>
      </c>
      <c r="GW30" s="87"/>
      <c r="GX30" s="89" t="e">
        <f>AVERAGE(GX31:GX34)</f>
        <v>#REF!</v>
      </c>
      <c r="GY30" s="87"/>
      <c r="GZ30" s="89" t="e">
        <f>AVERAGE(GZ31:GZ34)</f>
        <v>#REF!</v>
      </c>
      <c r="HA30" s="87"/>
      <c r="HB30" s="89" t="e">
        <f>AVERAGE(HB31:HB34)</f>
        <v>#REF!</v>
      </c>
      <c r="HC30" s="87"/>
      <c r="HD30" s="89" t="e">
        <f>AVERAGE(HD31:HD34)</f>
        <v>#REF!</v>
      </c>
      <c r="HE30" s="87"/>
      <c r="HF30" s="89" t="e">
        <f>AVERAGE(HF31:HF34)</f>
        <v>#REF!</v>
      </c>
      <c r="HG30" s="87"/>
      <c r="HH30" s="89" t="e">
        <f>AVERAGE(HH31:HH34)</f>
        <v>#REF!</v>
      </c>
      <c r="HI30" s="87"/>
      <c r="HJ30" s="89" t="e">
        <f>AVERAGE(HJ31:HJ34)</f>
        <v>#REF!</v>
      </c>
      <c r="HK30" s="88"/>
      <c r="HL30" s="80" t="s">
        <v>76</v>
      </c>
      <c r="HM30" s="89" t="e">
        <f>AVERAGE(HM31:HM34)</f>
        <v>#REF!</v>
      </c>
      <c r="HN30" s="87"/>
      <c r="HO30" s="89" t="e">
        <f>AVERAGE(HO31:HO34)</f>
        <v>#REF!</v>
      </c>
      <c r="HP30" s="87"/>
      <c r="HQ30" s="89" t="e">
        <f>AVERAGE(HQ31:HQ34)</f>
        <v>#REF!</v>
      </c>
      <c r="HR30" s="87"/>
      <c r="HS30" s="89" t="e">
        <f>AVERAGE(HS31:HS34)</f>
        <v>#REF!</v>
      </c>
      <c r="HT30" s="87"/>
      <c r="HU30" s="89" t="e">
        <f>AVERAGE(HU31:HU34)</f>
        <v>#REF!</v>
      </c>
      <c r="HV30" s="87"/>
      <c r="HW30" s="89" t="e">
        <f>AVERAGE(HW31:HW34)</f>
        <v>#REF!</v>
      </c>
      <c r="HX30" s="87"/>
      <c r="HY30" s="89" t="e">
        <f>AVERAGE(HY31:HY34)</f>
        <v>#REF!</v>
      </c>
      <c r="HZ30" s="87"/>
      <c r="IA30" s="89" t="e">
        <f>AVERAGE(IA31:IA34)</f>
        <v>#REF!</v>
      </c>
      <c r="IB30" s="88"/>
      <c r="IE30" s="76" t="s">
        <v>75</v>
      </c>
      <c r="IF30" s="76">
        <v>1233.5051635478683</v>
      </c>
      <c r="IH30" s="76">
        <v>2001</v>
      </c>
      <c r="II30" s="76">
        <v>155.27321993000001</v>
      </c>
      <c r="IJ30" s="76">
        <v>29.893538199999998</v>
      </c>
      <c r="IK30" s="76">
        <v>41.190663407465799</v>
      </c>
      <c r="IM30" s="76">
        <v>1066.0182004850001</v>
      </c>
      <c r="IN30" s="76">
        <v>301.76403160750004</v>
      </c>
      <c r="IO30" s="76">
        <v>419.81114477144052</v>
      </c>
    </row>
    <row r="31" spans="1:249" s="10" customFormat="1" ht="17.25" hidden="1" customHeight="1" x14ac:dyDescent="0.2">
      <c r="A31" s="54" t="s">
        <v>63</v>
      </c>
      <c r="B31" s="55">
        <f t="shared" si="0"/>
        <v>211.68426778699995</v>
      </c>
      <c r="C31" s="55"/>
      <c r="D31" s="77">
        <v>249.9</v>
      </c>
      <c r="E31" s="77"/>
      <c r="F31" s="77">
        <v>153.1</v>
      </c>
      <c r="G31" s="77"/>
      <c r="H31" s="77">
        <v>127.7</v>
      </c>
      <c r="I31" s="77"/>
      <c r="J31" s="77">
        <v>170.6</v>
      </c>
      <c r="K31" s="77"/>
      <c r="L31" s="77">
        <v>264</v>
      </c>
      <c r="M31" s="77"/>
      <c r="N31" s="77">
        <v>89.9</v>
      </c>
      <c r="O31" s="77"/>
      <c r="P31" s="77">
        <v>161.6</v>
      </c>
      <c r="Q31" s="77"/>
      <c r="R31" s="77">
        <v>177.7</v>
      </c>
      <c r="S31" s="77"/>
      <c r="T31" s="77">
        <v>141.5</v>
      </c>
      <c r="U31" s="78"/>
      <c r="V31" s="54" t="s">
        <v>63</v>
      </c>
      <c r="W31" s="77">
        <v>242.2</v>
      </c>
      <c r="X31" s="77"/>
      <c r="Y31" s="77">
        <v>164.9</v>
      </c>
      <c r="Z31" s="77"/>
      <c r="AA31" s="77">
        <v>179.7</v>
      </c>
      <c r="AB31" s="77"/>
      <c r="AC31" s="77">
        <v>232.7</v>
      </c>
      <c r="AD31" s="77"/>
      <c r="AE31" s="77">
        <v>122.6</v>
      </c>
      <c r="AF31" s="77"/>
      <c r="AG31" s="55">
        <v>124.46832000000001</v>
      </c>
      <c r="AH31" s="77"/>
      <c r="AI31" s="77">
        <v>132.19999999999999</v>
      </c>
      <c r="AJ31" s="77"/>
      <c r="AK31" s="77">
        <v>95.4</v>
      </c>
      <c r="AL31" s="77"/>
      <c r="AM31" s="77">
        <v>175.2</v>
      </c>
      <c r="AN31" s="77"/>
      <c r="AO31" s="77">
        <v>268.39999999999998</v>
      </c>
      <c r="AP31" s="78"/>
      <c r="AQ31" s="54" t="s">
        <v>63</v>
      </c>
      <c r="AR31" s="55">
        <v>374.19045</v>
      </c>
      <c r="AS31" s="77"/>
      <c r="AT31" s="77">
        <v>391.5</v>
      </c>
      <c r="AU31" s="77"/>
      <c r="AV31" s="77">
        <v>442.4</v>
      </c>
      <c r="AW31" s="77"/>
      <c r="AX31" s="77">
        <v>151</v>
      </c>
      <c r="AY31" s="77"/>
      <c r="AZ31" s="77">
        <v>225.3</v>
      </c>
      <c r="BA31" s="77"/>
      <c r="BB31" s="77">
        <v>378.8</v>
      </c>
      <c r="BC31" s="77"/>
      <c r="BD31" s="77">
        <v>251.5</v>
      </c>
      <c r="BE31" s="77"/>
      <c r="BF31" s="77">
        <v>190.9</v>
      </c>
      <c r="BG31" s="78"/>
      <c r="BH31" s="54" t="s">
        <v>63</v>
      </c>
      <c r="BI31" s="55">
        <f t="shared" si="1"/>
        <v>1504.7682180660001</v>
      </c>
      <c r="BJ31" s="55"/>
      <c r="BK31" s="77">
        <v>1513.8</v>
      </c>
      <c r="BL31" s="77"/>
      <c r="BM31" s="77">
        <v>2381.3000000000002</v>
      </c>
      <c r="BN31" s="77"/>
      <c r="BO31" s="77">
        <v>2238</v>
      </c>
      <c r="BP31" s="77"/>
      <c r="BQ31" s="77">
        <v>1132.8</v>
      </c>
      <c r="BR31" s="77"/>
      <c r="BS31" s="77">
        <v>1528.7</v>
      </c>
      <c r="BT31" s="77"/>
      <c r="BU31" s="77">
        <v>786.4</v>
      </c>
      <c r="BV31" s="77"/>
      <c r="BW31" s="77">
        <v>1438.8</v>
      </c>
      <c r="BX31" s="77"/>
      <c r="BY31" s="77">
        <v>817.4</v>
      </c>
      <c r="BZ31" s="77"/>
      <c r="CA31" s="77">
        <v>379.7</v>
      </c>
      <c r="CB31" s="78"/>
      <c r="CC31" s="54" t="s">
        <v>63</v>
      </c>
      <c r="CD31" s="77">
        <v>671.7</v>
      </c>
      <c r="CE31" s="77"/>
      <c r="CF31" s="77">
        <v>717.8</v>
      </c>
      <c r="CG31" s="77"/>
      <c r="CH31" s="77">
        <v>1251.0999999999999</v>
      </c>
      <c r="CI31" s="77"/>
      <c r="CJ31" s="77">
        <v>2883.3</v>
      </c>
      <c r="CK31" s="77"/>
      <c r="CL31" s="77">
        <v>624.4</v>
      </c>
      <c r="CM31" s="77"/>
      <c r="CN31" s="55">
        <v>1313.644</v>
      </c>
      <c r="CO31" s="77"/>
      <c r="CP31" s="77">
        <v>1343.8</v>
      </c>
      <c r="CQ31" s="77"/>
      <c r="CR31" s="77">
        <v>1128.4000000000001</v>
      </c>
      <c r="CS31" s="77"/>
      <c r="CT31" s="77">
        <v>1119</v>
      </c>
      <c r="CU31" s="77"/>
      <c r="CV31" s="77">
        <v>1882.7</v>
      </c>
      <c r="CW31" s="78"/>
      <c r="CX31" s="54" t="s">
        <v>63</v>
      </c>
      <c r="CY31" s="55">
        <v>3811.2200900000003</v>
      </c>
      <c r="CZ31" s="77"/>
      <c r="DA31" s="77">
        <v>4935.2</v>
      </c>
      <c r="DB31" s="77"/>
      <c r="DC31" s="77">
        <v>3720.1</v>
      </c>
      <c r="DD31" s="77"/>
      <c r="DE31" s="77">
        <v>1451.6</v>
      </c>
      <c r="DF31" s="77"/>
      <c r="DG31" s="77">
        <v>1370.3</v>
      </c>
      <c r="DH31" s="77"/>
      <c r="DI31" s="77">
        <v>2773.5</v>
      </c>
      <c r="DJ31" s="77"/>
      <c r="DK31" s="77">
        <v>720.6</v>
      </c>
      <c r="DL31" s="77"/>
      <c r="DM31" s="77">
        <v>1296.8</v>
      </c>
      <c r="DN31" s="79"/>
      <c r="DO31" s="54" t="s">
        <v>63</v>
      </c>
      <c r="DP31" s="55">
        <f t="shared" si="2"/>
        <v>710.85500769481916</v>
      </c>
      <c r="DQ31" s="55"/>
      <c r="DR31" s="55">
        <f t="shared" si="3"/>
        <v>605.76230492196873</v>
      </c>
      <c r="DS31" s="55"/>
      <c r="DT31" s="55">
        <f t="shared" si="4"/>
        <v>1555.3886348791641</v>
      </c>
      <c r="DU31" s="55"/>
      <c r="DV31" s="55">
        <f t="shared" si="5"/>
        <v>1752.5450274079872</v>
      </c>
      <c r="DW31" s="55"/>
      <c r="DX31" s="55">
        <f t="shared" si="6"/>
        <v>664.00937866354047</v>
      </c>
      <c r="DY31" s="55"/>
      <c r="DZ31" s="55">
        <f t="shared" si="7"/>
        <v>579.05303030303037</v>
      </c>
      <c r="EA31" s="55"/>
      <c r="EB31" s="55">
        <f t="shared" si="8"/>
        <v>874.74972191323684</v>
      </c>
      <c r="EC31" s="55"/>
      <c r="ED31" s="55">
        <f t="shared" si="9"/>
        <v>890.34653465346537</v>
      </c>
      <c r="EE31" s="55"/>
      <c r="EF31" s="55">
        <f t="shared" si="10"/>
        <v>459.98874507597077</v>
      </c>
      <c r="EG31" s="55"/>
      <c r="EH31" s="55">
        <f t="shared" si="11"/>
        <v>268.33922261484099</v>
      </c>
      <c r="EI31" s="56"/>
      <c r="EJ31" s="54" t="s">
        <v>63</v>
      </c>
      <c r="EK31" s="55">
        <f t="shared" si="12"/>
        <v>277.33278282411231</v>
      </c>
      <c r="EL31" s="8"/>
      <c r="EM31" s="55">
        <f t="shared" si="13"/>
        <v>435.29411764705878</v>
      </c>
      <c r="EN31" s="8"/>
      <c r="EO31" s="55">
        <f t="shared" si="14"/>
        <v>696.21591541457985</v>
      </c>
      <c r="EP31" s="8"/>
      <c r="EQ31" s="55">
        <f t="shared" si="15"/>
        <v>1239.0631714654064</v>
      </c>
      <c r="ER31" s="8"/>
      <c r="ES31" s="55">
        <f t="shared" si="16"/>
        <v>509.29853181076669</v>
      </c>
      <c r="ET31" s="8"/>
      <c r="EU31" s="55">
        <f t="shared" si="17"/>
        <v>1055.4042988609472</v>
      </c>
      <c r="EV31" s="8"/>
      <c r="EW31" s="55">
        <f t="shared" si="18"/>
        <v>1016.4901664145235</v>
      </c>
      <c r="EX31" s="8"/>
      <c r="EY31" s="55">
        <f t="shared" si="19"/>
        <v>1182.8092243186584</v>
      </c>
      <c r="EZ31" s="8"/>
      <c r="FA31" s="55">
        <f t="shared" si="20"/>
        <v>638.69863013698637</v>
      </c>
      <c r="FB31" s="8"/>
      <c r="FC31" s="55">
        <f t="shared" si="21"/>
        <v>701.45305514157985</v>
      </c>
      <c r="FD31" s="44"/>
      <c r="FE31" s="54" t="s">
        <v>63</v>
      </c>
      <c r="FF31" s="55">
        <f>(CY31/AR31)*100</f>
        <v>1018.5241472624435</v>
      </c>
      <c r="FG31" s="8"/>
      <c r="FH31" s="55">
        <f>(DA31/AT31)*100</f>
        <v>1260.5874840357599</v>
      </c>
      <c r="FI31" s="8"/>
      <c r="FJ31" s="55">
        <f>(DC31/AV31)*100</f>
        <v>840.89059674502721</v>
      </c>
      <c r="FK31" s="8"/>
      <c r="FL31" s="55">
        <f>(DE31/AX31)*100</f>
        <v>961.32450331125824</v>
      </c>
      <c r="FM31" s="8"/>
      <c r="FN31" s="55">
        <f>(DG31/AZ31)*100</f>
        <v>608.21127385707939</v>
      </c>
      <c r="FO31" s="8"/>
      <c r="FP31" s="55">
        <f>(DI31/BB31)*100</f>
        <v>732.18057022175287</v>
      </c>
      <c r="FQ31" s="8"/>
      <c r="FR31" s="55">
        <f>(DK31/BD31)*100</f>
        <v>286.52087475149108</v>
      </c>
      <c r="FS31" s="8"/>
      <c r="FT31" s="55">
        <f>(DM31/BF31)*100</f>
        <v>679.30853850183337</v>
      </c>
      <c r="FU31" s="44"/>
      <c r="FV31" s="54" t="s">
        <v>63</v>
      </c>
      <c r="FW31" s="8" t="e">
        <f>(DP31/$IF31)*100</f>
        <v>#REF!</v>
      </c>
      <c r="FX31" s="8"/>
      <c r="FY31" s="8" t="e">
        <f>(DR31/$IF31)*100</f>
        <v>#REF!</v>
      </c>
      <c r="FZ31" s="8"/>
      <c r="GA31" s="8" t="e">
        <f>(DT31/$IF31)*100</f>
        <v>#REF!</v>
      </c>
      <c r="GB31" s="8"/>
      <c r="GC31" s="8" t="e">
        <f>(DV31/$IF31)*100</f>
        <v>#REF!</v>
      </c>
      <c r="GD31" s="8"/>
      <c r="GE31" s="8" t="e">
        <f>(DX31/$IF31)*100</f>
        <v>#REF!</v>
      </c>
      <c r="GF31" s="8"/>
      <c r="GG31" s="8" t="e">
        <f>(DZ31/$IF31)*100</f>
        <v>#REF!</v>
      </c>
      <c r="GH31" s="8"/>
      <c r="GI31" s="8" t="e">
        <f>(EB31/$IF31)*100</f>
        <v>#REF!</v>
      </c>
      <c r="GJ31" s="8"/>
      <c r="GK31" s="8" t="e">
        <f>(ED31/$IF31)*100</f>
        <v>#REF!</v>
      </c>
      <c r="GL31" s="8"/>
      <c r="GM31" s="8" t="e">
        <f>(EF31/$IF31)*100</f>
        <v>#REF!</v>
      </c>
      <c r="GN31" s="8"/>
      <c r="GO31" s="8" t="e">
        <f>(EH31/$IF31)*100</f>
        <v>#REF!</v>
      </c>
      <c r="GP31" s="44"/>
      <c r="GQ31" s="54" t="s">
        <v>63</v>
      </c>
      <c r="GR31" s="8" t="e">
        <f>(EK31/$IF31)*100</f>
        <v>#REF!</v>
      </c>
      <c r="GS31" s="8"/>
      <c r="GT31" s="8" t="e">
        <f>(EM31/$IF31)*100</f>
        <v>#REF!</v>
      </c>
      <c r="GU31" s="8"/>
      <c r="GV31" s="8" t="e">
        <f>(EO31/$IF31)*100</f>
        <v>#REF!</v>
      </c>
      <c r="GW31" s="8"/>
      <c r="GX31" s="8" t="e">
        <f>(EQ31/$IF31)*100</f>
        <v>#REF!</v>
      </c>
      <c r="GY31" s="8"/>
      <c r="GZ31" s="8" t="e">
        <f>(ES31/$IF31)*100</f>
        <v>#REF!</v>
      </c>
      <c r="HA31" s="8"/>
      <c r="HB31" s="8" t="e">
        <f>(EU31/$IF31)*100</f>
        <v>#REF!</v>
      </c>
      <c r="HC31" s="8"/>
      <c r="HD31" s="8" t="e">
        <f>(EW31/$IF31)*100</f>
        <v>#REF!</v>
      </c>
      <c r="HE31" s="8"/>
      <c r="HF31" s="8" t="e">
        <f>(EY31/$IF31)*100</f>
        <v>#REF!</v>
      </c>
      <c r="HG31" s="8"/>
      <c r="HH31" s="8" t="e">
        <f>(FA31/$IF31)*100</f>
        <v>#REF!</v>
      </c>
      <c r="HI31" s="8"/>
      <c r="HJ31" s="8" t="e">
        <f>(FC31/$IF31)*100</f>
        <v>#REF!</v>
      </c>
      <c r="HK31" s="44"/>
      <c r="HL31" s="54" t="s">
        <v>63</v>
      </c>
      <c r="HM31" s="8" t="e">
        <f>(FF31/$IF31)*100</f>
        <v>#REF!</v>
      </c>
      <c r="HN31" s="8"/>
      <c r="HO31" s="8" t="e">
        <f>(FH31/$IF31)*100</f>
        <v>#REF!</v>
      </c>
      <c r="HP31" s="8"/>
      <c r="HQ31" s="8" t="e">
        <f>(FJ31/$IF31)*100</f>
        <v>#REF!</v>
      </c>
      <c r="HR31" s="8"/>
      <c r="HS31" s="8" t="e">
        <f>(FL31/$IF31)*100</f>
        <v>#REF!</v>
      </c>
      <c r="HT31" s="8"/>
      <c r="HU31" s="8" t="e">
        <f>(FN31/$IF31)*100</f>
        <v>#REF!</v>
      </c>
      <c r="HV31" s="8"/>
      <c r="HW31" s="8" t="e">
        <f>(FP31/$IF31)*100</f>
        <v>#REF!</v>
      </c>
      <c r="HX31" s="8"/>
      <c r="HY31" s="8" t="e">
        <f>(FR31/$IF31)*100</f>
        <v>#REF!</v>
      </c>
      <c r="HZ31" s="8"/>
      <c r="IA31" s="8" t="e">
        <f>(FT31/$IF31)*100</f>
        <v>#REF!</v>
      </c>
      <c r="IB31" s="44"/>
      <c r="IE31" s="10" t="s">
        <v>63</v>
      </c>
      <c r="IF31" s="10" t="e">
        <f>'[1]QEI-MFG'!AK143</f>
        <v>#REF!</v>
      </c>
      <c r="IH31" s="10" t="s">
        <v>63</v>
      </c>
      <c r="II31" s="10">
        <v>142.77494999999999</v>
      </c>
      <c r="IJ31" s="10">
        <v>26.055909999999997</v>
      </c>
      <c r="IK31" s="10">
        <v>42.853407787000002</v>
      </c>
      <c r="IM31" s="10">
        <v>819.42238999999995</v>
      </c>
      <c r="IN31" s="10">
        <v>270.99736000000001</v>
      </c>
      <c r="IO31" s="10">
        <v>414.34846806600001</v>
      </c>
    </row>
    <row r="32" spans="1:249" s="10" customFormat="1" ht="17.25" hidden="1" customHeight="1" x14ac:dyDescent="0.2">
      <c r="A32" s="54" t="s">
        <v>64</v>
      </c>
      <c r="B32" s="55">
        <f t="shared" si="0"/>
        <v>272.95337675319996</v>
      </c>
      <c r="C32" s="55"/>
      <c r="D32" s="77">
        <v>405.6</v>
      </c>
      <c r="E32" s="77"/>
      <c r="F32" s="77">
        <v>180.5</v>
      </c>
      <c r="G32" s="77"/>
      <c r="H32" s="77">
        <v>212.7</v>
      </c>
      <c r="I32" s="77"/>
      <c r="J32" s="77">
        <v>213.5</v>
      </c>
      <c r="K32" s="77"/>
      <c r="L32" s="77">
        <v>303.89999999999998</v>
      </c>
      <c r="M32" s="77"/>
      <c r="N32" s="77">
        <v>103.2</v>
      </c>
      <c r="O32" s="77"/>
      <c r="P32" s="77">
        <v>187.9</v>
      </c>
      <c r="Q32" s="77"/>
      <c r="R32" s="77">
        <v>287.10000000000002</v>
      </c>
      <c r="S32" s="77"/>
      <c r="T32" s="77">
        <v>168.3</v>
      </c>
      <c r="U32" s="78"/>
      <c r="V32" s="54" t="s">
        <v>64</v>
      </c>
      <c r="W32" s="77">
        <v>386</v>
      </c>
      <c r="X32" s="77"/>
      <c r="Y32" s="77">
        <v>208.3</v>
      </c>
      <c r="Z32" s="77"/>
      <c r="AA32" s="77">
        <v>277.10000000000002</v>
      </c>
      <c r="AB32" s="77"/>
      <c r="AC32" s="77">
        <v>365.2</v>
      </c>
      <c r="AD32" s="77"/>
      <c r="AE32" s="77">
        <v>200.8</v>
      </c>
      <c r="AF32" s="77"/>
      <c r="AG32" s="55">
        <v>161.38833</v>
      </c>
      <c r="AH32" s="77"/>
      <c r="AI32" s="77">
        <v>171.2</v>
      </c>
      <c r="AJ32" s="77"/>
      <c r="AK32" s="77">
        <v>124.5</v>
      </c>
      <c r="AL32" s="77"/>
      <c r="AM32" s="77">
        <v>178.8</v>
      </c>
      <c r="AN32" s="77"/>
      <c r="AO32" s="77">
        <v>245.4</v>
      </c>
      <c r="AP32" s="78"/>
      <c r="AQ32" s="54" t="s">
        <v>64</v>
      </c>
      <c r="AR32" s="55">
        <v>346.73797800000006</v>
      </c>
      <c r="AS32" s="77"/>
      <c r="AT32" s="77">
        <v>365.5</v>
      </c>
      <c r="AU32" s="77"/>
      <c r="AV32" s="77">
        <v>396.9</v>
      </c>
      <c r="AW32" s="77"/>
      <c r="AX32" s="77">
        <v>141.9</v>
      </c>
      <c r="AY32" s="77"/>
      <c r="AZ32" s="77">
        <v>221.9</v>
      </c>
      <c r="BA32" s="77"/>
      <c r="BB32" s="77">
        <v>333.4</v>
      </c>
      <c r="BC32" s="77"/>
      <c r="BD32" s="77">
        <v>314.10000000000002</v>
      </c>
      <c r="BE32" s="77"/>
      <c r="BF32" s="77">
        <v>212.3</v>
      </c>
      <c r="BG32" s="78"/>
      <c r="BH32" s="54" t="s">
        <v>64</v>
      </c>
      <c r="BI32" s="55">
        <f t="shared" si="1"/>
        <v>2255.47407617</v>
      </c>
      <c r="BJ32" s="55"/>
      <c r="BK32" s="77">
        <v>3844.5</v>
      </c>
      <c r="BL32" s="77"/>
      <c r="BM32" s="77">
        <v>2412.3000000000002</v>
      </c>
      <c r="BN32" s="77"/>
      <c r="BO32" s="77">
        <v>2678.5</v>
      </c>
      <c r="BP32" s="77"/>
      <c r="BQ32" s="77">
        <v>1608.2</v>
      </c>
      <c r="BR32" s="77"/>
      <c r="BS32" s="77">
        <v>2631.5</v>
      </c>
      <c r="BT32" s="77"/>
      <c r="BU32" s="77">
        <v>756.9</v>
      </c>
      <c r="BV32" s="77"/>
      <c r="BW32" s="77">
        <v>1318.2</v>
      </c>
      <c r="BX32" s="77"/>
      <c r="BY32" s="77">
        <v>888.2</v>
      </c>
      <c r="BZ32" s="77"/>
      <c r="CA32" s="77">
        <v>525.5</v>
      </c>
      <c r="CB32" s="78"/>
      <c r="CC32" s="54" t="s">
        <v>64</v>
      </c>
      <c r="CD32" s="77">
        <v>1053.8</v>
      </c>
      <c r="CE32" s="77"/>
      <c r="CF32" s="77">
        <v>812.8</v>
      </c>
      <c r="CG32" s="77"/>
      <c r="CH32" s="77">
        <v>1931.1</v>
      </c>
      <c r="CI32" s="77"/>
      <c r="CJ32" s="77">
        <v>4144.3999999999996</v>
      </c>
      <c r="CK32" s="77"/>
      <c r="CL32" s="77">
        <v>805.5</v>
      </c>
      <c r="CM32" s="77"/>
      <c r="CN32" s="55">
        <v>1496.192</v>
      </c>
      <c r="CO32" s="77"/>
      <c r="CP32" s="77">
        <v>1544.1</v>
      </c>
      <c r="CQ32" s="77"/>
      <c r="CR32" s="77">
        <v>1201.9000000000001</v>
      </c>
      <c r="CS32" s="77"/>
      <c r="CT32" s="77">
        <v>1325.5</v>
      </c>
      <c r="CU32" s="77"/>
      <c r="CV32" s="77">
        <v>2434.9</v>
      </c>
      <c r="CW32" s="78"/>
      <c r="CX32" s="54" t="s">
        <v>64</v>
      </c>
      <c r="CY32" s="55">
        <v>3852.9420500000006</v>
      </c>
      <c r="CZ32" s="77"/>
      <c r="DA32" s="77">
        <v>4738.3</v>
      </c>
      <c r="DB32" s="77"/>
      <c r="DC32" s="77">
        <v>3830.2</v>
      </c>
      <c r="DD32" s="77"/>
      <c r="DE32" s="77">
        <v>1922.4</v>
      </c>
      <c r="DF32" s="77"/>
      <c r="DG32" s="77">
        <v>1948.5</v>
      </c>
      <c r="DH32" s="77"/>
      <c r="DI32" s="77">
        <v>2577.3000000000002</v>
      </c>
      <c r="DJ32" s="77"/>
      <c r="DK32" s="77">
        <v>1187.7</v>
      </c>
      <c r="DL32" s="77"/>
      <c r="DM32" s="77">
        <v>1946.3</v>
      </c>
      <c r="DN32" s="79"/>
      <c r="DO32" s="54" t="s">
        <v>64</v>
      </c>
      <c r="DP32" s="55">
        <f t="shared" si="2"/>
        <v>826.32210049900334</v>
      </c>
      <c r="DQ32" s="55"/>
      <c r="DR32" s="55">
        <f t="shared" si="3"/>
        <v>947.85502958579877</v>
      </c>
      <c r="DS32" s="55"/>
      <c r="DT32" s="55">
        <f t="shared" si="4"/>
        <v>1336.454293628809</v>
      </c>
      <c r="DU32" s="55"/>
      <c r="DV32" s="55">
        <f t="shared" si="5"/>
        <v>1259.2853784673248</v>
      </c>
      <c r="DW32" s="55"/>
      <c r="DX32" s="55">
        <f t="shared" si="6"/>
        <v>753.25526932084313</v>
      </c>
      <c r="DY32" s="55"/>
      <c r="DZ32" s="55">
        <f t="shared" si="7"/>
        <v>865.90983876275095</v>
      </c>
      <c r="EA32" s="55"/>
      <c r="EB32" s="55">
        <f t="shared" si="8"/>
        <v>733.43023255813944</v>
      </c>
      <c r="EC32" s="55"/>
      <c r="ED32" s="55">
        <f t="shared" si="9"/>
        <v>701.54337413517828</v>
      </c>
      <c r="EE32" s="55"/>
      <c r="EF32" s="55">
        <f t="shared" si="10"/>
        <v>309.36955764541972</v>
      </c>
      <c r="EG32" s="55"/>
      <c r="EH32" s="55">
        <f t="shared" si="11"/>
        <v>312.24004753416517</v>
      </c>
      <c r="EI32" s="56"/>
      <c r="EJ32" s="54" t="s">
        <v>64</v>
      </c>
      <c r="EK32" s="55">
        <f t="shared" si="12"/>
        <v>273.00518134715026</v>
      </c>
      <c r="EL32" s="8"/>
      <c r="EM32" s="55">
        <f t="shared" si="13"/>
        <v>390.20643302928465</v>
      </c>
      <c r="EN32" s="8"/>
      <c r="EO32" s="55">
        <f t="shared" si="14"/>
        <v>696.89642728256945</v>
      </c>
      <c r="EP32" s="8"/>
      <c r="EQ32" s="55">
        <f t="shared" si="15"/>
        <v>1134.8302300109528</v>
      </c>
      <c r="ER32" s="8"/>
      <c r="ES32" s="55">
        <f t="shared" si="16"/>
        <v>401.14541832669318</v>
      </c>
      <c r="ET32" s="8"/>
      <c r="EU32" s="55">
        <f t="shared" si="17"/>
        <v>927.0757061554574</v>
      </c>
      <c r="EV32" s="8"/>
      <c r="EW32" s="55">
        <f t="shared" si="18"/>
        <v>901.92757009345803</v>
      </c>
      <c r="EX32" s="8"/>
      <c r="EY32" s="55">
        <f t="shared" si="19"/>
        <v>965.38152610441784</v>
      </c>
      <c r="EZ32" s="8"/>
      <c r="FA32" s="55">
        <f t="shared" si="20"/>
        <v>741.33109619686797</v>
      </c>
      <c r="FB32" s="8"/>
      <c r="FC32" s="55">
        <f t="shared" si="21"/>
        <v>992.21678891605552</v>
      </c>
      <c r="FD32" s="44"/>
      <c r="FE32" s="54" t="s">
        <v>64</v>
      </c>
      <c r="FF32" s="55">
        <f>(CY32/AR32)*100</f>
        <v>1111.1970117100932</v>
      </c>
      <c r="FG32" s="8"/>
      <c r="FH32" s="55">
        <f>(DA32/AT32)*100</f>
        <v>1296.388508891929</v>
      </c>
      <c r="FI32" s="8"/>
      <c r="FJ32" s="55">
        <f>(DC32/AV32)*100</f>
        <v>965.02897455278412</v>
      </c>
      <c r="FK32" s="8"/>
      <c r="FL32" s="55">
        <f>(DE32/AX32)*100</f>
        <v>1354.7568710359408</v>
      </c>
      <c r="FM32" s="8"/>
      <c r="FN32" s="55">
        <f>(DG32/AZ32)*100</f>
        <v>878.09824245155482</v>
      </c>
      <c r="FO32" s="8"/>
      <c r="FP32" s="55">
        <f>(DI32/BB32)*100</f>
        <v>773.03539292141579</v>
      </c>
      <c r="FQ32" s="8"/>
      <c r="FR32" s="55">
        <f>(DK32/BD32)*100</f>
        <v>378.1279847182426</v>
      </c>
      <c r="FS32" s="8"/>
      <c r="FT32" s="55">
        <f>(DM32/BF32)*100</f>
        <v>916.76872350447468</v>
      </c>
      <c r="FU32" s="44"/>
      <c r="FV32" s="54" t="s">
        <v>64</v>
      </c>
      <c r="FW32" s="8" t="e">
        <f>(DP32/$IF32)*100</f>
        <v>#REF!</v>
      </c>
      <c r="FX32" s="8"/>
      <c r="FY32" s="8" t="e">
        <f>(DR32/$IF32)*100</f>
        <v>#REF!</v>
      </c>
      <c r="FZ32" s="8"/>
      <c r="GA32" s="8" t="e">
        <f>(DT32/$IF32)*100</f>
        <v>#REF!</v>
      </c>
      <c r="GB32" s="8"/>
      <c r="GC32" s="8" t="e">
        <f>(DV32/$IF32)*100</f>
        <v>#REF!</v>
      </c>
      <c r="GD32" s="8"/>
      <c r="GE32" s="8" t="e">
        <f>(DX32/$IF32)*100</f>
        <v>#REF!</v>
      </c>
      <c r="GF32" s="8"/>
      <c r="GG32" s="8" t="e">
        <f>(DZ32/$IF32)*100</f>
        <v>#REF!</v>
      </c>
      <c r="GH32" s="8"/>
      <c r="GI32" s="8" t="e">
        <f>(EB32/$IF32)*100</f>
        <v>#REF!</v>
      </c>
      <c r="GJ32" s="8"/>
      <c r="GK32" s="8" t="e">
        <f>(ED32/$IF32)*100</f>
        <v>#REF!</v>
      </c>
      <c r="GL32" s="8"/>
      <c r="GM32" s="8" t="e">
        <f>(EF32/$IF32)*100</f>
        <v>#REF!</v>
      </c>
      <c r="GN32" s="8"/>
      <c r="GO32" s="8" t="e">
        <f>(EH32/$IF32)*100</f>
        <v>#REF!</v>
      </c>
      <c r="GP32" s="44"/>
      <c r="GQ32" s="54" t="s">
        <v>64</v>
      </c>
      <c r="GR32" s="8" t="e">
        <f>(EK32/$IF32)*100</f>
        <v>#REF!</v>
      </c>
      <c r="GS32" s="8"/>
      <c r="GT32" s="8" t="e">
        <f>(EM32/$IF32)*100</f>
        <v>#REF!</v>
      </c>
      <c r="GU32" s="8"/>
      <c r="GV32" s="8" t="e">
        <f>(EO32/$IF32)*100</f>
        <v>#REF!</v>
      </c>
      <c r="GW32" s="8"/>
      <c r="GX32" s="8" t="e">
        <f>(EQ32/$IF32)*100</f>
        <v>#REF!</v>
      </c>
      <c r="GY32" s="8"/>
      <c r="GZ32" s="8" t="e">
        <f>(ES32/$IF32)*100</f>
        <v>#REF!</v>
      </c>
      <c r="HA32" s="8"/>
      <c r="HB32" s="8" t="e">
        <f>(EU32/$IF32)*100</f>
        <v>#REF!</v>
      </c>
      <c r="HC32" s="8"/>
      <c r="HD32" s="8" t="e">
        <f>(EW32/$IF32)*100</f>
        <v>#REF!</v>
      </c>
      <c r="HE32" s="8"/>
      <c r="HF32" s="8" t="e">
        <f>(EY32/$IF32)*100</f>
        <v>#REF!</v>
      </c>
      <c r="HG32" s="8"/>
      <c r="HH32" s="8" t="e">
        <f>(FA32/$IF32)*100</f>
        <v>#REF!</v>
      </c>
      <c r="HI32" s="8"/>
      <c r="HJ32" s="8" t="e">
        <f>(FC32/$IF32)*100</f>
        <v>#REF!</v>
      </c>
      <c r="HK32" s="44"/>
      <c r="HL32" s="54" t="s">
        <v>64</v>
      </c>
      <c r="HM32" s="8" t="e">
        <f>(FF32/$IF32)*100</f>
        <v>#REF!</v>
      </c>
      <c r="HN32" s="8"/>
      <c r="HO32" s="8" t="e">
        <f>(FH32/$IF32)*100</f>
        <v>#REF!</v>
      </c>
      <c r="HP32" s="8"/>
      <c r="HQ32" s="8" t="e">
        <f>(FJ32/$IF32)*100</f>
        <v>#REF!</v>
      </c>
      <c r="HR32" s="8"/>
      <c r="HS32" s="8" t="e">
        <f>(FL32/$IF32)*100</f>
        <v>#REF!</v>
      </c>
      <c r="HT32" s="8"/>
      <c r="HU32" s="8" t="e">
        <f>(FN32/$IF32)*100</f>
        <v>#REF!</v>
      </c>
      <c r="HV32" s="8"/>
      <c r="HW32" s="8" t="e">
        <f>(FP32/$IF32)*100</f>
        <v>#REF!</v>
      </c>
      <c r="HX32" s="8"/>
      <c r="HY32" s="8" t="e">
        <f>(FR32/$IF32)*100</f>
        <v>#REF!</v>
      </c>
      <c r="HZ32" s="8"/>
      <c r="IA32" s="8" t="e">
        <f>(FT32/$IF32)*100</f>
        <v>#REF!</v>
      </c>
      <c r="IB32" s="44"/>
      <c r="IE32" s="10" t="s">
        <v>64</v>
      </c>
      <c r="IF32" s="10" t="e">
        <f>'[1]QEI-MFG'!AK144</f>
        <v>#REF!</v>
      </c>
      <c r="IH32" s="10" t="s">
        <v>64</v>
      </c>
      <c r="II32" s="10">
        <v>190.11780999999999</v>
      </c>
      <c r="IJ32" s="10">
        <v>39.313520000000004</v>
      </c>
      <c r="IK32" s="10">
        <v>43.522046753200009</v>
      </c>
      <c r="IM32" s="10">
        <v>1402.0411600000002</v>
      </c>
      <c r="IN32" s="10">
        <v>386.21315000000004</v>
      </c>
      <c r="IO32" s="10">
        <v>467.21976617000007</v>
      </c>
    </row>
    <row r="33" spans="1:249" s="10" customFormat="1" ht="17.25" hidden="1" customHeight="1" x14ac:dyDescent="0.2">
      <c r="A33" s="54" t="s">
        <v>65</v>
      </c>
      <c r="B33" s="55">
        <f t="shared" si="0"/>
        <v>228.25790504240004</v>
      </c>
      <c r="C33" s="55"/>
      <c r="D33" s="77">
        <v>349.3</v>
      </c>
      <c r="E33" s="77"/>
      <c r="F33" s="77">
        <v>147.4</v>
      </c>
      <c r="G33" s="77"/>
      <c r="H33" s="77">
        <v>148.4</v>
      </c>
      <c r="I33" s="77"/>
      <c r="J33" s="77">
        <v>151.9</v>
      </c>
      <c r="K33" s="77"/>
      <c r="L33" s="77">
        <v>287.39999999999998</v>
      </c>
      <c r="M33" s="77"/>
      <c r="N33" s="77">
        <v>61.5</v>
      </c>
      <c r="O33" s="77"/>
      <c r="P33" s="77">
        <v>146.6</v>
      </c>
      <c r="Q33" s="77"/>
      <c r="R33" s="77">
        <v>176.8</v>
      </c>
      <c r="S33" s="77"/>
      <c r="T33" s="77">
        <v>136.30000000000001</v>
      </c>
      <c r="U33" s="78"/>
      <c r="V33" s="54" t="s">
        <v>65</v>
      </c>
      <c r="W33" s="77">
        <v>273.89999999999998</v>
      </c>
      <c r="X33" s="77"/>
      <c r="Y33" s="77">
        <v>151.80000000000001</v>
      </c>
      <c r="Z33" s="77"/>
      <c r="AA33" s="77">
        <v>176.1</v>
      </c>
      <c r="AB33" s="77"/>
      <c r="AC33" s="77">
        <v>352.6</v>
      </c>
      <c r="AD33" s="77"/>
      <c r="AE33" s="77">
        <v>175.8</v>
      </c>
      <c r="AF33" s="77"/>
      <c r="AG33" s="55">
        <v>147.44426000000001</v>
      </c>
      <c r="AH33" s="77"/>
      <c r="AI33" s="77">
        <v>151.1</v>
      </c>
      <c r="AJ33" s="77"/>
      <c r="AK33" s="77">
        <v>133.69999999999999</v>
      </c>
      <c r="AL33" s="77"/>
      <c r="AM33" s="77">
        <v>170.4</v>
      </c>
      <c r="AN33" s="77"/>
      <c r="AO33" s="77">
        <v>219.3</v>
      </c>
      <c r="AP33" s="78"/>
      <c r="AQ33" s="54" t="s">
        <v>65</v>
      </c>
      <c r="AR33" s="55">
        <v>288.326596</v>
      </c>
      <c r="AS33" s="77"/>
      <c r="AT33" s="77">
        <v>321.89999999999998</v>
      </c>
      <c r="AU33" s="77"/>
      <c r="AV33" s="77">
        <v>291.39999999999998</v>
      </c>
      <c r="AW33" s="77"/>
      <c r="AX33" s="77">
        <v>155.30000000000001</v>
      </c>
      <c r="AY33" s="77"/>
      <c r="AZ33" s="77">
        <v>165.1</v>
      </c>
      <c r="BA33" s="77"/>
      <c r="BB33" s="77">
        <v>224.1</v>
      </c>
      <c r="BC33" s="77"/>
      <c r="BD33" s="77">
        <v>300.39999999999998</v>
      </c>
      <c r="BE33" s="77"/>
      <c r="BF33" s="77">
        <v>194.9</v>
      </c>
      <c r="BG33" s="78"/>
      <c r="BH33" s="54" t="s">
        <v>65</v>
      </c>
      <c r="BI33" s="55">
        <f t="shared" si="1"/>
        <v>1826.2197320279997</v>
      </c>
      <c r="BJ33" s="55"/>
      <c r="BK33" s="77">
        <v>3397.9</v>
      </c>
      <c r="BL33" s="77"/>
      <c r="BM33" s="77">
        <v>1810.7</v>
      </c>
      <c r="BN33" s="77"/>
      <c r="BO33" s="77">
        <v>2657.2</v>
      </c>
      <c r="BP33" s="77"/>
      <c r="BQ33" s="77">
        <v>1131.8</v>
      </c>
      <c r="BR33" s="77"/>
      <c r="BS33" s="77">
        <v>2360.9</v>
      </c>
      <c r="BT33" s="77"/>
      <c r="BU33" s="77">
        <v>586.9</v>
      </c>
      <c r="BV33" s="77"/>
      <c r="BW33" s="77">
        <v>1232.3</v>
      </c>
      <c r="BX33" s="77"/>
      <c r="BY33" s="77">
        <v>813</v>
      </c>
      <c r="BZ33" s="77"/>
      <c r="CA33" s="77">
        <v>314.39999999999998</v>
      </c>
      <c r="CB33" s="78"/>
      <c r="CC33" s="54" t="s">
        <v>65</v>
      </c>
      <c r="CD33" s="77">
        <v>869.4</v>
      </c>
      <c r="CE33" s="77"/>
      <c r="CF33" s="77">
        <v>892.3</v>
      </c>
      <c r="CG33" s="77"/>
      <c r="CH33" s="77">
        <v>1021.9</v>
      </c>
      <c r="CI33" s="77"/>
      <c r="CJ33" s="77">
        <v>2544.5</v>
      </c>
      <c r="CK33" s="77"/>
      <c r="CL33" s="77">
        <v>854.9</v>
      </c>
      <c r="CM33" s="77"/>
      <c r="CN33" s="55">
        <v>1416.6</v>
      </c>
      <c r="CO33" s="77"/>
      <c r="CP33" s="77">
        <v>1478.2</v>
      </c>
      <c r="CQ33" s="77"/>
      <c r="CR33" s="77">
        <v>1038.2</v>
      </c>
      <c r="CS33" s="77"/>
      <c r="CT33" s="77">
        <v>1400.5</v>
      </c>
      <c r="CU33" s="77"/>
      <c r="CV33" s="77">
        <v>1797.9</v>
      </c>
      <c r="CW33" s="78"/>
      <c r="CX33" s="54" t="s">
        <v>65</v>
      </c>
      <c r="CY33" s="55">
        <v>2931.0282200000001</v>
      </c>
      <c r="CZ33" s="77"/>
      <c r="DA33" s="77">
        <v>3853.9</v>
      </c>
      <c r="DB33" s="77"/>
      <c r="DC33" s="77">
        <v>2416.8000000000002</v>
      </c>
      <c r="DD33" s="77"/>
      <c r="DE33" s="77">
        <v>2139.5</v>
      </c>
      <c r="DF33" s="77"/>
      <c r="DG33" s="77">
        <v>1382.4</v>
      </c>
      <c r="DH33" s="77"/>
      <c r="DI33" s="77">
        <v>2270.9</v>
      </c>
      <c r="DJ33" s="77"/>
      <c r="DK33" s="77">
        <v>970.5</v>
      </c>
      <c r="DL33" s="77"/>
      <c r="DM33" s="77">
        <v>1188.4000000000001</v>
      </c>
      <c r="DN33" s="79"/>
      <c r="DO33" s="54" t="s">
        <v>65</v>
      </c>
      <c r="DP33" s="55">
        <f t="shared" si="2"/>
        <v>800.06855915407198</v>
      </c>
      <c r="DQ33" s="55"/>
      <c r="DR33" s="55">
        <f t="shared" si="3"/>
        <v>972.77411966790726</v>
      </c>
      <c r="DS33" s="55"/>
      <c r="DT33" s="55">
        <f t="shared" si="4"/>
        <v>1228.4260515603798</v>
      </c>
      <c r="DU33" s="55"/>
      <c r="DV33" s="55">
        <f t="shared" si="5"/>
        <v>1790.566037735849</v>
      </c>
      <c r="DW33" s="55"/>
      <c r="DX33" s="55">
        <f t="shared" si="6"/>
        <v>745.0954575378538</v>
      </c>
      <c r="DY33" s="55"/>
      <c r="DZ33" s="55">
        <f t="shared" si="7"/>
        <v>821.46833681280464</v>
      </c>
      <c r="EA33" s="55"/>
      <c r="EB33" s="55">
        <f t="shared" si="8"/>
        <v>954.30894308943084</v>
      </c>
      <c r="EC33" s="55"/>
      <c r="ED33" s="55">
        <f t="shared" si="9"/>
        <v>840.5866302864938</v>
      </c>
      <c r="EE33" s="55"/>
      <c r="EF33" s="55">
        <f t="shared" si="10"/>
        <v>459.84162895927597</v>
      </c>
      <c r="EG33" s="55"/>
      <c r="EH33" s="55">
        <f t="shared" si="11"/>
        <v>230.66764490095375</v>
      </c>
      <c r="EI33" s="56"/>
      <c r="EJ33" s="54" t="s">
        <v>65</v>
      </c>
      <c r="EK33" s="55">
        <f t="shared" si="12"/>
        <v>317.41511500547648</v>
      </c>
      <c r="EL33" s="8"/>
      <c r="EM33" s="55">
        <f t="shared" si="13"/>
        <v>587.81291172595513</v>
      </c>
      <c r="EN33" s="8"/>
      <c r="EO33" s="55">
        <f t="shared" si="14"/>
        <v>580.2952867688814</v>
      </c>
      <c r="EP33" s="8"/>
      <c r="EQ33" s="55">
        <f t="shared" si="15"/>
        <v>721.63925127623361</v>
      </c>
      <c r="ER33" s="8"/>
      <c r="ES33" s="55">
        <f t="shared" si="16"/>
        <v>486.29124004550624</v>
      </c>
      <c r="ET33" s="8"/>
      <c r="EU33" s="55">
        <f t="shared" si="17"/>
        <v>960.76985296002681</v>
      </c>
      <c r="EV33" s="8"/>
      <c r="EW33" s="55">
        <f t="shared" si="18"/>
        <v>978.29252150893456</v>
      </c>
      <c r="EX33" s="8"/>
      <c r="EY33" s="55">
        <f t="shared" si="19"/>
        <v>776.51458489154834</v>
      </c>
      <c r="EZ33" s="8"/>
      <c r="FA33" s="55">
        <f t="shared" si="20"/>
        <v>821.88967136150245</v>
      </c>
      <c r="FB33" s="8"/>
      <c r="FC33" s="55">
        <f t="shared" si="21"/>
        <v>819.8358413132695</v>
      </c>
      <c r="FD33" s="44"/>
      <c r="FE33" s="54" t="s">
        <v>65</v>
      </c>
      <c r="FF33" s="55">
        <f>(CY33/AR33)*100</f>
        <v>1016.5653327381565</v>
      </c>
      <c r="FG33" s="8"/>
      <c r="FH33" s="55">
        <f>(DA33/AT33)*100</f>
        <v>1197.2351662006836</v>
      </c>
      <c r="FI33" s="8"/>
      <c r="FJ33" s="55">
        <f>(DC33/AV33)*100</f>
        <v>829.37542896362402</v>
      </c>
      <c r="FK33" s="8"/>
      <c r="FL33" s="55">
        <f>(DE33/AX33)*100</f>
        <v>1377.6561493882805</v>
      </c>
      <c r="FM33" s="8"/>
      <c r="FN33" s="55">
        <f>(DG33/AZ33)*100</f>
        <v>837.31072077528768</v>
      </c>
      <c r="FO33" s="8"/>
      <c r="FP33" s="55">
        <f>(DI33/BB33)*100</f>
        <v>1013.3422579205712</v>
      </c>
      <c r="FQ33" s="8"/>
      <c r="FR33" s="55">
        <f>(DK33/BD33)*100</f>
        <v>323.06924101198405</v>
      </c>
      <c r="FS33" s="8"/>
      <c r="FT33" s="55">
        <f>(DM33/BF33)*100</f>
        <v>609.74858902001029</v>
      </c>
      <c r="FU33" s="44"/>
      <c r="FV33" s="54" t="s">
        <v>65</v>
      </c>
      <c r="FW33" s="8" t="e">
        <f>(DP33/$IF33)*100</f>
        <v>#REF!</v>
      </c>
      <c r="FX33" s="8"/>
      <c r="FY33" s="8" t="e">
        <f>(DR33/$IF33)*100</f>
        <v>#REF!</v>
      </c>
      <c r="FZ33" s="8"/>
      <c r="GA33" s="8" t="e">
        <f>(DT33/$IF33)*100</f>
        <v>#REF!</v>
      </c>
      <c r="GB33" s="8"/>
      <c r="GC33" s="8" t="e">
        <f>(DV33/$IF33)*100</f>
        <v>#REF!</v>
      </c>
      <c r="GD33" s="8"/>
      <c r="GE33" s="8" t="e">
        <f>(DX33/$IF33)*100</f>
        <v>#REF!</v>
      </c>
      <c r="GF33" s="8"/>
      <c r="GG33" s="8" t="e">
        <f>(DZ33/$IF33)*100</f>
        <v>#REF!</v>
      </c>
      <c r="GH33" s="8"/>
      <c r="GI33" s="8" t="e">
        <f>(EB33/$IF33)*100</f>
        <v>#REF!</v>
      </c>
      <c r="GJ33" s="8"/>
      <c r="GK33" s="8" t="e">
        <f>(ED33/$IF33)*100</f>
        <v>#REF!</v>
      </c>
      <c r="GL33" s="8"/>
      <c r="GM33" s="8" t="e">
        <f>(EF33/$IF33)*100</f>
        <v>#REF!</v>
      </c>
      <c r="GN33" s="8"/>
      <c r="GO33" s="8" t="e">
        <f>(EH33/$IF33)*100</f>
        <v>#REF!</v>
      </c>
      <c r="GP33" s="44"/>
      <c r="GQ33" s="57" t="s">
        <v>65</v>
      </c>
      <c r="GR33" s="8" t="e">
        <f>(EK33/$IF33)*100</f>
        <v>#REF!</v>
      </c>
      <c r="GS33" s="8"/>
      <c r="GT33" s="8" t="e">
        <f>(EM33/$IF33)*100</f>
        <v>#REF!</v>
      </c>
      <c r="GU33" s="8"/>
      <c r="GV33" s="8" t="e">
        <f>(EO33/$IF33)*100</f>
        <v>#REF!</v>
      </c>
      <c r="GW33" s="8"/>
      <c r="GX33" s="8" t="e">
        <f>(EQ33/$IF33)*100</f>
        <v>#REF!</v>
      </c>
      <c r="GY33" s="8"/>
      <c r="GZ33" s="8" t="e">
        <f>(ES33/$IF33)*100</f>
        <v>#REF!</v>
      </c>
      <c r="HA33" s="8"/>
      <c r="HB33" s="8" t="e">
        <f>(EU33/$IF33)*100</f>
        <v>#REF!</v>
      </c>
      <c r="HC33" s="8"/>
      <c r="HD33" s="8" t="e">
        <f>(EW33/$IF33)*100</f>
        <v>#REF!</v>
      </c>
      <c r="HE33" s="8"/>
      <c r="HF33" s="8" t="e">
        <f>(EY33/$IF33)*100</f>
        <v>#REF!</v>
      </c>
      <c r="HG33" s="8"/>
      <c r="HH33" s="8" t="e">
        <f>(FA33/$IF33)*100</f>
        <v>#REF!</v>
      </c>
      <c r="HI33" s="8"/>
      <c r="HJ33" s="8" t="e">
        <f>(FC33/$IF33)*100</f>
        <v>#REF!</v>
      </c>
      <c r="HK33" s="44"/>
      <c r="HL33" s="57" t="s">
        <v>65</v>
      </c>
      <c r="HM33" s="8" t="e">
        <f>(FF33/$IF33)*100</f>
        <v>#REF!</v>
      </c>
      <c r="HN33" s="8"/>
      <c r="HO33" s="8" t="e">
        <f>(FH33/$IF33)*100</f>
        <v>#REF!</v>
      </c>
      <c r="HP33" s="8"/>
      <c r="HQ33" s="8" t="e">
        <f>(FJ33/$IF33)*100</f>
        <v>#REF!</v>
      </c>
      <c r="HR33" s="8"/>
      <c r="HS33" s="8" t="e">
        <f>(FL33/$IF33)*100</f>
        <v>#REF!</v>
      </c>
      <c r="HT33" s="8"/>
      <c r="HU33" s="8" t="e">
        <f>(FN33/$IF33)*100</f>
        <v>#REF!</v>
      </c>
      <c r="HV33" s="8"/>
      <c r="HW33" s="8" t="e">
        <f>(FP33/$IF33)*100</f>
        <v>#REF!</v>
      </c>
      <c r="HX33" s="8"/>
      <c r="HY33" s="8" t="e">
        <f>(FR33/$IF33)*100</f>
        <v>#REF!</v>
      </c>
      <c r="HZ33" s="8"/>
      <c r="IA33" s="8" t="e">
        <f>(FT33/$IF33)*100</f>
        <v>#REF!</v>
      </c>
      <c r="IB33" s="44"/>
      <c r="IE33" s="10" t="s">
        <v>65</v>
      </c>
      <c r="IF33" s="10" t="e">
        <f>'[1]QEI-MFG'!AK145</f>
        <v>#REF!</v>
      </c>
      <c r="IH33" s="10" t="s">
        <v>65</v>
      </c>
      <c r="II33" s="10">
        <v>161.73891</v>
      </c>
      <c r="IJ33" s="10">
        <v>27.869840000000003</v>
      </c>
      <c r="IK33" s="10">
        <v>38.649155042399997</v>
      </c>
      <c r="IM33" s="10">
        <v>1198.3043699999998</v>
      </c>
      <c r="IN33" s="10">
        <v>252.90386000000001</v>
      </c>
      <c r="IO33" s="10">
        <v>375.011502028</v>
      </c>
    </row>
    <row r="34" spans="1:249" s="10" customFormat="1" ht="17.25" hidden="1" customHeight="1" thickBot="1" x14ac:dyDescent="0.25">
      <c r="A34" s="54" t="s">
        <v>66</v>
      </c>
      <c r="B34" s="55">
        <f t="shared" si="0"/>
        <v>192.5341365672632</v>
      </c>
      <c r="C34" s="55"/>
      <c r="D34" s="77">
        <v>322.43340000000001</v>
      </c>
      <c r="E34" s="77"/>
      <c r="F34" s="77">
        <v>107.1525</v>
      </c>
      <c r="G34" s="77"/>
      <c r="H34" s="77">
        <v>137.47110000000001</v>
      </c>
      <c r="I34" s="77"/>
      <c r="J34" s="77">
        <v>124.02500000000001</v>
      </c>
      <c r="K34" s="77"/>
      <c r="L34" s="77">
        <v>159.3408</v>
      </c>
      <c r="M34" s="77"/>
      <c r="N34" s="77">
        <v>87.568799999999982</v>
      </c>
      <c r="O34" s="77"/>
      <c r="P34" s="77">
        <v>154.28399999999999</v>
      </c>
      <c r="Q34" s="77"/>
      <c r="R34" s="77">
        <v>221.16290000000001</v>
      </c>
      <c r="S34" s="77"/>
      <c r="T34" s="77">
        <v>147.4546</v>
      </c>
      <c r="U34" s="78"/>
      <c r="V34" s="54" t="s">
        <v>66</v>
      </c>
      <c r="W34" s="77">
        <v>368.87520000000006</v>
      </c>
      <c r="X34" s="77"/>
      <c r="Y34" s="77">
        <v>163.8674</v>
      </c>
      <c r="Z34" s="77"/>
      <c r="AA34" s="77">
        <v>152.32960000000003</v>
      </c>
      <c r="AB34" s="77"/>
      <c r="AC34" s="77">
        <v>223.61920000000001</v>
      </c>
      <c r="AD34" s="77"/>
      <c r="AE34" s="77">
        <v>139.96850000000001</v>
      </c>
      <c r="AF34" s="77"/>
      <c r="AG34" s="55">
        <v>129.12108011999999</v>
      </c>
      <c r="AH34" s="77"/>
      <c r="AI34" s="77">
        <v>134.94479999999999</v>
      </c>
      <c r="AJ34" s="77"/>
      <c r="AK34" s="77">
        <v>107.22599999999998</v>
      </c>
      <c r="AL34" s="77"/>
      <c r="AM34" s="77">
        <v>147.27179999999998</v>
      </c>
      <c r="AN34" s="77"/>
      <c r="AO34" s="77">
        <v>262.23560000000003</v>
      </c>
      <c r="AP34" s="78"/>
      <c r="AQ34" s="54" t="s">
        <v>66</v>
      </c>
      <c r="AR34" s="55">
        <v>328.47162356799998</v>
      </c>
      <c r="AS34" s="77"/>
      <c r="AT34" s="77">
        <v>290.60649999999998</v>
      </c>
      <c r="AU34" s="77"/>
      <c r="AV34" s="77">
        <v>516.4896</v>
      </c>
      <c r="AW34" s="77"/>
      <c r="AX34" s="77">
        <v>140.36439999999999</v>
      </c>
      <c r="AY34" s="77"/>
      <c r="AZ34" s="77">
        <v>252.35319999999999</v>
      </c>
      <c r="BA34" s="77"/>
      <c r="BB34" s="77">
        <v>277.5394</v>
      </c>
      <c r="BC34" s="77"/>
      <c r="BD34" s="77">
        <v>274.83880000000005</v>
      </c>
      <c r="BE34" s="77"/>
      <c r="BF34" s="77">
        <v>158.4562</v>
      </c>
      <c r="BG34" s="78"/>
      <c r="BH34" s="54" t="s">
        <v>66</v>
      </c>
      <c r="BI34" s="55">
        <f t="shared" si="1"/>
        <v>1563.9114811917623</v>
      </c>
      <c r="BJ34" s="55"/>
      <c r="BK34" s="77">
        <v>1873.2804000000001</v>
      </c>
      <c r="BL34" s="77"/>
      <c r="BM34" s="77">
        <v>2382.2175000000002</v>
      </c>
      <c r="BN34" s="77"/>
      <c r="BO34" s="77">
        <v>2243.1210000000001</v>
      </c>
      <c r="BP34" s="77"/>
      <c r="BQ34" s="77">
        <v>1001.3989999999999</v>
      </c>
      <c r="BR34" s="77"/>
      <c r="BS34" s="77">
        <v>1540.9311999999998</v>
      </c>
      <c r="BT34" s="77"/>
      <c r="BU34" s="77">
        <v>486.80959999999999</v>
      </c>
      <c r="BV34" s="77"/>
      <c r="BW34" s="77">
        <v>1257.0688000000002</v>
      </c>
      <c r="BX34" s="77"/>
      <c r="BY34" s="77">
        <v>1302.2674999999999</v>
      </c>
      <c r="BZ34" s="77"/>
      <c r="CA34" s="77">
        <v>521.20640000000003</v>
      </c>
      <c r="CB34" s="78"/>
      <c r="CC34" s="54" t="s">
        <v>66</v>
      </c>
      <c r="CD34" s="77">
        <v>695.14380000000006</v>
      </c>
      <c r="CE34" s="77"/>
      <c r="CF34" s="77">
        <v>680.44529999999997</v>
      </c>
      <c r="CG34" s="77"/>
      <c r="CH34" s="77">
        <v>1341.1948000000002</v>
      </c>
      <c r="CI34" s="77"/>
      <c r="CJ34" s="77">
        <v>3003.8173999999999</v>
      </c>
      <c r="CK34" s="77"/>
      <c r="CL34" s="77">
        <v>600.85500000000002</v>
      </c>
      <c r="CM34" s="77"/>
      <c r="CN34" s="55">
        <v>1404.1909719999999</v>
      </c>
      <c r="CO34" s="77"/>
      <c r="CP34" s="77">
        <v>1467.2750000000001</v>
      </c>
      <c r="CQ34" s="77"/>
      <c r="CR34" s="77">
        <v>1016.6747999999999</v>
      </c>
      <c r="CS34" s="77"/>
      <c r="CT34" s="77">
        <v>905.50349999999992</v>
      </c>
      <c r="CU34" s="77"/>
      <c r="CV34" s="77">
        <v>1879.6074000000001</v>
      </c>
      <c r="CW34" s="78"/>
      <c r="CX34" s="54" t="s">
        <v>66</v>
      </c>
      <c r="CY34" s="55">
        <v>3828.6324651300001</v>
      </c>
      <c r="CZ34" s="77"/>
      <c r="DA34" s="77">
        <v>4636.1939999999995</v>
      </c>
      <c r="DB34" s="77"/>
      <c r="DC34" s="77">
        <v>3942.1579999999999</v>
      </c>
      <c r="DD34" s="77"/>
      <c r="DE34" s="77">
        <v>2222.9922000000001</v>
      </c>
      <c r="DF34" s="77"/>
      <c r="DG34" s="77">
        <v>1634.3613</v>
      </c>
      <c r="DH34" s="77"/>
      <c r="DI34" s="77">
        <v>3321.4983999999999</v>
      </c>
      <c r="DJ34" s="77"/>
      <c r="DK34" s="77">
        <v>1026.23</v>
      </c>
      <c r="DL34" s="77"/>
      <c r="DM34" s="77">
        <v>1069.251</v>
      </c>
      <c r="DN34" s="79"/>
      <c r="DO34" s="57" t="s">
        <v>66</v>
      </c>
      <c r="DP34" s="55">
        <f t="shared" si="2"/>
        <v>812.27750521289931</v>
      </c>
      <c r="DQ34" s="55"/>
      <c r="DR34" s="55">
        <f t="shared" si="3"/>
        <v>580.98211909808356</v>
      </c>
      <c r="DS34" s="55"/>
      <c r="DT34" s="55">
        <f t="shared" si="4"/>
        <v>2223.2029117379439</v>
      </c>
      <c r="DU34" s="55"/>
      <c r="DV34" s="55">
        <f t="shared" si="5"/>
        <v>1631.703681719285</v>
      </c>
      <c r="DW34" s="55"/>
      <c r="DX34" s="55">
        <f t="shared" si="6"/>
        <v>807.41705301350532</v>
      </c>
      <c r="DY34" s="55"/>
      <c r="DZ34" s="55">
        <f t="shared" si="7"/>
        <v>967.06631321042687</v>
      </c>
      <c r="EA34" s="55"/>
      <c r="EB34" s="55">
        <f t="shared" si="8"/>
        <v>555.91671919679163</v>
      </c>
      <c r="EC34" s="55"/>
      <c r="ED34" s="55">
        <f t="shared" si="9"/>
        <v>814.77586788001372</v>
      </c>
      <c r="EE34" s="55"/>
      <c r="EF34" s="55">
        <f t="shared" si="10"/>
        <v>588.82728522731429</v>
      </c>
      <c r="EG34" s="55"/>
      <c r="EH34" s="55">
        <f t="shared" si="11"/>
        <v>353.46906776729924</v>
      </c>
      <c r="EI34" s="56"/>
      <c r="EJ34" s="54" t="s">
        <v>66</v>
      </c>
      <c r="EK34" s="55">
        <f t="shared" si="12"/>
        <v>188.44958945464481</v>
      </c>
      <c r="EL34" s="8"/>
      <c r="EM34" s="55">
        <f t="shared" si="13"/>
        <v>415.24140860232109</v>
      </c>
      <c r="EN34" s="8"/>
      <c r="EO34" s="55">
        <f t="shared" si="14"/>
        <v>880.45580110497235</v>
      </c>
      <c r="EP34" s="8"/>
      <c r="EQ34" s="55">
        <f t="shared" si="15"/>
        <v>1343.2734756228444</v>
      </c>
      <c r="ER34" s="8"/>
      <c r="ES34" s="55">
        <f t="shared" si="16"/>
        <v>429.27873057152146</v>
      </c>
      <c r="ET34" s="8"/>
      <c r="EU34" s="55">
        <f t="shared" si="17"/>
        <v>1087.4994003264228</v>
      </c>
      <c r="EV34" s="8"/>
      <c r="EW34" s="55">
        <f t="shared" si="18"/>
        <v>1087.3149613768001</v>
      </c>
      <c r="EX34" s="8"/>
      <c r="EY34" s="55">
        <f t="shared" si="19"/>
        <v>948.1607072911421</v>
      </c>
      <c r="EZ34" s="8"/>
      <c r="FA34" s="55">
        <f t="shared" si="20"/>
        <v>614.8519268454653</v>
      </c>
      <c r="FB34" s="8"/>
      <c r="FC34" s="55">
        <f t="shared" si="21"/>
        <v>716.76286514874403</v>
      </c>
      <c r="FD34" s="79"/>
      <c r="FE34" s="54" t="s">
        <v>66</v>
      </c>
      <c r="FF34" s="55">
        <f>(CY34/AR34)*100</f>
        <v>1165.590020696993</v>
      </c>
      <c r="FG34" s="8"/>
      <c r="FH34" s="55">
        <f>(DA34/AT34)*100</f>
        <v>1595.351101919606</v>
      </c>
      <c r="FI34" s="8"/>
      <c r="FJ34" s="55">
        <f>(DC34/AV34)*100</f>
        <v>763.2598991344646</v>
      </c>
      <c r="FK34" s="8"/>
      <c r="FL34" s="55">
        <f>(DE34/AX34)*100</f>
        <v>1583.7293501771107</v>
      </c>
      <c r="FM34" s="8"/>
      <c r="FN34" s="55">
        <f>(DG34/AZ34)*100</f>
        <v>647.64833574529666</v>
      </c>
      <c r="FO34" s="8"/>
      <c r="FP34" s="55">
        <f>(DI34/BB34)*100</f>
        <v>1196.766441089085</v>
      </c>
      <c r="FQ34" s="8"/>
      <c r="FR34" s="55">
        <f>(DK34/BD34)*100</f>
        <v>373.39342188948569</v>
      </c>
      <c r="FS34" s="8"/>
      <c r="FT34" s="55">
        <f>(DM34/BF34)*100</f>
        <v>674.79278185391297</v>
      </c>
      <c r="FU34" s="44"/>
      <c r="FV34" s="54" t="s">
        <v>66</v>
      </c>
      <c r="FW34" s="8" t="e">
        <f>(DP34/$IF34)*100</f>
        <v>#REF!</v>
      </c>
      <c r="FX34" s="8"/>
      <c r="FY34" s="8" t="e">
        <f>(DR34/$IF34)*100</f>
        <v>#REF!</v>
      </c>
      <c r="FZ34" s="8"/>
      <c r="GA34" s="8" t="e">
        <f>(DT34/$IF34)*100</f>
        <v>#REF!</v>
      </c>
      <c r="GB34" s="8"/>
      <c r="GC34" s="8" t="e">
        <f>(DV34/$IF34)*100</f>
        <v>#REF!</v>
      </c>
      <c r="GD34" s="8"/>
      <c r="GE34" s="8" t="e">
        <f>(DX34/$IF34)*100</f>
        <v>#REF!</v>
      </c>
      <c r="GF34" s="8"/>
      <c r="GG34" s="8" t="e">
        <f>(DZ34/$IF34)*100</f>
        <v>#REF!</v>
      </c>
      <c r="GH34" s="8"/>
      <c r="GI34" s="8" t="e">
        <f>(EB34/$IF34)*100</f>
        <v>#REF!</v>
      </c>
      <c r="GJ34" s="8"/>
      <c r="GK34" s="8" t="e">
        <f>(ED34/$IF34)*100</f>
        <v>#REF!</v>
      </c>
      <c r="GL34" s="8"/>
      <c r="GM34" s="8" t="e">
        <f>(EF34/$IF34)*100</f>
        <v>#REF!</v>
      </c>
      <c r="GN34" s="8"/>
      <c r="GO34" s="8" t="e">
        <f>(EH34/$IF34)*100</f>
        <v>#REF!</v>
      </c>
      <c r="GP34" s="44"/>
      <c r="GQ34" s="57" t="s">
        <v>66</v>
      </c>
      <c r="GR34" s="8" t="e">
        <f>(EK34/$IF34)*100</f>
        <v>#REF!</v>
      </c>
      <c r="GS34" s="8"/>
      <c r="GT34" s="8" t="e">
        <f>(EM34/$IF34)*100</f>
        <v>#REF!</v>
      </c>
      <c r="GU34" s="8"/>
      <c r="GV34" s="8" t="e">
        <f>(EO34/$IF34)*100</f>
        <v>#REF!</v>
      </c>
      <c r="GW34" s="8"/>
      <c r="GX34" s="8" t="e">
        <f>(EQ34/$IF34)*100</f>
        <v>#REF!</v>
      </c>
      <c r="GY34" s="8"/>
      <c r="GZ34" s="8" t="e">
        <f>(ES34/$IF34)*100</f>
        <v>#REF!</v>
      </c>
      <c r="HA34" s="8"/>
      <c r="HB34" s="8" t="e">
        <f>(EU34/$IF34)*100</f>
        <v>#REF!</v>
      </c>
      <c r="HC34" s="8"/>
      <c r="HD34" s="8" t="e">
        <f>(EW34/$IF34)*100</f>
        <v>#REF!</v>
      </c>
      <c r="HE34" s="8"/>
      <c r="HF34" s="8" t="e">
        <f>(EY34/$IF34)*100</f>
        <v>#REF!</v>
      </c>
      <c r="HG34" s="8"/>
      <c r="HH34" s="8" t="e">
        <f>(FA34/$IF34)*100</f>
        <v>#REF!</v>
      </c>
      <c r="HI34" s="8"/>
      <c r="HJ34" s="8" t="e">
        <f>(FC34/$IF34)*100</f>
        <v>#REF!</v>
      </c>
      <c r="HK34" s="44"/>
      <c r="HL34" s="57" t="s">
        <v>66</v>
      </c>
      <c r="HM34" s="8" t="e">
        <f>(FF34/$IF34)*100</f>
        <v>#REF!</v>
      </c>
      <c r="HN34" s="8"/>
      <c r="HO34" s="8" t="e">
        <f>(FH34/$IF34)*100</f>
        <v>#REF!</v>
      </c>
      <c r="HP34" s="8"/>
      <c r="HQ34" s="8" t="e">
        <f>(FJ34/$IF34)*100</f>
        <v>#REF!</v>
      </c>
      <c r="HR34" s="8"/>
      <c r="HS34" s="8" t="e">
        <f>(FL34/$IF34)*100</f>
        <v>#REF!</v>
      </c>
      <c r="HT34" s="8"/>
      <c r="HU34" s="8" t="e">
        <f>(FN34/$IF34)*100</f>
        <v>#REF!</v>
      </c>
      <c r="HV34" s="8"/>
      <c r="HW34" s="8" t="e">
        <f>(FP34/$IF34)*100</f>
        <v>#REF!</v>
      </c>
      <c r="HX34" s="8"/>
      <c r="HY34" s="8" t="e">
        <f>(FR34/$IF34)*100</f>
        <v>#REF!</v>
      </c>
      <c r="HZ34" s="8"/>
      <c r="IA34" s="8" t="e">
        <f>(FT34/$IF34)*100</f>
        <v>#REF!</v>
      </c>
      <c r="IB34" s="44"/>
      <c r="IE34" s="10" t="s">
        <v>66</v>
      </c>
      <c r="IF34" s="10" t="e">
        <f>'[1]QEI-MFG'!AK146</f>
        <v>#REF!</v>
      </c>
      <c r="IH34" s="10" t="s">
        <v>66</v>
      </c>
      <c r="II34" s="10">
        <v>126.46120972</v>
      </c>
      <c r="IJ34" s="10">
        <v>26.334882800000003</v>
      </c>
      <c r="IK34" s="10">
        <v>39.738044047263202</v>
      </c>
      <c r="IM34" s="10">
        <v>844.30488193999997</v>
      </c>
      <c r="IN34" s="10">
        <v>296.94175643</v>
      </c>
      <c r="IO34" s="10">
        <v>422.66484282176197</v>
      </c>
    </row>
    <row r="35" spans="1:249" s="76" customFormat="1" ht="17.25" hidden="1" customHeight="1" x14ac:dyDescent="0.2">
      <c r="A35" s="80">
        <v>2002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2"/>
      <c r="V35" s="80">
        <v>2002</v>
      </c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2"/>
      <c r="AQ35" s="80">
        <v>2002</v>
      </c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2"/>
      <c r="BH35" s="80">
        <v>2002</v>
      </c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2"/>
      <c r="CC35" s="80">
        <v>2002</v>
      </c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2"/>
      <c r="CX35" s="80">
        <v>2002</v>
      </c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2"/>
      <c r="DO35" s="80">
        <v>2002</v>
      </c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4"/>
      <c r="EJ35" s="80">
        <v>2002</v>
      </c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6"/>
      <c r="FE35" s="80">
        <v>2002</v>
      </c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1"/>
      <c r="FS35" s="87"/>
      <c r="FT35" s="81"/>
      <c r="FU35" s="88"/>
      <c r="FV35" s="80">
        <v>2002</v>
      </c>
      <c r="FW35" s="89"/>
      <c r="FX35" s="87"/>
      <c r="FY35" s="89"/>
      <c r="FZ35" s="87"/>
      <c r="GA35" s="89"/>
      <c r="GB35" s="87"/>
      <c r="GC35" s="89"/>
      <c r="GD35" s="87"/>
      <c r="GE35" s="89"/>
      <c r="GF35" s="87"/>
      <c r="GG35" s="89"/>
      <c r="GH35" s="87"/>
      <c r="GI35" s="89"/>
      <c r="GJ35" s="87"/>
      <c r="GK35" s="89"/>
      <c r="GL35" s="87"/>
      <c r="GM35" s="89"/>
      <c r="GN35" s="87"/>
      <c r="GO35" s="89"/>
      <c r="GP35" s="88"/>
      <c r="GQ35" s="80">
        <v>2002</v>
      </c>
      <c r="GR35" s="89"/>
      <c r="GS35" s="87"/>
      <c r="GT35" s="89"/>
      <c r="GU35" s="87"/>
      <c r="GV35" s="89"/>
      <c r="GW35" s="87"/>
      <c r="GX35" s="89"/>
      <c r="GY35" s="87"/>
      <c r="GZ35" s="89"/>
      <c r="HA35" s="87"/>
      <c r="HB35" s="89"/>
      <c r="HC35" s="87"/>
      <c r="HD35" s="89"/>
      <c r="HE35" s="87"/>
      <c r="HF35" s="89"/>
      <c r="HG35" s="87"/>
      <c r="HH35" s="89"/>
      <c r="HI35" s="87"/>
      <c r="HJ35" s="89"/>
      <c r="HK35" s="88"/>
      <c r="HL35" s="80">
        <v>2002</v>
      </c>
      <c r="HM35" s="89"/>
      <c r="HN35" s="87"/>
      <c r="HO35" s="89"/>
      <c r="HP35" s="87"/>
      <c r="HQ35" s="89"/>
      <c r="HR35" s="87"/>
      <c r="HS35" s="89"/>
      <c r="HT35" s="87"/>
      <c r="HU35" s="89"/>
      <c r="HV35" s="87"/>
      <c r="HW35" s="89"/>
      <c r="HX35" s="87"/>
      <c r="HY35" s="89"/>
      <c r="HZ35" s="87"/>
      <c r="IA35" s="89"/>
      <c r="IB35" s="88"/>
      <c r="IF35" s="10" t="e">
        <f>'[1]QEI-MFG'!AK147</f>
        <v>#REF!</v>
      </c>
    </row>
    <row r="36" spans="1:249" s="10" customFormat="1" ht="17.25" hidden="1" customHeight="1" x14ac:dyDescent="0.2">
      <c r="A36" s="54" t="s">
        <v>63</v>
      </c>
      <c r="B36" s="55">
        <f>(D36*D$8)+(F36*F$8)+(H36*H$8)+(J36*J$8)+(L36*L$8)+(N36*N$8)+(P36*P$8)+(R36*R$8)+(T36*T$8)+(W36*W$8)+(Y36*Y$8)+(AA36*AA$8)+(AC36*AC$8)+(AE36*AE$8)+(AG36*AG$8)+(AM36*AM$8)+(AO36*AO$8)+(AR36*AR$8)+(BD36*BD$8)+(BF36*BF$8)</f>
        <v>220.29959522639993</v>
      </c>
      <c r="C36" s="55"/>
      <c r="D36" s="77">
        <v>252.58699999999999</v>
      </c>
      <c r="E36" s="77">
        <v>0</v>
      </c>
      <c r="F36" s="77">
        <v>148.19999999999999</v>
      </c>
      <c r="G36" s="77">
        <v>0</v>
      </c>
      <c r="H36" s="77">
        <v>132.1</v>
      </c>
      <c r="I36" s="77">
        <v>0</v>
      </c>
      <c r="J36" s="77">
        <v>177.2</v>
      </c>
      <c r="K36" s="77">
        <v>0</v>
      </c>
      <c r="L36" s="77">
        <v>284.7</v>
      </c>
      <c r="M36" s="77">
        <v>0</v>
      </c>
      <c r="N36" s="77">
        <v>80</v>
      </c>
      <c r="O36" s="77">
        <v>0</v>
      </c>
      <c r="P36" s="77">
        <v>151.6</v>
      </c>
      <c r="Q36" s="77">
        <v>0</v>
      </c>
      <c r="R36" s="77">
        <v>152.5</v>
      </c>
      <c r="S36" s="77">
        <v>0</v>
      </c>
      <c r="T36" s="77">
        <v>145.179</v>
      </c>
      <c r="U36" s="78">
        <v>0</v>
      </c>
      <c r="V36" s="54" t="s">
        <v>63</v>
      </c>
      <c r="W36" s="77">
        <v>261.3</v>
      </c>
      <c r="X36" s="77"/>
      <c r="Y36" s="77">
        <v>144.1</v>
      </c>
      <c r="Z36" s="77"/>
      <c r="AA36" s="77">
        <v>197.9</v>
      </c>
      <c r="AB36" s="77"/>
      <c r="AC36" s="77">
        <v>200.1</v>
      </c>
      <c r="AD36" s="77"/>
      <c r="AE36" s="77">
        <v>128.5</v>
      </c>
      <c r="AF36" s="77"/>
      <c r="AG36" s="55">
        <v>123.70872</v>
      </c>
      <c r="AH36" s="77"/>
      <c r="AI36" s="77">
        <v>130.6</v>
      </c>
      <c r="AJ36" s="77"/>
      <c r="AK36" s="77">
        <v>97.8</v>
      </c>
      <c r="AL36" s="77"/>
      <c r="AM36" s="77">
        <v>173.1</v>
      </c>
      <c r="AN36" s="77"/>
      <c r="AO36" s="77">
        <v>256.3</v>
      </c>
      <c r="AP36" s="78"/>
      <c r="AQ36" s="54" t="s">
        <v>63</v>
      </c>
      <c r="AR36" s="55">
        <v>426.65541600000006</v>
      </c>
      <c r="AS36" s="77"/>
      <c r="AT36" s="77">
        <v>456</v>
      </c>
      <c r="AU36" s="77"/>
      <c r="AV36" s="77">
        <v>487.8</v>
      </c>
      <c r="AW36" s="77"/>
      <c r="AX36" s="77">
        <v>164.3</v>
      </c>
      <c r="AY36" s="77"/>
      <c r="AZ36" s="77">
        <v>247.5</v>
      </c>
      <c r="BA36" s="77"/>
      <c r="BB36" s="77">
        <v>401.1</v>
      </c>
      <c r="BC36" s="77"/>
      <c r="BD36" s="77">
        <v>274.10000000000002</v>
      </c>
      <c r="BE36" s="77"/>
      <c r="BF36" s="77">
        <v>195.8</v>
      </c>
      <c r="BG36" s="78"/>
      <c r="BH36" s="54" t="s">
        <v>63</v>
      </c>
      <c r="BI36" s="55">
        <f>(BK36*BK$8)+(BM36*BM$8)+(BO36*BO$8)+(BQ36*BQ$8)+(BS36*BS$8)+(BU36*BU$8)+(BW36*BW$8)+(BY36*BY$8)+(CA36*CA$8)+(CD36*CD$8)+(CF36*CF$8)+(CH36*CH$8)+(CJ36*CJ$8)+(CL36*CL$8)+(CN36*CN$8)+(CT36*CT$8)+(CV36*CV$8)+(CY36*CY$8)+(DK36*DK$8)+(DM36*DM$8)</f>
        <v>1568.8760288939998</v>
      </c>
      <c r="BJ36" s="55"/>
      <c r="BK36" s="77">
        <v>1628</v>
      </c>
      <c r="BL36" s="77"/>
      <c r="BM36" s="77">
        <v>2304.6999999999998</v>
      </c>
      <c r="BN36" s="77"/>
      <c r="BO36" s="77">
        <v>2315.8000000000002</v>
      </c>
      <c r="BP36" s="77"/>
      <c r="BQ36" s="77">
        <v>1176.5</v>
      </c>
      <c r="BR36" s="77"/>
      <c r="BS36" s="77">
        <v>1648.8</v>
      </c>
      <c r="BT36" s="77"/>
      <c r="BU36" s="77">
        <v>699.7</v>
      </c>
      <c r="BV36" s="77"/>
      <c r="BW36" s="77">
        <v>1349.4</v>
      </c>
      <c r="BX36" s="77"/>
      <c r="BY36" s="77">
        <v>701.3</v>
      </c>
      <c r="BZ36" s="77"/>
      <c r="CA36" s="77">
        <v>389.5</v>
      </c>
      <c r="CB36" s="78"/>
      <c r="CC36" s="54" t="s">
        <v>63</v>
      </c>
      <c r="CD36" s="77">
        <v>724.7</v>
      </c>
      <c r="CE36" s="77"/>
      <c r="CF36" s="77">
        <v>627.1</v>
      </c>
      <c r="CG36" s="77"/>
      <c r="CH36" s="77">
        <v>1377.6</v>
      </c>
      <c r="CI36" s="77"/>
      <c r="CJ36" s="77">
        <v>2479</v>
      </c>
      <c r="CK36" s="77"/>
      <c r="CL36" s="77">
        <v>654.29999999999995</v>
      </c>
      <c r="CM36" s="77"/>
      <c r="CN36" s="55">
        <v>1303.3419999999999</v>
      </c>
      <c r="CO36" s="77"/>
      <c r="CP36" s="77">
        <v>1157.4000000000001</v>
      </c>
      <c r="CQ36" s="77"/>
      <c r="CR36" s="77">
        <v>1327.1</v>
      </c>
      <c r="CS36" s="77"/>
      <c r="CT36" s="77">
        <v>1105.5</v>
      </c>
      <c r="CU36" s="77"/>
      <c r="CV36" s="77">
        <v>1797.6</v>
      </c>
      <c r="CW36" s="78"/>
      <c r="CX36" s="54" t="s">
        <v>63</v>
      </c>
      <c r="CY36" s="55">
        <v>4342.8403100000005</v>
      </c>
      <c r="CZ36" s="77"/>
      <c r="DA36" s="77">
        <v>5748.2</v>
      </c>
      <c r="DB36" s="77"/>
      <c r="DC36" s="77">
        <v>4101.7</v>
      </c>
      <c r="DD36" s="77"/>
      <c r="DE36" s="77">
        <v>1579.3</v>
      </c>
      <c r="DF36" s="77"/>
      <c r="DG36" s="77">
        <v>1505.6</v>
      </c>
      <c r="DH36" s="77"/>
      <c r="DI36" s="77">
        <v>2937</v>
      </c>
      <c r="DJ36" s="77"/>
      <c r="DK36" s="77">
        <v>785.3</v>
      </c>
      <c r="DL36" s="77"/>
      <c r="DM36" s="77">
        <v>1330.4</v>
      </c>
      <c r="DN36" s="79"/>
      <c r="DO36" s="54" t="s">
        <v>63</v>
      </c>
      <c r="DP36" s="55">
        <f>(BI36/B36)*100</f>
        <v>712.1556566101176</v>
      </c>
      <c r="DQ36" s="55"/>
      <c r="DR36" s="55">
        <f>(BK36/D36)*100</f>
        <v>644.53039942673217</v>
      </c>
      <c r="DS36" s="55"/>
      <c r="DT36" s="55">
        <f>(BM36/F36)*100</f>
        <v>1555.1282051282051</v>
      </c>
      <c r="DU36" s="55"/>
      <c r="DV36" s="55">
        <f>(BO36/H36)*100</f>
        <v>1753.065859197578</v>
      </c>
      <c r="DW36" s="55"/>
      <c r="DX36" s="55">
        <f>(BQ36/J36)*100</f>
        <v>663.93905191873591</v>
      </c>
      <c r="DY36" s="55"/>
      <c r="DZ36" s="55">
        <f>(BS36/L36)*100</f>
        <v>579.13593256059016</v>
      </c>
      <c r="EA36" s="55"/>
      <c r="EB36" s="55">
        <f>(BU36/N36)*100</f>
        <v>874.625</v>
      </c>
      <c r="EC36" s="55"/>
      <c r="ED36" s="55">
        <f>(BW36/P36)*100</f>
        <v>890.10554089709774</v>
      </c>
      <c r="EE36" s="55"/>
      <c r="EF36" s="55">
        <f>(BY36/R36)*100</f>
        <v>459.86885245901635</v>
      </c>
      <c r="EG36" s="55"/>
      <c r="EH36" s="55">
        <f>(CA36/T36)*100</f>
        <v>268.2894909043319</v>
      </c>
      <c r="EI36" s="56"/>
      <c r="EJ36" s="54" t="s">
        <v>63</v>
      </c>
      <c r="EK36" s="55">
        <f>(CD36/W36)*100</f>
        <v>277.34404898584006</v>
      </c>
      <c r="EL36" s="8"/>
      <c r="EM36" s="55">
        <f>(CF36/Y36)*100</f>
        <v>435.18390006939632</v>
      </c>
      <c r="EN36" s="8"/>
      <c r="EO36" s="55">
        <f>(CH36/AA36)*100</f>
        <v>696.10914603335004</v>
      </c>
      <c r="EP36" s="8"/>
      <c r="EQ36" s="55">
        <f>(CJ36/AC36)*100</f>
        <v>1238.8805597201399</v>
      </c>
      <c r="ER36" s="8"/>
      <c r="ES36" s="55">
        <f>(CL36/AE36)*100</f>
        <v>509.18287937743185</v>
      </c>
      <c r="ET36" s="8"/>
      <c r="EU36" s="55">
        <f>(CN36/AG36)*100</f>
        <v>1053.5570976726619</v>
      </c>
      <c r="EV36" s="8"/>
      <c r="EW36" s="55">
        <f>(CP36/AI36)*100</f>
        <v>886.21745788667693</v>
      </c>
      <c r="EX36" s="8"/>
      <c r="EY36" s="55">
        <f>(CR36/AK36)*100</f>
        <v>1356.9529652351739</v>
      </c>
      <c r="EZ36" s="8"/>
      <c r="FA36" s="55">
        <f>(CT36/AM36)*100</f>
        <v>638.64818024263434</v>
      </c>
      <c r="FB36" s="8"/>
      <c r="FC36" s="55">
        <f>(CV36/AO36)*100</f>
        <v>701.36558720249707</v>
      </c>
      <c r="FD36" s="44"/>
      <c r="FE36" s="54" t="s">
        <v>63</v>
      </c>
      <c r="FF36" s="55">
        <f>(CY36/AR36)*100</f>
        <v>1017.8800378804988</v>
      </c>
      <c r="FG36" s="8"/>
      <c r="FH36" s="55">
        <f>(DA36/AT36)*100</f>
        <v>1260.5701754385966</v>
      </c>
      <c r="FI36" s="8"/>
      <c r="FJ36" s="55">
        <f>(DC36/AV36)*100</f>
        <v>840.8569085690857</v>
      </c>
      <c r="FK36" s="8"/>
      <c r="FL36" s="55">
        <f>(DE36/AX36)*100</f>
        <v>961.22945830797312</v>
      </c>
      <c r="FM36" s="8"/>
      <c r="FN36" s="55">
        <f>(DG36/AZ36)*100</f>
        <v>608.32323232323222</v>
      </c>
      <c r="FO36" s="8"/>
      <c r="FP36" s="55">
        <f>(DI36/BB36)*100</f>
        <v>732.23635003739707</v>
      </c>
      <c r="FQ36" s="8"/>
      <c r="FR36" s="55">
        <f>(DK36/BD36)*100</f>
        <v>286.50127690623856</v>
      </c>
      <c r="FS36" s="8"/>
      <c r="FT36" s="55">
        <f>(DM36/BF36)*100</f>
        <v>679.46884576098057</v>
      </c>
      <c r="FU36" s="44"/>
      <c r="FV36" s="54" t="s">
        <v>63</v>
      </c>
      <c r="FW36" s="8" t="e">
        <f>(DP36/$IF36)*100</f>
        <v>#REF!</v>
      </c>
      <c r="FX36" s="8"/>
      <c r="FY36" s="8" t="e">
        <f>(DR36/$IF36)*100</f>
        <v>#REF!</v>
      </c>
      <c r="FZ36" s="8"/>
      <c r="GA36" s="8" t="e">
        <f>(DT36/$IF36)*100</f>
        <v>#REF!</v>
      </c>
      <c r="GB36" s="8"/>
      <c r="GC36" s="8" t="e">
        <f>(DV36/$IF36)*100</f>
        <v>#REF!</v>
      </c>
      <c r="GD36" s="8"/>
      <c r="GE36" s="8" t="e">
        <f>(DX36/$IF36)*100</f>
        <v>#REF!</v>
      </c>
      <c r="GF36" s="8"/>
      <c r="GG36" s="8" t="e">
        <f>(DZ36/$IF36)*100</f>
        <v>#REF!</v>
      </c>
      <c r="GH36" s="8"/>
      <c r="GI36" s="8" t="e">
        <f>(EB36/$IF36)*100</f>
        <v>#REF!</v>
      </c>
      <c r="GJ36" s="8"/>
      <c r="GK36" s="8" t="e">
        <f>(ED36/$IF36)*100</f>
        <v>#REF!</v>
      </c>
      <c r="GL36" s="8"/>
      <c r="GM36" s="8" t="e">
        <f>(EF36/$IF36)*100</f>
        <v>#REF!</v>
      </c>
      <c r="GN36" s="8"/>
      <c r="GO36" s="8" t="e">
        <f>(EH36/$IF36)*100</f>
        <v>#REF!</v>
      </c>
      <c r="GP36" s="44"/>
      <c r="GQ36" s="54" t="s">
        <v>63</v>
      </c>
      <c r="GR36" s="8" t="e">
        <f>(EK36/$IF36)*100</f>
        <v>#REF!</v>
      </c>
      <c r="GS36" s="8"/>
      <c r="GT36" s="8" t="e">
        <f>(EM36/$IF36)*100</f>
        <v>#REF!</v>
      </c>
      <c r="GU36" s="8"/>
      <c r="GV36" s="8" t="e">
        <f>(EO36/$IF36)*100</f>
        <v>#REF!</v>
      </c>
      <c r="GW36" s="8"/>
      <c r="GX36" s="8" t="e">
        <f>(EQ36/$IF36)*100</f>
        <v>#REF!</v>
      </c>
      <c r="GY36" s="8"/>
      <c r="GZ36" s="8" t="e">
        <f>(ES36/$IF36)*100</f>
        <v>#REF!</v>
      </c>
      <c r="HA36" s="8"/>
      <c r="HB36" s="8" t="e">
        <f>(EU36/$IF36)*100</f>
        <v>#REF!</v>
      </c>
      <c r="HC36" s="8"/>
      <c r="HD36" s="8" t="e">
        <f>(EW36/$IF36)*100</f>
        <v>#REF!</v>
      </c>
      <c r="HE36" s="8"/>
      <c r="HF36" s="8" t="e">
        <f>(EY36/$IF36)*100</f>
        <v>#REF!</v>
      </c>
      <c r="HG36" s="8"/>
      <c r="HH36" s="8" t="e">
        <f>(FA36/$IF36)*100</f>
        <v>#REF!</v>
      </c>
      <c r="HI36" s="8"/>
      <c r="HJ36" s="8" t="e">
        <f>(FC36/$IF36)*100</f>
        <v>#REF!</v>
      </c>
      <c r="HK36" s="44"/>
      <c r="HL36" s="54" t="s">
        <v>63</v>
      </c>
      <c r="HM36" s="8" t="e">
        <f>(FF36/$IF36)*100</f>
        <v>#REF!</v>
      </c>
      <c r="HN36" s="8"/>
      <c r="HO36" s="8" t="e">
        <f>(FH36/$IF36)*100</f>
        <v>#REF!</v>
      </c>
      <c r="HP36" s="8"/>
      <c r="HQ36" s="8" t="e">
        <f>(FJ36/$IF36)*100</f>
        <v>#REF!</v>
      </c>
      <c r="HR36" s="8"/>
      <c r="HS36" s="8" t="e">
        <f>(FL36/$IF36)*100</f>
        <v>#REF!</v>
      </c>
      <c r="HT36" s="8"/>
      <c r="HU36" s="8" t="e">
        <f>(FN36/$IF36)*100</f>
        <v>#REF!</v>
      </c>
      <c r="HV36" s="8"/>
      <c r="HW36" s="8" t="e">
        <f>(FP36/$IF36)*100</f>
        <v>#REF!</v>
      </c>
      <c r="HX36" s="8"/>
      <c r="HY36" s="8" t="e">
        <f>(FR36/$IF36)*100</f>
        <v>#REF!</v>
      </c>
      <c r="HZ36" s="8"/>
      <c r="IA36" s="8" t="e">
        <f>(FT36/$IF36)*100</f>
        <v>#REF!</v>
      </c>
      <c r="IB36" s="44"/>
      <c r="IF36" s="10" t="e">
        <f>'[1]QEI-MFG'!AK148</f>
        <v>#REF!</v>
      </c>
    </row>
    <row r="37" spans="1:249" s="10" customFormat="1" ht="17.25" hidden="1" customHeight="1" x14ac:dyDescent="0.2">
      <c r="A37" s="54" t="s">
        <v>64</v>
      </c>
      <c r="B37" s="55">
        <f>(D37*D$8)+(F37*F$8)+(H37*H$8)+(J37*J$8)+(L37*L$8)+(N37*N$8)+(P37*P$8)+(R37*R$8)+(T37*T$8)+(W37*W$8)+(Y37*Y$8)+(AA37*AA$8)+(AC37*AC$8)+(AE37*AE$8)+(AG37*AG$8)+(AM37*AM$8)+(AO37*AO$8)+(AR37*AR$8)+(BD37*BD$8)+(BF37*BF$8)</f>
        <v>289.99648204119995</v>
      </c>
      <c r="C37" s="55"/>
      <c r="D37" s="77">
        <v>427.7</v>
      </c>
      <c r="E37" s="77">
        <v>0</v>
      </c>
      <c r="F37" s="77">
        <v>188.2</v>
      </c>
      <c r="G37" s="77">
        <v>0</v>
      </c>
      <c r="H37" s="77">
        <v>234.93</v>
      </c>
      <c r="I37" s="77">
        <v>0</v>
      </c>
      <c r="J37" s="77">
        <v>239.9</v>
      </c>
      <c r="K37" s="77">
        <v>317.79000000000002</v>
      </c>
      <c r="L37" s="77">
        <v>317.79000000000002</v>
      </c>
      <c r="M37" s="77">
        <v>0</v>
      </c>
      <c r="N37" s="77">
        <v>100.71</v>
      </c>
      <c r="O37" s="77">
        <v>0</v>
      </c>
      <c r="P37" s="77">
        <v>174.6</v>
      </c>
      <c r="Q37" s="77">
        <v>0</v>
      </c>
      <c r="R37" s="77">
        <v>253.01</v>
      </c>
      <c r="S37" s="77"/>
      <c r="T37" s="77">
        <v>195.2</v>
      </c>
      <c r="U37" s="78"/>
      <c r="V37" s="54" t="s">
        <v>64</v>
      </c>
      <c r="W37" s="77">
        <v>339.5</v>
      </c>
      <c r="X37" s="77">
        <v>0</v>
      </c>
      <c r="Y37" s="77">
        <v>211.6</v>
      </c>
      <c r="Z37" s="77">
        <v>0</v>
      </c>
      <c r="AA37" s="77">
        <v>305.60000000000002</v>
      </c>
      <c r="AB37" s="77">
        <v>0</v>
      </c>
      <c r="AC37" s="77">
        <v>346.2</v>
      </c>
      <c r="AD37" s="77">
        <v>0</v>
      </c>
      <c r="AE37" s="77">
        <v>226.1</v>
      </c>
      <c r="AF37" s="77"/>
      <c r="AG37" s="55">
        <v>177.40591000000001</v>
      </c>
      <c r="AH37" s="77"/>
      <c r="AI37" s="77">
        <v>188.1</v>
      </c>
      <c r="AJ37" s="77"/>
      <c r="AK37" s="77">
        <v>137.19999999999999</v>
      </c>
      <c r="AL37" s="77"/>
      <c r="AM37" s="77">
        <v>200.9</v>
      </c>
      <c r="AN37" s="77"/>
      <c r="AO37" s="77">
        <v>207.53</v>
      </c>
      <c r="AP37" s="78"/>
      <c r="AQ37" s="54" t="s">
        <v>64</v>
      </c>
      <c r="AR37" s="55">
        <v>388.49167799999998</v>
      </c>
      <c r="AS37" s="77"/>
      <c r="AT37" s="77">
        <v>411.4</v>
      </c>
      <c r="AU37" s="77"/>
      <c r="AV37" s="77">
        <v>446.8</v>
      </c>
      <c r="AW37" s="77"/>
      <c r="AX37" s="77">
        <v>156.4</v>
      </c>
      <c r="AY37" s="77">
        <v>0</v>
      </c>
      <c r="AZ37" s="77">
        <v>241.3</v>
      </c>
      <c r="BA37" s="77"/>
      <c r="BB37" s="77">
        <v>352.9</v>
      </c>
      <c r="BC37" s="77"/>
      <c r="BD37" s="77">
        <v>364</v>
      </c>
      <c r="BE37" s="77"/>
      <c r="BF37" s="77">
        <v>230.9</v>
      </c>
      <c r="BG37" s="78"/>
      <c r="BH37" s="54" t="s">
        <v>64</v>
      </c>
      <c r="BI37" s="55">
        <f>(BK37*BK$8)+(BM37*BM$8)+(BO37*BO$8)+(BQ37*BQ$8)+(BS37*BS$8)+(BU37*BU$8)+(BW37*BW$8)+(BY37*BY$8)+(CA37*CA$8)+(CD37*CD$8)+(CF37*CF$8)+(CH37*CH$8)+(CJ37*CJ$8)+(CL37*CL$8)+(CN37*CN$8)+(CT37*CT$8)+(CV37*CV$8)+(CY37*CY$8)+(DK37*DK$8)+(DM37*DM$8)</f>
        <v>2415.2874766639998</v>
      </c>
      <c r="BJ37" s="55"/>
      <c r="BK37" s="77">
        <v>4146.5</v>
      </c>
      <c r="BL37" s="77"/>
      <c r="BM37" s="77">
        <v>2544.6999999999998</v>
      </c>
      <c r="BN37" s="77">
        <v>0</v>
      </c>
      <c r="BO37" s="77">
        <v>2881.5</v>
      </c>
      <c r="BP37" s="77">
        <v>0</v>
      </c>
      <c r="BQ37" s="77">
        <v>1722.2</v>
      </c>
      <c r="BR37" s="77">
        <v>0</v>
      </c>
      <c r="BS37" s="77">
        <v>2788.3</v>
      </c>
      <c r="BT37" s="77">
        <v>0</v>
      </c>
      <c r="BU37" s="77">
        <v>756.9</v>
      </c>
      <c r="BV37" s="77">
        <v>0</v>
      </c>
      <c r="BW37" s="77">
        <v>1453.4</v>
      </c>
      <c r="BX37" s="77">
        <v>0</v>
      </c>
      <c r="BY37" s="77">
        <v>902.3</v>
      </c>
      <c r="BZ37" s="77">
        <v>0</v>
      </c>
      <c r="CA37" s="77">
        <v>539.11</v>
      </c>
      <c r="CB37" s="78">
        <v>0</v>
      </c>
      <c r="CC37" s="54" t="s">
        <v>64</v>
      </c>
      <c r="CD37" s="77">
        <v>1080.0999999999999</v>
      </c>
      <c r="CE37" s="77">
        <v>0</v>
      </c>
      <c r="CF37" s="77">
        <v>832.4</v>
      </c>
      <c r="CG37" s="77">
        <v>2030.1</v>
      </c>
      <c r="CH37" s="77">
        <v>2030.1</v>
      </c>
      <c r="CI37" s="77">
        <v>0</v>
      </c>
      <c r="CJ37" s="77">
        <v>4778.1000000000004</v>
      </c>
      <c r="CK37" s="77">
        <v>0</v>
      </c>
      <c r="CL37" s="77">
        <v>842.3</v>
      </c>
      <c r="CM37" s="77">
        <v>0</v>
      </c>
      <c r="CN37" s="55">
        <v>1574.72</v>
      </c>
      <c r="CO37" s="77">
        <v>0</v>
      </c>
      <c r="CP37" s="77">
        <v>1272</v>
      </c>
      <c r="CQ37" s="77">
        <v>0</v>
      </c>
      <c r="CR37" s="77">
        <v>1624</v>
      </c>
      <c r="CS37" s="77">
        <v>0</v>
      </c>
      <c r="CT37" s="77">
        <v>1477.3</v>
      </c>
      <c r="CU37" s="77">
        <v>0</v>
      </c>
      <c r="CV37" s="77">
        <v>2494.6</v>
      </c>
      <c r="CW37" s="78">
        <v>0</v>
      </c>
      <c r="CX37" s="54" t="s">
        <v>64</v>
      </c>
      <c r="CY37" s="55">
        <v>4183.7063600000001</v>
      </c>
      <c r="CZ37" s="77"/>
      <c r="DA37" s="77">
        <v>5059.2</v>
      </c>
      <c r="DB37" s="77">
        <v>0</v>
      </c>
      <c r="DC37" s="77">
        <v>4261.1000000000004</v>
      </c>
      <c r="DD37" s="77">
        <v>0</v>
      </c>
      <c r="DE37" s="77">
        <v>2162.6999999999998</v>
      </c>
      <c r="DF37" s="77">
        <v>0</v>
      </c>
      <c r="DG37" s="77">
        <v>2148.4</v>
      </c>
      <c r="DH37" s="77">
        <v>0</v>
      </c>
      <c r="DI37" s="77">
        <v>2866.7</v>
      </c>
      <c r="DJ37" s="77">
        <v>0</v>
      </c>
      <c r="DK37" s="77">
        <v>1269.5999999999999</v>
      </c>
      <c r="DL37" s="77">
        <v>0</v>
      </c>
      <c r="DM37" s="77">
        <v>2099.1999999999998</v>
      </c>
      <c r="DN37" s="79"/>
      <c r="DO37" s="54" t="s">
        <v>64</v>
      </c>
      <c r="DP37" s="55">
        <f>(BI37/B37)*100</f>
        <v>832.86785400412487</v>
      </c>
      <c r="DQ37" s="55"/>
      <c r="DR37" s="55">
        <f>(BK37/D37)*100</f>
        <v>969.48795884966103</v>
      </c>
      <c r="DS37" s="55"/>
      <c r="DT37" s="55">
        <f>(BM37/F37)*100</f>
        <v>1352.1253985122212</v>
      </c>
      <c r="DU37" s="55"/>
      <c r="DV37" s="55">
        <f>(BO37/H37)*100</f>
        <v>1226.5355637849573</v>
      </c>
      <c r="DW37" s="55"/>
      <c r="DX37" s="55">
        <f>(BQ37/J37)*100</f>
        <v>717.88245102125882</v>
      </c>
      <c r="DY37" s="55"/>
      <c r="DZ37" s="55">
        <f>(BS37/L37)*100</f>
        <v>877.40331665565316</v>
      </c>
      <c r="EA37" s="55"/>
      <c r="EB37" s="55">
        <f>(BU37/N37)*100</f>
        <v>751.5638963360143</v>
      </c>
      <c r="EC37" s="55"/>
      <c r="ED37" s="55">
        <f>(BW37/P37)*100</f>
        <v>832.41695303550978</v>
      </c>
      <c r="EE37" s="55"/>
      <c r="EF37" s="55">
        <f>(BY37/R37)*100</f>
        <v>356.62622030749776</v>
      </c>
      <c r="EG37" s="55"/>
      <c r="EH37" s="55">
        <f>(CA37/T37)*100</f>
        <v>276.18340163934431</v>
      </c>
      <c r="EI37" s="56"/>
      <c r="EJ37" s="54" t="s">
        <v>64</v>
      </c>
      <c r="EK37" s="55">
        <f>(CD37/W37)*100</f>
        <v>318.14432989690721</v>
      </c>
      <c r="EL37" s="8"/>
      <c r="EM37" s="55">
        <f>(CF37/Y37)*100</f>
        <v>393.38374291115315</v>
      </c>
      <c r="EN37" s="8"/>
      <c r="EO37" s="55">
        <f>(CH37/AA37)*100</f>
        <v>664.29973821989518</v>
      </c>
      <c r="EP37" s="8"/>
      <c r="EQ37" s="55">
        <f>(CJ37/AC37)*100</f>
        <v>1380.1559792027731</v>
      </c>
      <c r="ER37" s="8"/>
      <c r="ES37" s="55">
        <f>(CL37/AE37)*100</f>
        <v>372.53427686864222</v>
      </c>
      <c r="ET37" s="8"/>
      <c r="EU37" s="55">
        <f>(CN37/AG37)*100</f>
        <v>887.63671965607</v>
      </c>
      <c r="EV37" s="8"/>
      <c r="EW37" s="55">
        <f>(CP37/AI37)*100</f>
        <v>676.2360446570973</v>
      </c>
      <c r="EX37" s="8"/>
      <c r="EY37" s="55">
        <f>(CR37/AK37)*100</f>
        <v>1183.6734693877552</v>
      </c>
      <c r="EZ37" s="8"/>
      <c r="FA37" s="55">
        <f>(CT37/AM37)*100</f>
        <v>735.34096565455445</v>
      </c>
      <c r="FB37" s="8"/>
      <c r="FC37" s="55">
        <f>(CV37/AO37)*100</f>
        <v>1202.0430781091889</v>
      </c>
      <c r="FD37" s="44"/>
      <c r="FE37" s="54" t="s">
        <v>64</v>
      </c>
      <c r="FF37" s="55">
        <f>(CY37/AR37)*100</f>
        <v>1076.9101622815201</v>
      </c>
      <c r="FG37" s="8"/>
      <c r="FH37" s="55">
        <f>(DA37/AT37)*100</f>
        <v>1229.7520661157025</v>
      </c>
      <c r="FI37" s="8"/>
      <c r="FJ37" s="55">
        <f>(DC37/AV37)*100</f>
        <v>953.69292748433304</v>
      </c>
      <c r="FK37" s="8"/>
      <c r="FL37" s="55">
        <f>(DE37/AX37)*100</f>
        <v>1382.8005115089513</v>
      </c>
      <c r="FM37" s="8"/>
      <c r="FN37" s="55">
        <f>(DG37/AZ37)*100</f>
        <v>890.3439701616245</v>
      </c>
      <c r="FO37" s="8"/>
      <c r="FP37" s="55">
        <f>(DI37/BB37)*100</f>
        <v>812.32643808444323</v>
      </c>
      <c r="FQ37" s="8"/>
      <c r="FR37" s="55">
        <f>(DK37/BD37)*100</f>
        <v>348.79120879120876</v>
      </c>
      <c r="FS37" s="8"/>
      <c r="FT37" s="55">
        <f>(DM37/BF37)*100</f>
        <v>909.13815504547415</v>
      </c>
      <c r="FU37" s="44"/>
      <c r="FV37" s="54" t="s">
        <v>64</v>
      </c>
      <c r="FW37" s="8" t="e">
        <f>(DP37/$IF37)*100</f>
        <v>#REF!</v>
      </c>
      <c r="FX37" s="8"/>
      <c r="FY37" s="8" t="e">
        <f>(DR37/$IF37)*100</f>
        <v>#REF!</v>
      </c>
      <c r="FZ37" s="8"/>
      <c r="GA37" s="8" t="e">
        <f>(DT37/$IF37)*100</f>
        <v>#REF!</v>
      </c>
      <c r="GB37" s="8"/>
      <c r="GC37" s="8" t="e">
        <f>(DV37/$IF37)*100</f>
        <v>#REF!</v>
      </c>
      <c r="GD37" s="8"/>
      <c r="GE37" s="8" t="e">
        <f>(DX37/$IF37)*100</f>
        <v>#REF!</v>
      </c>
      <c r="GF37" s="8"/>
      <c r="GG37" s="8" t="e">
        <f>(DZ37/$IF37)*100</f>
        <v>#REF!</v>
      </c>
      <c r="GH37" s="8"/>
      <c r="GI37" s="8" t="e">
        <f>(EB37/$IF37)*100</f>
        <v>#REF!</v>
      </c>
      <c r="GJ37" s="8"/>
      <c r="GK37" s="8" t="e">
        <f>(ED37/$IF37)*100</f>
        <v>#REF!</v>
      </c>
      <c r="GL37" s="8"/>
      <c r="GM37" s="8" t="e">
        <f>(EF37/$IF37)*100</f>
        <v>#REF!</v>
      </c>
      <c r="GN37" s="8"/>
      <c r="GO37" s="8" t="e">
        <f>(EH37/$IF37)*100</f>
        <v>#REF!</v>
      </c>
      <c r="GP37" s="44"/>
      <c r="GQ37" s="54" t="s">
        <v>64</v>
      </c>
      <c r="GR37" s="8" t="e">
        <f>(EK37/$IF37)*100</f>
        <v>#REF!</v>
      </c>
      <c r="GS37" s="8"/>
      <c r="GT37" s="8" t="e">
        <f>(EM37/$IF37)*100</f>
        <v>#REF!</v>
      </c>
      <c r="GU37" s="8"/>
      <c r="GV37" s="8" t="e">
        <f>(EO37/$IF37)*100</f>
        <v>#REF!</v>
      </c>
      <c r="GW37" s="8"/>
      <c r="GX37" s="8" t="e">
        <f>(EQ37/$IF37)*100</f>
        <v>#REF!</v>
      </c>
      <c r="GY37" s="8"/>
      <c r="GZ37" s="8" t="e">
        <f>(ES37/$IF37)*100</f>
        <v>#REF!</v>
      </c>
      <c r="HA37" s="8"/>
      <c r="HB37" s="8" t="e">
        <f>(EU37/$IF37)*100</f>
        <v>#REF!</v>
      </c>
      <c r="HC37" s="8"/>
      <c r="HD37" s="8" t="e">
        <f>(EW37/$IF37)*100</f>
        <v>#REF!</v>
      </c>
      <c r="HE37" s="8"/>
      <c r="HF37" s="8" t="e">
        <f>(EY37/$IF37)*100</f>
        <v>#REF!</v>
      </c>
      <c r="HG37" s="8"/>
      <c r="HH37" s="8" t="e">
        <f>(FA37/$IF37)*100</f>
        <v>#REF!</v>
      </c>
      <c r="HI37" s="8"/>
      <c r="HJ37" s="8" t="e">
        <f>(FC37/$IF37)*100</f>
        <v>#REF!</v>
      </c>
      <c r="HK37" s="44"/>
      <c r="HL37" s="54" t="s">
        <v>64</v>
      </c>
      <c r="HM37" s="8" t="e">
        <f>(FF37/$IF37)*100</f>
        <v>#REF!</v>
      </c>
      <c r="HN37" s="8"/>
      <c r="HO37" s="8" t="e">
        <f>(FH37/$IF37)*100</f>
        <v>#REF!</v>
      </c>
      <c r="HP37" s="8"/>
      <c r="HQ37" s="8" t="e">
        <f>(FJ37/$IF37)*100</f>
        <v>#REF!</v>
      </c>
      <c r="HR37" s="8"/>
      <c r="HS37" s="8" t="e">
        <f>(FL37/$IF37)*100</f>
        <v>#REF!</v>
      </c>
      <c r="HT37" s="8"/>
      <c r="HU37" s="8" t="e">
        <f>(FN37/$IF37)*100</f>
        <v>#REF!</v>
      </c>
      <c r="HV37" s="8"/>
      <c r="HW37" s="8" t="e">
        <f>(FP37/$IF37)*100</f>
        <v>#REF!</v>
      </c>
      <c r="HX37" s="8"/>
      <c r="HY37" s="8" t="e">
        <f>(FR37/$IF37)*100</f>
        <v>#REF!</v>
      </c>
      <c r="HZ37" s="8"/>
      <c r="IA37" s="8" t="e">
        <f>(FT37/$IF37)*100</f>
        <v>#REF!</v>
      </c>
      <c r="IB37" s="44"/>
      <c r="IF37" s="10" t="e">
        <f>'[1]QEI-MFG'!AK149</f>
        <v>#REF!</v>
      </c>
    </row>
    <row r="38" spans="1:249" s="10" customFormat="1" ht="17.25" hidden="1" customHeight="1" x14ac:dyDescent="0.2">
      <c r="A38" s="54" t="s">
        <v>65</v>
      </c>
      <c r="B38" s="55">
        <f>(D38*D$8)+(F38*F$8)+(H38*H$8)+(J38*J$8)+(L38*L$8)+(N38*N$8)+(P38*P$8)+(R38*R$8)+(T38*T$8)+(W38*W$8)+(Y38*Y$8)+(AA38*AA$8)+(AC38*AC$8)+(AE38*AE$8)+(AG38*AG$8)+(AM38*AM$8)+(AO38*AO$8)+(AR38*AR$8)+(BD38*BD$8)+(BF38*BF$8)</f>
        <v>233.83904819789998</v>
      </c>
      <c r="C38" s="55"/>
      <c r="D38" s="77">
        <v>357.4</v>
      </c>
      <c r="E38" s="77"/>
      <c r="F38" s="77">
        <v>147.6</v>
      </c>
      <c r="G38" s="77"/>
      <c r="H38" s="77">
        <v>148.69999999999999</v>
      </c>
      <c r="I38" s="77"/>
      <c r="J38" s="77">
        <v>159.9</v>
      </c>
      <c r="K38" s="77"/>
      <c r="L38" s="77">
        <v>291</v>
      </c>
      <c r="M38" s="77"/>
      <c r="N38" s="77">
        <v>62.8</v>
      </c>
      <c r="O38" s="77"/>
      <c r="P38" s="77">
        <v>139.80000000000001</v>
      </c>
      <c r="Q38" s="77"/>
      <c r="R38" s="77">
        <v>175.6</v>
      </c>
      <c r="S38" s="77"/>
      <c r="T38" s="77">
        <v>131.4</v>
      </c>
      <c r="U38" s="78"/>
      <c r="V38" s="54" t="s">
        <v>65</v>
      </c>
      <c r="W38" s="77">
        <v>258.10000000000002</v>
      </c>
      <c r="X38" s="77"/>
      <c r="Y38" s="77">
        <v>152</v>
      </c>
      <c r="Z38" s="77"/>
      <c r="AA38" s="77">
        <v>168.9</v>
      </c>
      <c r="AB38" s="77"/>
      <c r="AC38" s="77">
        <v>357.6</v>
      </c>
      <c r="AD38" s="77"/>
      <c r="AE38" s="77">
        <v>195.5</v>
      </c>
      <c r="AF38" s="77"/>
      <c r="AG38" s="55">
        <v>148.50175900000002</v>
      </c>
      <c r="AH38" s="77"/>
      <c r="AI38" s="77">
        <v>153</v>
      </c>
      <c r="AJ38" s="77"/>
      <c r="AK38" s="77">
        <v>131.59</v>
      </c>
      <c r="AL38" s="77"/>
      <c r="AM38" s="77">
        <v>179.4</v>
      </c>
      <c r="AN38" s="77"/>
      <c r="AO38" s="77">
        <v>222.1</v>
      </c>
      <c r="AP38" s="78"/>
      <c r="AQ38" s="54" t="s">
        <v>65</v>
      </c>
      <c r="AR38" s="55">
        <v>316.26443</v>
      </c>
      <c r="AS38" s="77"/>
      <c r="AT38" s="77">
        <v>361.6</v>
      </c>
      <c r="AU38" s="77"/>
      <c r="AV38" s="77">
        <v>306.89999999999998</v>
      </c>
      <c r="AW38" s="77"/>
      <c r="AX38" s="77">
        <v>160</v>
      </c>
      <c r="AY38" s="77"/>
      <c r="AZ38" s="77">
        <v>167.2</v>
      </c>
      <c r="BA38" s="77"/>
      <c r="BB38" s="77">
        <v>230.3</v>
      </c>
      <c r="BC38" s="77"/>
      <c r="BD38" s="77">
        <v>316.60000000000002</v>
      </c>
      <c r="BE38" s="77"/>
      <c r="BF38" s="77">
        <v>191.6</v>
      </c>
      <c r="BG38" s="78"/>
      <c r="BH38" s="54" t="s">
        <v>65</v>
      </c>
      <c r="BI38" s="55">
        <f>(BK38*BK$8)+(BM38*BM$8)+(BO38*BO$8)+(BQ38*BQ$8)+(BS38*BS$8)+(BU38*BU$8)+(BW38*BW$8)+(BY38*BY$8)+(CA38*CA$8)+(CD38*CD$8)+(CF38*CF$8)+(CH38*CH$8)+(CJ38*CJ$8)+(CL38*CL$8)+(CN38*CN$8)+(CT38*CT$8)+(CV38*CV$8)+(CY38*CY$8)+(DK38*DK$8)+(DM38*DM$8)</f>
        <v>1922.9693389660001</v>
      </c>
      <c r="BJ38" s="55"/>
      <c r="BK38" s="77">
        <v>3516.4</v>
      </c>
      <c r="BL38" s="77"/>
      <c r="BM38" s="77">
        <v>1831</v>
      </c>
      <c r="BN38" s="77"/>
      <c r="BO38" s="77">
        <v>2920.6</v>
      </c>
      <c r="BP38" s="77"/>
      <c r="BQ38" s="77">
        <v>1292.5999999999999</v>
      </c>
      <c r="BR38" s="77"/>
      <c r="BS38" s="77">
        <v>2369</v>
      </c>
      <c r="BT38" s="77"/>
      <c r="BU38" s="77">
        <v>605.70000000000005</v>
      </c>
      <c r="BV38" s="77"/>
      <c r="BW38" s="77">
        <v>1247.3</v>
      </c>
      <c r="BX38" s="77"/>
      <c r="BY38" s="77">
        <v>816</v>
      </c>
      <c r="BZ38" s="77"/>
      <c r="CA38" s="77">
        <v>319.5</v>
      </c>
      <c r="CB38" s="78"/>
      <c r="CC38" s="54" t="s">
        <v>65</v>
      </c>
      <c r="CD38" s="77">
        <v>878.1</v>
      </c>
      <c r="CE38" s="77"/>
      <c r="CF38" s="77">
        <v>858.5</v>
      </c>
      <c r="CG38" s="77"/>
      <c r="CH38" s="77">
        <v>1069.5999999999999</v>
      </c>
      <c r="CI38" s="77"/>
      <c r="CJ38" s="77">
        <v>2917.1</v>
      </c>
      <c r="CK38" s="77"/>
      <c r="CL38" s="77">
        <v>952.2</v>
      </c>
      <c r="CM38" s="77"/>
      <c r="CN38" s="55">
        <v>1416.8159999999998</v>
      </c>
      <c r="CO38" s="77"/>
      <c r="CP38" s="77">
        <v>1020.7</v>
      </c>
      <c r="CQ38" s="77"/>
      <c r="CR38" s="77">
        <v>1481.3</v>
      </c>
      <c r="CS38" s="77"/>
      <c r="CT38" s="77">
        <v>1573.5</v>
      </c>
      <c r="CU38" s="77"/>
      <c r="CV38" s="77">
        <v>1818.3</v>
      </c>
      <c r="CW38" s="78"/>
      <c r="CX38" s="54" t="s">
        <v>65</v>
      </c>
      <c r="CY38" s="55">
        <v>3239.36859</v>
      </c>
      <c r="CZ38" s="77"/>
      <c r="DA38" s="77">
        <v>4444.3</v>
      </c>
      <c r="DB38" s="77"/>
      <c r="DC38" s="77">
        <v>2448.6999999999998</v>
      </c>
      <c r="DD38" s="77"/>
      <c r="DE38" s="77">
        <v>2208.4</v>
      </c>
      <c r="DF38" s="77"/>
      <c r="DG38" s="77">
        <v>1457.3</v>
      </c>
      <c r="DH38" s="77"/>
      <c r="DI38" s="77">
        <v>2378.4</v>
      </c>
      <c r="DJ38" s="77"/>
      <c r="DK38" s="77">
        <v>1090.3</v>
      </c>
      <c r="DL38" s="77"/>
      <c r="DM38" s="77">
        <v>1318.1</v>
      </c>
      <c r="DN38" s="79"/>
      <c r="DO38" s="54" t="s">
        <v>65</v>
      </c>
      <c r="DP38" s="55">
        <f>(BI38/B38)*100</f>
        <v>822.347402534146</v>
      </c>
      <c r="DQ38" s="55"/>
      <c r="DR38" s="55">
        <f>(BK38/D38)*100</f>
        <v>983.88360380526035</v>
      </c>
      <c r="DS38" s="55"/>
      <c r="DT38" s="55">
        <f>(BM38/F38)*100</f>
        <v>1240.5149051490514</v>
      </c>
      <c r="DU38" s="55"/>
      <c r="DV38" s="55">
        <f>(BO38/H38)*100</f>
        <v>1964.0887693342299</v>
      </c>
      <c r="DW38" s="55"/>
      <c r="DX38" s="55">
        <f>(BQ38/J38)*100</f>
        <v>808.38023764853017</v>
      </c>
      <c r="DY38" s="55"/>
      <c r="DZ38" s="55">
        <f>(BS38/L38)*100</f>
        <v>814.08934707903779</v>
      </c>
      <c r="EA38" s="55"/>
      <c r="EB38" s="55">
        <f>(BU38/N38)*100</f>
        <v>964.49044585987269</v>
      </c>
      <c r="EC38" s="55"/>
      <c r="ED38" s="55">
        <f>(BW38/P38)*100</f>
        <v>892.20314735336183</v>
      </c>
      <c r="EE38" s="55"/>
      <c r="EF38" s="55">
        <f>(BY38/R38)*100</f>
        <v>464.69248291571751</v>
      </c>
      <c r="EG38" s="55"/>
      <c r="EH38" s="55">
        <f>(CA38/T38)*100</f>
        <v>243.15068493150682</v>
      </c>
      <c r="EI38" s="56"/>
      <c r="EJ38" s="54" t="s">
        <v>65</v>
      </c>
      <c r="EK38" s="55">
        <f>(CD38/W38)*100</f>
        <v>340.21697016660204</v>
      </c>
      <c r="EL38" s="8"/>
      <c r="EM38" s="55">
        <f>(CF38/Y38)*100</f>
        <v>564.8026315789474</v>
      </c>
      <c r="EN38" s="8"/>
      <c r="EO38" s="55">
        <f>(CH38/AA38)*100</f>
        <v>633.27412670219053</v>
      </c>
      <c r="EP38" s="8"/>
      <c r="EQ38" s="55">
        <f>(CJ38/AC38)*100</f>
        <v>815.74384787472025</v>
      </c>
      <c r="ER38" s="8"/>
      <c r="ES38" s="55">
        <f>(CL38/AE38)*100</f>
        <v>487.05882352941182</v>
      </c>
      <c r="ET38" s="8"/>
      <c r="EU38" s="55">
        <f>(CN38/AG38)*100</f>
        <v>954.0735473712466</v>
      </c>
      <c r="EV38" s="8"/>
      <c r="EW38" s="55">
        <f>(CP38/AI38)*100</f>
        <v>667.12418300653599</v>
      </c>
      <c r="EX38" s="8"/>
      <c r="EY38" s="55">
        <f>(CR38/AK38)*100</f>
        <v>1125.6934417508928</v>
      </c>
      <c r="EZ38" s="8"/>
      <c r="FA38" s="55">
        <f>(CT38/AM38)*100</f>
        <v>877.09030100334451</v>
      </c>
      <c r="FB38" s="8"/>
      <c r="FC38" s="55">
        <f>(CV38/AO38)*100</f>
        <v>818.68527690229621</v>
      </c>
      <c r="FD38" s="44"/>
      <c r="FE38" s="54" t="s">
        <v>65</v>
      </c>
      <c r="FF38" s="55">
        <f>(CY38/AR38)*100</f>
        <v>1024.2595381339595</v>
      </c>
      <c r="FG38" s="8"/>
      <c r="FH38" s="55">
        <f>(DA38/AT38)*100</f>
        <v>1229.0652654867256</v>
      </c>
      <c r="FI38" s="8"/>
      <c r="FJ38" s="55">
        <f>(DC38/AV38)*100</f>
        <v>797.88204626914307</v>
      </c>
      <c r="FK38" s="8"/>
      <c r="FL38" s="55">
        <f>(DE38/AX38)*100</f>
        <v>1380.25</v>
      </c>
      <c r="FM38" s="8"/>
      <c r="FN38" s="55">
        <f>(DG38/AZ38)*100</f>
        <v>871.59090909090912</v>
      </c>
      <c r="FO38" s="8"/>
      <c r="FP38" s="55">
        <f>(DI38/BB38)*100</f>
        <v>1032.7399044724273</v>
      </c>
      <c r="FQ38" s="8"/>
      <c r="FR38" s="55">
        <f>(DK38/BD38)*100</f>
        <v>344.37776373973463</v>
      </c>
      <c r="FS38" s="8"/>
      <c r="FT38" s="55">
        <f>(DM38/BF38)*100</f>
        <v>687.9436325678497</v>
      </c>
      <c r="FU38" s="44"/>
      <c r="FV38" s="54" t="s">
        <v>65</v>
      </c>
      <c r="FW38" s="8" t="e">
        <f>(DP38/$IF38)*100</f>
        <v>#REF!</v>
      </c>
      <c r="FX38" s="8"/>
      <c r="FY38" s="8" t="e">
        <f>(DR38/$IF38)*100</f>
        <v>#REF!</v>
      </c>
      <c r="FZ38" s="8"/>
      <c r="GA38" s="8" t="e">
        <f>(DT38/$IF38)*100</f>
        <v>#REF!</v>
      </c>
      <c r="GB38" s="8"/>
      <c r="GC38" s="8" t="e">
        <f>(DV38/$IF38)*100</f>
        <v>#REF!</v>
      </c>
      <c r="GD38" s="8"/>
      <c r="GE38" s="8" t="e">
        <f>(DX38/$IF38)*100</f>
        <v>#REF!</v>
      </c>
      <c r="GF38" s="8"/>
      <c r="GG38" s="8" t="e">
        <f>(DZ38/$IF38)*100</f>
        <v>#REF!</v>
      </c>
      <c r="GH38" s="8"/>
      <c r="GI38" s="8" t="e">
        <f>(EB38/$IF38)*100</f>
        <v>#REF!</v>
      </c>
      <c r="GJ38" s="8"/>
      <c r="GK38" s="8" t="e">
        <f>(ED38/$IF38)*100</f>
        <v>#REF!</v>
      </c>
      <c r="GL38" s="8"/>
      <c r="GM38" s="8" t="e">
        <f>(EF38/$IF38)*100</f>
        <v>#REF!</v>
      </c>
      <c r="GN38" s="8"/>
      <c r="GO38" s="8" t="e">
        <f>(EH38/$IF38)*100</f>
        <v>#REF!</v>
      </c>
      <c r="GP38" s="44"/>
      <c r="GQ38" s="57" t="s">
        <v>65</v>
      </c>
      <c r="GR38" s="8" t="e">
        <f>(EK38/$IF38)*100</f>
        <v>#REF!</v>
      </c>
      <c r="GS38" s="8"/>
      <c r="GT38" s="8" t="e">
        <f>(EM38/$IF38)*100</f>
        <v>#REF!</v>
      </c>
      <c r="GU38" s="8"/>
      <c r="GV38" s="8" t="e">
        <f>(EO38/$IF38)*100</f>
        <v>#REF!</v>
      </c>
      <c r="GW38" s="8"/>
      <c r="GX38" s="8" t="e">
        <f>(EQ38/$IF38)*100</f>
        <v>#REF!</v>
      </c>
      <c r="GY38" s="8"/>
      <c r="GZ38" s="8" t="e">
        <f>(ES38/$IF38)*100</f>
        <v>#REF!</v>
      </c>
      <c r="HA38" s="8"/>
      <c r="HB38" s="8" t="e">
        <f>(EU38/$IF38)*100</f>
        <v>#REF!</v>
      </c>
      <c r="HC38" s="8"/>
      <c r="HD38" s="8" t="e">
        <f>(EW38/$IF38)*100</f>
        <v>#REF!</v>
      </c>
      <c r="HE38" s="8"/>
      <c r="HF38" s="8" t="e">
        <f>(EY38/$IF38)*100</f>
        <v>#REF!</v>
      </c>
      <c r="HG38" s="8"/>
      <c r="HH38" s="8" t="e">
        <f>(FA38/$IF38)*100</f>
        <v>#REF!</v>
      </c>
      <c r="HI38" s="8"/>
      <c r="HJ38" s="8" t="e">
        <f>(FC38/$IF38)*100</f>
        <v>#REF!</v>
      </c>
      <c r="HK38" s="44"/>
      <c r="HL38" s="57" t="s">
        <v>65</v>
      </c>
      <c r="HM38" s="8" t="e">
        <f>(FF38/$IF38)*100</f>
        <v>#REF!</v>
      </c>
      <c r="HN38" s="8"/>
      <c r="HO38" s="8" t="e">
        <f>(FH38/$IF38)*100</f>
        <v>#REF!</v>
      </c>
      <c r="HP38" s="8"/>
      <c r="HQ38" s="8" t="e">
        <f>(FJ38/$IF38)*100</f>
        <v>#REF!</v>
      </c>
      <c r="HR38" s="8"/>
      <c r="HS38" s="8" t="e">
        <f>(FL38/$IF38)*100</f>
        <v>#REF!</v>
      </c>
      <c r="HT38" s="8"/>
      <c r="HU38" s="8" t="e">
        <f>(FN38/$IF38)*100</f>
        <v>#REF!</v>
      </c>
      <c r="HV38" s="8"/>
      <c r="HW38" s="8" t="e">
        <f>(FP38/$IF38)*100</f>
        <v>#REF!</v>
      </c>
      <c r="HX38" s="8"/>
      <c r="HY38" s="8" t="e">
        <f>(FR38/$IF38)*100</f>
        <v>#REF!</v>
      </c>
      <c r="HZ38" s="8"/>
      <c r="IA38" s="8" t="e">
        <f>(FT38/$IF38)*100</f>
        <v>#REF!</v>
      </c>
      <c r="IB38" s="44"/>
      <c r="IF38" s="10" t="e">
        <f>'[1]QEI-MFG'!AK150</f>
        <v>#REF!</v>
      </c>
    </row>
    <row r="39" spans="1:249" s="10" customFormat="1" ht="17.25" hidden="1" customHeight="1" thickBot="1" x14ac:dyDescent="0.25">
      <c r="A39" s="54" t="s">
        <v>66</v>
      </c>
      <c r="B39" s="55">
        <f>(D39*D$8)+(F39*F$8)+(H39*H$8)+(J39*J$8)+(L39*L$8)+(N39*N$8)+(P39*P$8)+(R39*R$8)+(T39*T$8)+(W39*W$8)+(Y39*Y$8)+(AA39*AA$8)+(AC39*AC$8)+(AE39*AE$8)+(AG39*AG$8)+(AM39*AM$8)+(AO39*AO$8)+(AR39*AR$8)+(BD39*BD$8)+(BF39*BF$8)</f>
        <v>189.52087566372359</v>
      </c>
      <c r="C39" s="55"/>
      <c r="D39" s="77">
        <v>305.61849818999997</v>
      </c>
      <c r="E39" s="77"/>
      <c r="F39" s="77">
        <v>88.864782825000006</v>
      </c>
      <c r="G39" s="77">
        <v>0</v>
      </c>
      <c r="H39" s="77">
        <v>134.581457478</v>
      </c>
      <c r="I39" s="77">
        <v>0</v>
      </c>
      <c r="J39" s="77">
        <v>128.9339095</v>
      </c>
      <c r="K39" s="77">
        <v>0</v>
      </c>
      <c r="L39" s="77">
        <v>146.76403065600002</v>
      </c>
      <c r="M39" s="77">
        <v>0</v>
      </c>
      <c r="N39" s="77">
        <v>89.720365415999979</v>
      </c>
      <c r="O39" s="77">
        <v>0</v>
      </c>
      <c r="P39" s="77">
        <v>155.24364647999997</v>
      </c>
      <c r="Q39" s="77">
        <v>0</v>
      </c>
      <c r="R39" s="77">
        <v>218.38951723400001</v>
      </c>
      <c r="S39" s="77">
        <v>0</v>
      </c>
      <c r="T39" s="77">
        <v>145.37549014000001</v>
      </c>
      <c r="U39" s="78">
        <v>0</v>
      </c>
      <c r="V39" s="54" t="s">
        <v>66</v>
      </c>
      <c r="W39" s="77">
        <v>535.9055793120001</v>
      </c>
      <c r="X39" s="77">
        <v>0</v>
      </c>
      <c r="Y39" s="77">
        <v>189.93378731800001</v>
      </c>
      <c r="Z39" s="77">
        <v>0</v>
      </c>
      <c r="AA39" s="77">
        <v>152.45451027200002</v>
      </c>
      <c r="AB39" s="77">
        <v>0</v>
      </c>
      <c r="AC39" s="77">
        <v>217.33773667200001</v>
      </c>
      <c r="AD39" s="77">
        <v>0</v>
      </c>
      <c r="AE39" s="77">
        <v>173.81428298500001</v>
      </c>
      <c r="AF39" s="77"/>
      <c r="AG39" s="55">
        <v>123.27784813206719</v>
      </c>
      <c r="AH39" s="77"/>
      <c r="AI39" s="77">
        <v>128.56326040799999</v>
      </c>
      <c r="AJ39" s="77">
        <v>0</v>
      </c>
      <c r="AK39" s="77">
        <v>103.40660987999999</v>
      </c>
      <c r="AL39" s="77">
        <v>0</v>
      </c>
      <c r="AM39" s="77">
        <v>162.80897489999998</v>
      </c>
      <c r="AN39" s="77"/>
      <c r="AO39" s="77">
        <v>266.82210064400005</v>
      </c>
      <c r="AP39" s="78"/>
      <c r="AQ39" s="54" t="s">
        <v>66</v>
      </c>
      <c r="AR39" s="55">
        <v>323.79249029163122</v>
      </c>
      <c r="AS39" s="77"/>
      <c r="AT39" s="77">
        <v>281.275125285</v>
      </c>
      <c r="AU39" s="77"/>
      <c r="AV39" s="77">
        <v>514.38232243200002</v>
      </c>
      <c r="AW39" s="77"/>
      <c r="AX39" s="77">
        <v>140.36439999999999</v>
      </c>
      <c r="AY39" s="77"/>
      <c r="AZ39" s="77">
        <v>240.04341090399998</v>
      </c>
      <c r="BA39" s="77"/>
      <c r="BB39" s="77">
        <v>372.94079335599997</v>
      </c>
      <c r="BC39" s="77"/>
      <c r="BD39" s="77">
        <v>292.79401880400007</v>
      </c>
      <c r="BE39" s="77"/>
      <c r="BF39" s="77">
        <v>150.71086094399999</v>
      </c>
      <c r="BG39" s="78"/>
      <c r="BH39" s="54" t="s">
        <v>66</v>
      </c>
      <c r="BI39" s="55">
        <f>(BK39*BK$8)+(BM39*BM$8)+(BO39*BO$8)+(BQ39*BQ$8)+(BS39*BS$8)+(BU39*BU$8)+(BW39*BW$8)+(BY39*BY$8)+(CA39*CA$8)+(CD39*CD$8)+(CF39*CF$8)+(CH39*CH$8)+(CJ39*CJ$8)+(CL39*CL$8)+(CN39*CN$8)+(CT39*CT$8)+(CV39*CV$8)+(CY39*CY$8)+(DK39*DK$8)+(DM39*DM$8)</f>
        <v>1623.3631492587779</v>
      </c>
      <c r="BJ39" s="55"/>
      <c r="BK39" s="77">
        <v>1950.3846212640003</v>
      </c>
      <c r="BL39" s="77">
        <v>0</v>
      </c>
      <c r="BM39" s="77">
        <v>1668.481314825</v>
      </c>
      <c r="BN39" s="77">
        <v>0</v>
      </c>
      <c r="BO39" s="77">
        <v>2212.9734537600002</v>
      </c>
      <c r="BP39" s="77">
        <v>0</v>
      </c>
      <c r="BQ39" s="77">
        <v>1155.7546418599998</v>
      </c>
      <c r="BR39" s="77">
        <v>0</v>
      </c>
      <c r="BS39" s="77">
        <v>1655.8384395839998</v>
      </c>
      <c r="BT39" s="77">
        <v>0</v>
      </c>
      <c r="BU39" s="77">
        <v>491.54138931199998</v>
      </c>
      <c r="BV39" s="77">
        <v>0</v>
      </c>
      <c r="BW39" s="77">
        <v>1358.9290848640003</v>
      </c>
      <c r="BX39" s="77">
        <v>0</v>
      </c>
      <c r="BY39" s="77">
        <v>1475.5862815749999</v>
      </c>
      <c r="BZ39" s="77">
        <v>0</v>
      </c>
      <c r="CA39" s="77">
        <v>556.69534377600007</v>
      </c>
      <c r="CB39" s="78">
        <v>0</v>
      </c>
      <c r="CC39" s="54" t="s">
        <v>66</v>
      </c>
      <c r="CD39" s="77">
        <v>1177.7890917780001</v>
      </c>
      <c r="CE39" s="77">
        <v>0</v>
      </c>
      <c r="CF39" s="77">
        <v>639.95880464999993</v>
      </c>
      <c r="CG39" s="77">
        <v>0</v>
      </c>
      <c r="CH39" s="77">
        <v>1294.6285165440001</v>
      </c>
      <c r="CI39" s="77">
        <v>0</v>
      </c>
      <c r="CJ39" s="77">
        <v>3248.8988616659999</v>
      </c>
      <c r="CK39" s="77">
        <v>0</v>
      </c>
      <c r="CL39" s="77">
        <v>649.24185315</v>
      </c>
      <c r="CM39" s="77">
        <v>0</v>
      </c>
      <c r="CN39" s="55">
        <v>1297.4425998499198</v>
      </c>
      <c r="CO39" s="77"/>
      <c r="CP39" s="77">
        <v>970.01959342799989</v>
      </c>
      <c r="CQ39" s="77">
        <v>0</v>
      </c>
      <c r="CR39" s="77">
        <v>1350.7440194999999</v>
      </c>
      <c r="CS39" s="77"/>
      <c r="CT39" s="77">
        <v>1055.2828339349999</v>
      </c>
      <c r="CU39" s="77">
        <v>0</v>
      </c>
      <c r="CV39" s="77">
        <v>2269.0244611319999</v>
      </c>
      <c r="CW39" s="78"/>
      <c r="CX39" s="54" t="s">
        <v>66</v>
      </c>
      <c r="CY39" s="55">
        <v>4176.9262948980531</v>
      </c>
      <c r="CZ39" s="77"/>
      <c r="DA39" s="77">
        <v>4983.769464179999</v>
      </c>
      <c r="DB39" s="77">
        <v>0</v>
      </c>
      <c r="DC39" s="77">
        <v>4361.4065032999997</v>
      </c>
      <c r="DD39" s="77">
        <v>0</v>
      </c>
      <c r="DE39" s="77">
        <v>2275.810494672</v>
      </c>
      <c r="DF39" s="77">
        <v>0</v>
      </c>
      <c r="DG39" s="77">
        <v>1761.808794174</v>
      </c>
      <c r="DH39" s="77">
        <v>0</v>
      </c>
      <c r="DI39" s="77">
        <v>4566.2299254</v>
      </c>
      <c r="DJ39" s="77">
        <v>0</v>
      </c>
      <c r="DK39" s="77">
        <v>1228.5204575999999</v>
      </c>
      <c r="DL39" s="77">
        <v>0</v>
      </c>
      <c r="DM39" s="77">
        <v>1122.00784434</v>
      </c>
      <c r="DN39" s="79"/>
      <c r="DO39" s="57" t="s">
        <v>66</v>
      </c>
      <c r="DP39" s="55">
        <f>(BI39/B39)*100</f>
        <v>856.56165505439765</v>
      </c>
      <c r="DQ39" s="55"/>
      <c r="DR39" s="55">
        <f>(BK39/D39)*100</f>
        <v>638.17623370803483</v>
      </c>
      <c r="DS39" s="55"/>
      <c r="DT39" s="55">
        <f>(BM39/F39)*100</f>
        <v>1877.5506581844841</v>
      </c>
      <c r="DU39" s="55"/>
      <c r="DV39" s="55">
        <f>(BO39/H39)*100</f>
        <v>1644.337559742771</v>
      </c>
      <c r="DW39" s="55"/>
      <c r="DX39" s="55">
        <f>(BQ39/J39)*100</f>
        <v>896.39307947921941</v>
      </c>
      <c r="DY39" s="55"/>
      <c r="DZ39" s="55">
        <f>(BS39/L39)*100</f>
        <v>1128.2317828031837</v>
      </c>
      <c r="EA39" s="55"/>
      <c r="EB39" s="55">
        <f>(BU39/N39)*100</f>
        <v>547.85932606594429</v>
      </c>
      <c r="EC39" s="55"/>
      <c r="ED39" s="55">
        <f>(BW39/P39)*100</f>
        <v>875.35246412745857</v>
      </c>
      <c r="EE39" s="55"/>
      <c r="EF39" s="55">
        <f>(BY39/R39)*100</f>
        <v>675.66717499262506</v>
      </c>
      <c r="EG39" s="55"/>
      <c r="EH39" s="55">
        <f>(CA39/T39)*100</f>
        <v>382.93617668280217</v>
      </c>
      <c r="EI39" s="56"/>
      <c r="EJ39" s="54" t="s">
        <v>66</v>
      </c>
      <c r="EK39" s="55">
        <f>(CD39/W39)*100</f>
        <v>219.77548606417855</v>
      </c>
      <c r="EL39" s="8"/>
      <c r="EM39" s="55">
        <f>(CF39/Y39)*100</f>
        <v>336.93784222737452</v>
      </c>
      <c r="EN39" s="8"/>
      <c r="EO39" s="55">
        <f>(CH39/AA39)*100</f>
        <v>849.19003985792415</v>
      </c>
      <c r="EP39" s="8"/>
      <c r="EQ39" s="55">
        <f>(CJ39/AC39)*100</f>
        <v>1494.8618272256817</v>
      </c>
      <c r="ER39" s="8"/>
      <c r="ES39" s="55">
        <f>(CL39/AE39)*100</f>
        <v>373.52618093303005</v>
      </c>
      <c r="ET39" s="8"/>
      <c r="EU39" s="55">
        <f>(CN39/AG39)*100</f>
        <v>1052.4539643650928</v>
      </c>
      <c r="EV39" s="8"/>
      <c r="EW39" s="55">
        <f>(CP39/AI39)*100</f>
        <v>754.5076177670112</v>
      </c>
      <c r="EX39" s="8"/>
      <c r="EY39" s="55">
        <f>(CR39/AK39)*100</f>
        <v>1306.2453367995474</v>
      </c>
      <c r="EZ39" s="8"/>
      <c r="FA39" s="55">
        <f>(CT39/AM39)*100</f>
        <v>648.17239625958734</v>
      </c>
      <c r="FB39" s="8"/>
      <c r="FC39" s="55">
        <f>(CV39/AO39)*100</f>
        <v>850.38850067348153</v>
      </c>
      <c r="FD39" s="44"/>
      <c r="FE39" s="54" t="s">
        <v>66</v>
      </c>
      <c r="FF39" s="55">
        <f>(CY39/AR39)*100</f>
        <v>1290.0009790640936</v>
      </c>
      <c r="FG39" s="8"/>
      <c r="FH39" s="55">
        <f>(DA39/AT39)*100</f>
        <v>1771.8486336572528</v>
      </c>
      <c r="FI39" s="8"/>
      <c r="FJ39" s="55">
        <f>(DC39/AV39)*100</f>
        <v>847.89198872139821</v>
      </c>
      <c r="FK39" s="8"/>
      <c r="FL39" s="55">
        <f>(DE39/AX39)*100</f>
        <v>1621.3587595373187</v>
      </c>
      <c r="FM39" s="8"/>
      <c r="FN39" s="55">
        <f>(DG39/AZ39)*100</f>
        <v>733.95424083462808</v>
      </c>
      <c r="FO39" s="8"/>
      <c r="FP39" s="55">
        <f>(DI39/BB39)*100</f>
        <v>1224.3846762671496</v>
      </c>
      <c r="FQ39" s="8"/>
      <c r="FR39" s="55">
        <f>(DK39/BD39)*100</f>
        <v>419.58523012807393</v>
      </c>
      <c r="FS39" s="8"/>
      <c r="FT39" s="55">
        <f>(DM39/BF39)*100</f>
        <v>744.47709827422943</v>
      </c>
      <c r="FU39" s="44"/>
      <c r="FV39" s="54" t="s">
        <v>66</v>
      </c>
      <c r="FW39" s="8" t="e">
        <f>(DP39/$IF39)*100</f>
        <v>#REF!</v>
      </c>
      <c r="FX39" s="8"/>
      <c r="FY39" s="8" t="e">
        <f>(DR39/$IF39)*100</f>
        <v>#REF!</v>
      </c>
      <c r="FZ39" s="8"/>
      <c r="GA39" s="8" t="e">
        <f>(DT39/$IF39)*100</f>
        <v>#REF!</v>
      </c>
      <c r="GB39" s="8"/>
      <c r="GC39" s="8" t="e">
        <f>(DV39/$IF39)*100</f>
        <v>#REF!</v>
      </c>
      <c r="GD39" s="8"/>
      <c r="GE39" s="8" t="e">
        <f>(DX39/$IF39)*100</f>
        <v>#REF!</v>
      </c>
      <c r="GF39" s="8"/>
      <c r="GG39" s="8" t="e">
        <f>(DZ39/$IF39)*100</f>
        <v>#REF!</v>
      </c>
      <c r="GH39" s="8"/>
      <c r="GI39" s="8" t="e">
        <f>(EB39/$IF39)*100</f>
        <v>#REF!</v>
      </c>
      <c r="GJ39" s="8"/>
      <c r="GK39" s="8" t="e">
        <f>(ED39/$IF39)*100</f>
        <v>#REF!</v>
      </c>
      <c r="GL39" s="8"/>
      <c r="GM39" s="8" t="e">
        <f>(EF39/$IF39)*100</f>
        <v>#REF!</v>
      </c>
      <c r="GN39" s="8"/>
      <c r="GO39" s="8" t="e">
        <f>(EH39/$IF39)*100</f>
        <v>#REF!</v>
      </c>
      <c r="GP39" s="44"/>
      <c r="GQ39" s="57" t="s">
        <v>66</v>
      </c>
      <c r="GR39" s="8" t="e">
        <f>(EK39/$IF39)*100</f>
        <v>#REF!</v>
      </c>
      <c r="GS39" s="8"/>
      <c r="GT39" s="8" t="e">
        <f>(EM39/$IF39)*100</f>
        <v>#REF!</v>
      </c>
      <c r="GU39" s="8"/>
      <c r="GV39" s="8" t="e">
        <f>(EO39/$IF39)*100</f>
        <v>#REF!</v>
      </c>
      <c r="GW39" s="8"/>
      <c r="GX39" s="8" t="e">
        <f>(EQ39/$IF39)*100</f>
        <v>#REF!</v>
      </c>
      <c r="GY39" s="8"/>
      <c r="GZ39" s="8" t="e">
        <f>(ES39/$IF39)*100</f>
        <v>#REF!</v>
      </c>
      <c r="HA39" s="8"/>
      <c r="HB39" s="8" t="e">
        <f>(EU39/$IF39)*100</f>
        <v>#REF!</v>
      </c>
      <c r="HC39" s="8"/>
      <c r="HD39" s="8" t="e">
        <f>(EW39/$IF39)*100</f>
        <v>#REF!</v>
      </c>
      <c r="HE39" s="8"/>
      <c r="HF39" s="8" t="e">
        <f>(EY39/$IF39)*100</f>
        <v>#REF!</v>
      </c>
      <c r="HG39" s="8"/>
      <c r="HH39" s="8" t="e">
        <f>(FA39/$IF39)*100</f>
        <v>#REF!</v>
      </c>
      <c r="HI39" s="8"/>
      <c r="HJ39" s="8" t="e">
        <f>(FC39/$IF39)*100</f>
        <v>#REF!</v>
      </c>
      <c r="HK39" s="44"/>
      <c r="HL39" s="57" t="s">
        <v>66</v>
      </c>
      <c r="HM39" s="8" t="e">
        <f>(FF39/$IF39)*100</f>
        <v>#REF!</v>
      </c>
      <c r="HN39" s="8"/>
      <c r="HO39" s="8" t="e">
        <f>(FH39/$IF39)*100</f>
        <v>#REF!</v>
      </c>
      <c r="HP39" s="8"/>
      <c r="HQ39" s="8" t="e">
        <f>(FJ39/$IF39)*100</f>
        <v>#REF!</v>
      </c>
      <c r="HR39" s="8"/>
      <c r="HS39" s="8" t="e">
        <f>(FL39/$IF39)*100</f>
        <v>#REF!</v>
      </c>
      <c r="HT39" s="8"/>
      <c r="HU39" s="8" t="e">
        <f>(FN39/$IF39)*100</f>
        <v>#REF!</v>
      </c>
      <c r="HV39" s="8"/>
      <c r="HW39" s="8" t="e">
        <f>(FP39/$IF39)*100</f>
        <v>#REF!</v>
      </c>
      <c r="HX39" s="8"/>
      <c r="HY39" s="8" t="e">
        <f>(FR39/$IF39)*100</f>
        <v>#REF!</v>
      </c>
      <c r="HZ39" s="8"/>
      <c r="IA39" s="8" t="e">
        <f>(FT39/$IF39)*100</f>
        <v>#REF!</v>
      </c>
      <c r="IB39" s="44"/>
      <c r="IF39" s="10" t="e">
        <f>'[1]QEI-MFG'!AK151</f>
        <v>#REF!</v>
      </c>
    </row>
    <row r="40" spans="1:249" s="76" customFormat="1" ht="17.25" hidden="1" customHeight="1" x14ac:dyDescent="0.2">
      <c r="A40" s="80">
        <v>2003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2"/>
      <c r="V40" s="80">
        <v>2003</v>
      </c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2"/>
      <c r="AQ40" s="80">
        <v>2003</v>
      </c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2"/>
      <c r="BH40" s="80">
        <v>2003</v>
      </c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2"/>
      <c r="CC40" s="80">
        <v>2003</v>
      </c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2"/>
      <c r="CX40" s="80">
        <v>2003</v>
      </c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2"/>
      <c r="DO40" s="80">
        <v>2003</v>
      </c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4"/>
      <c r="EJ40" s="80">
        <v>2003</v>
      </c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6"/>
      <c r="FE40" s="80">
        <v>2003</v>
      </c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1"/>
      <c r="FS40" s="87"/>
      <c r="FT40" s="81"/>
      <c r="FU40" s="88"/>
      <c r="FV40" s="80">
        <v>2003</v>
      </c>
      <c r="FW40" s="89"/>
      <c r="FX40" s="87"/>
      <c r="FY40" s="89"/>
      <c r="FZ40" s="87"/>
      <c r="GA40" s="89"/>
      <c r="GB40" s="87"/>
      <c r="GC40" s="89"/>
      <c r="GD40" s="87"/>
      <c r="GE40" s="89"/>
      <c r="GF40" s="87"/>
      <c r="GG40" s="89"/>
      <c r="GH40" s="87"/>
      <c r="GI40" s="89"/>
      <c r="GJ40" s="87"/>
      <c r="GK40" s="89"/>
      <c r="GL40" s="87"/>
      <c r="GM40" s="89"/>
      <c r="GN40" s="87"/>
      <c r="GO40" s="89"/>
      <c r="GP40" s="88"/>
      <c r="GQ40" s="80">
        <v>2003</v>
      </c>
      <c r="GR40" s="89"/>
      <c r="GS40" s="87"/>
      <c r="GT40" s="89"/>
      <c r="GU40" s="87"/>
      <c r="GV40" s="89"/>
      <c r="GW40" s="87"/>
      <c r="GX40" s="89"/>
      <c r="GY40" s="87"/>
      <c r="GZ40" s="89"/>
      <c r="HA40" s="87"/>
      <c r="HB40" s="89"/>
      <c r="HC40" s="87"/>
      <c r="HD40" s="89"/>
      <c r="HE40" s="87"/>
      <c r="HF40" s="89"/>
      <c r="HG40" s="87"/>
      <c r="HH40" s="89"/>
      <c r="HI40" s="87"/>
      <c r="HJ40" s="89"/>
      <c r="HK40" s="88"/>
      <c r="HL40" s="80">
        <v>2003</v>
      </c>
      <c r="HM40" s="89"/>
      <c r="HN40" s="87"/>
      <c r="HO40" s="89"/>
      <c r="HP40" s="87"/>
      <c r="HQ40" s="89"/>
      <c r="HR40" s="87"/>
      <c r="HS40" s="89"/>
      <c r="HT40" s="87"/>
      <c r="HU40" s="89"/>
      <c r="HV40" s="87"/>
      <c r="HW40" s="89"/>
      <c r="HX40" s="87"/>
      <c r="HY40" s="89"/>
      <c r="HZ40" s="87"/>
      <c r="IA40" s="89"/>
      <c r="IB40" s="88"/>
      <c r="IF40" s="10" t="e">
        <f>'[1]QEI-MFG'!AK152</f>
        <v>#REF!</v>
      </c>
    </row>
    <row r="41" spans="1:249" s="10" customFormat="1" ht="17.25" hidden="1" customHeight="1" x14ac:dyDescent="0.2">
      <c r="A41" s="90" t="s">
        <v>63</v>
      </c>
      <c r="B41" s="55">
        <f>(D41*D$8)+(F41*F$8)+(H41*H$8)+(J41*J$8)+(L41*L$8)+(N41*N$8)+(P41*P$8)+(R41*R$8)+(T41*T$8)+(W41*W$8)+(Y41*Y$8)+(AA41*AA$8)+(AC41*AC$8)+(AE41*AE$8)+(AG41*AG$8)+(AM41*AM$8)+(AO41*AO$8)+(AR41*AR$8)+(BD41*BD$8)+(BF41*BF$8)</f>
        <v>221.72035648351945</v>
      </c>
      <c r="C41" s="55"/>
      <c r="D41" s="77">
        <v>258.75517454000004</v>
      </c>
      <c r="E41" s="77"/>
      <c r="F41" s="77">
        <v>118.99570799999999</v>
      </c>
      <c r="G41" s="77">
        <v>0</v>
      </c>
      <c r="H41" s="77">
        <v>124.48047200000001</v>
      </c>
      <c r="I41" s="77">
        <v>0</v>
      </c>
      <c r="J41" s="77">
        <v>178.22598799999997</v>
      </c>
      <c r="K41" s="77">
        <v>0</v>
      </c>
      <c r="L41" s="77">
        <v>283.38753299999996</v>
      </c>
      <c r="M41" s="77">
        <v>0</v>
      </c>
      <c r="N41" s="77">
        <v>80.535200000000003</v>
      </c>
      <c r="O41" s="77">
        <v>0</v>
      </c>
      <c r="P41" s="77">
        <v>160.35035199999999</v>
      </c>
      <c r="Q41" s="77">
        <v>0</v>
      </c>
      <c r="R41" s="77">
        <v>143.973725</v>
      </c>
      <c r="S41" s="77">
        <v>0</v>
      </c>
      <c r="T41" s="77">
        <v>134.27315351999999</v>
      </c>
      <c r="U41" s="78">
        <v>0</v>
      </c>
      <c r="V41" s="90" t="s">
        <v>63</v>
      </c>
      <c r="W41" s="77">
        <v>242.74508700000001</v>
      </c>
      <c r="X41" s="77">
        <v>0</v>
      </c>
      <c r="Y41" s="77">
        <v>142.22381799999999</v>
      </c>
      <c r="Z41" s="77">
        <v>0</v>
      </c>
      <c r="AA41" s="77">
        <v>191.79280600000001</v>
      </c>
      <c r="AB41" s="77">
        <v>0</v>
      </c>
      <c r="AC41" s="77">
        <v>177.96493799999999</v>
      </c>
      <c r="AD41" s="77">
        <v>0</v>
      </c>
      <c r="AE41" s="77">
        <v>166.69277</v>
      </c>
      <c r="AF41" s="77"/>
      <c r="AG41" s="55">
        <v>122.01002201759999</v>
      </c>
      <c r="AH41" s="77"/>
      <c r="AI41" s="77">
        <v>128.75200999999998</v>
      </c>
      <c r="AJ41" s="77">
        <v>0</v>
      </c>
      <c r="AK41" s="77">
        <v>96.66258599999999</v>
      </c>
      <c r="AL41" s="77">
        <v>0</v>
      </c>
      <c r="AM41" s="77">
        <v>200.91717</v>
      </c>
      <c r="AN41" s="77"/>
      <c r="AO41" s="77">
        <v>254.02918200000002</v>
      </c>
      <c r="AP41" s="78"/>
      <c r="AQ41" s="90" t="s">
        <v>63</v>
      </c>
      <c r="AR41" s="55">
        <v>421.00305689910005</v>
      </c>
      <c r="AS41" s="77"/>
      <c r="AT41" s="77">
        <v>458.90472</v>
      </c>
      <c r="AU41" s="77"/>
      <c r="AV41" s="77">
        <v>419.44946399999998</v>
      </c>
      <c r="AW41" s="77"/>
      <c r="AX41" s="77">
        <v>159.25599000000003</v>
      </c>
      <c r="AY41" s="77"/>
      <c r="AZ41" s="77">
        <v>272.31187499999999</v>
      </c>
      <c r="BA41" s="77"/>
      <c r="BB41" s="77">
        <v>539.34312599999998</v>
      </c>
      <c r="BC41" s="77"/>
      <c r="BD41" s="77">
        <v>300.72059200000007</v>
      </c>
      <c r="BE41" s="77"/>
      <c r="BF41" s="77">
        <v>183.43522999999999</v>
      </c>
      <c r="BG41" s="78"/>
      <c r="BH41" s="90" t="s">
        <v>63</v>
      </c>
      <c r="BI41" s="55">
        <f>(BK41*BK$8)+(BM41*BM$8)+(BO41*BO$8)+(BQ41*BQ$8)+(BS41*BS$8)+(BU41*BU$8)+(BW41*BW$8)+(BY41*BY$8)+(CA41*CA$8)+(CD41*CD$8)+(CF41*CF$8)+(CH41*CH$8)+(CJ41*CJ$8)+(CL41*CL$8)+(CN41*CN$8)+(CT41*CT$8)+(CV41*CV$8)+(CY41*CY$8)+(DK41*DK$8)+(DM41*DM$8)</f>
        <v>1574.9239604247884</v>
      </c>
      <c r="BJ41" s="55"/>
      <c r="BK41" s="77">
        <v>1517.3936799999999</v>
      </c>
      <c r="BL41" s="77">
        <v>0</v>
      </c>
      <c r="BM41" s="77">
        <v>2788.3643419999999</v>
      </c>
      <c r="BN41" s="77">
        <v>0</v>
      </c>
      <c r="BO41" s="77">
        <v>2324.8547780000004</v>
      </c>
      <c r="BP41" s="77">
        <v>0</v>
      </c>
      <c r="BQ41" s="77">
        <v>1333.49216</v>
      </c>
      <c r="BR41" s="77">
        <v>0</v>
      </c>
      <c r="BS41" s="77">
        <v>1767.8763359999998</v>
      </c>
      <c r="BT41" s="77">
        <v>0</v>
      </c>
      <c r="BU41" s="77">
        <v>749.24575700000003</v>
      </c>
      <c r="BV41" s="77">
        <v>0</v>
      </c>
      <c r="BW41" s="77">
        <v>1556.5868760000001</v>
      </c>
      <c r="BX41" s="77">
        <v>0</v>
      </c>
      <c r="BY41" s="77">
        <v>697.12726499999997</v>
      </c>
      <c r="BZ41" s="77">
        <v>0</v>
      </c>
      <c r="CA41" s="77">
        <v>398.91811000000001</v>
      </c>
      <c r="CB41" s="78">
        <v>0</v>
      </c>
      <c r="CC41" s="90" t="s">
        <v>63</v>
      </c>
      <c r="CD41" s="77">
        <v>701.24146100000007</v>
      </c>
      <c r="CE41" s="77">
        <v>0</v>
      </c>
      <c r="CF41" s="77">
        <v>579.87936999999999</v>
      </c>
      <c r="CG41" s="77">
        <v>0</v>
      </c>
      <c r="CH41" s="77">
        <v>985.24574399999995</v>
      </c>
      <c r="CI41" s="77">
        <v>0</v>
      </c>
      <c r="CJ41" s="77">
        <v>2543.0325699999999</v>
      </c>
      <c r="CK41" s="77">
        <v>0</v>
      </c>
      <c r="CL41" s="77">
        <v>713.72352599999988</v>
      </c>
      <c r="CM41" s="77">
        <v>0</v>
      </c>
      <c r="CN41" s="55">
        <v>1271.5883029199999</v>
      </c>
      <c r="CO41" s="77"/>
      <c r="CP41" s="77">
        <v>1182.8165040000001</v>
      </c>
      <c r="CQ41" s="77">
        <v>0</v>
      </c>
      <c r="CR41" s="77">
        <v>1286.039526</v>
      </c>
      <c r="CS41" s="77"/>
      <c r="CT41" s="77">
        <v>1274.6193899999998</v>
      </c>
      <c r="CU41" s="77">
        <v>0</v>
      </c>
      <c r="CV41" s="77">
        <v>1740.8677439999999</v>
      </c>
      <c r="CW41" s="78"/>
      <c r="CX41" s="90" t="s">
        <v>63</v>
      </c>
      <c r="CY41" s="55">
        <v>4161.0167229209001</v>
      </c>
      <c r="CZ41" s="77"/>
      <c r="DA41" s="77">
        <v>5558.1645079999998</v>
      </c>
      <c r="DB41" s="77">
        <v>0</v>
      </c>
      <c r="DC41" s="77">
        <v>3648.0109629999997</v>
      </c>
      <c r="DD41" s="77">
        <v>0</v>
      </c>
      <c r="DE41" s="77">
        <v>1479.993616</v>
      </c>
      <c r="DF41" s="77">
        <v>0</v>
      </c>
      <c r="DG41" s="77">
        <v>1581.7080800000001</v>
      </c>
      <c r="DH41" s="77">
        <v>0</v>
      </c>
      <c r="DI41" s="77">
        <v>4186.9871999999996</v>
      </c>
      <c r="DJ41" s="77">
        <v>0</v>
      </c>
      <c r="DK41" s="77">
        <v>847.69208500000002</v>
      </c>
      <c r="DL41" s="77">
        <v>0</v>
      </c>
      <c r="DM41" s="77">
        <v>1463.4000879999999</v>
      </c>
      <c r="DN41" s="79"/>
      <c r="DO41" s="54" t="s">
        <v>63</v>
      </c>
      <c r="DP41" s="55">
        <f>(BI41/B41)*100</f>
        <v>710.31996583581758</v>
      </c>
      <c r="DQ41" s="55"/>
      <c r="DR41" s="55">
        <f>(BK41/D41)*100</f>
        <v>586.4206127268892</v>
      </c>
      <c r="DS41" s="55"/>
      <c r="DT41" s="55">
        <f>(BM41/F41)*100</f>
        <v>2343.2478270560819</v>
      </c>
      <c r="DU41" s="55"/>
      <c r="DV41" s="55">
        <f>(BO41/H41)*100</f>
        <v>1867.6461782696329</v>
      </c>
      <c r="DW41" s="55"/>
      <c r="DX41" s="55">
        <f>(BQ41/J41)*100</f>
        <v>748.20298373096978</v>
      </c>
      <c r="DY41" s="55"/>
      <c r="DZ41" s="55">
        <f>(BS41/L41)*100</f>
        <v>623.83701826431434</v>
      </c>
      <c r="EA41" s="55"/>
      <c r="EB41" s="55">
        <f>(BU41/N41)*100</f>
        <v>930.33326669580504</v>
      </c>
      <c r="EC41" s="55"/>
      <c r="ED41" s="55">
        <f>(BW41/P41)*100</f>
        <v>970.74116556975196</v>
      </c>
      <c r="EE41" s="55"/>
      <c r="EF41" s="55">
        <f>(BY41/R41)*100</f>
        <v>484.20450675982715</v>
      </c>
      <c r="EG41" s="55"/>
      <c r="EH41" s="55">
        <f>(CA41/T41)*100</f>
        <v>297.0944671680636</v>
      </c>
      <c r="EI41" s="56"/>
      <c r="EJ41" s="90" t="s">
        <v>63</v>
      </c>
      <c r="EK41" s="55">
        <f>(CD41/W41)*100</f>
        <v>288.87977493855522</v>
      </c>
      <c r="EL41" s="8"/>
      <c r="EM41" s="55">
        <f>(CF41/Y41)*100</f>
        <v>407.72310725057315</v>
      </c>
      <c r="EN41" s="8"/>
      <c r="EO41" s="55">
        <f>(CH41/AA41)*100</f>
        <v>513.70318029551117</v>
      </c>
      <c r="EP41" s="8"/>
      <c r="EQ41" s="55">
        <f>(CJ41/AC41)*100</f>
        <v>1428.9514544713295</v>
      </c>
      <c r="ER41" s="8"/>
      <c r="ES41" s="55">
        <f>(CL41/AE41)*100</f>
        <v>428.16705607567735</v>
      </c>
      <c r="ET41" s="8"/>
      <c r="EU41" s="55">
        <f>(CN41/AG41)*100</f>
        <v>1042.1998798890249</v>
      </c>
      <c r="EV41" s="8"/>
      <c r="EW41" s="55">
        <f>(CP41/AI41)*100</f>
        <v>918.67808821004053</v>
      </c>
      <c r="EX41" s="8"/>
      <c r="EY41" s="55">
        <f>(CR41/AK41)*100</f>
        <v>1330.4418795499637</v>
      </c>
      <c r="EZ41" s="8"/>
      <c r="FA41" s="55">
        <f>(CT41/AM41)*100</f>
        <v>634.40042978905171</v>
      </c>
      <c r="FB41" s="8"/>
      <c r="FC41" s="55">
        <f>(CV41/AO41)*100</f>
        <v>685.30226735918859</v>
      </c>
      <c r="FD41" s="44"/>
      <c r="FE41" s="90" t="s">
        <v>63</v>
      </c>
      <c r="FF41" s="55">
        <f>(CY41/AR41)*100</f>
        <v>988.35784081210431</v>
      </c>
      <c r="FG41" s="8"/>
      <c r="FH41" s="55">
        <f>(DA41/AT41)*100</f>
        <v>1211.1805056178109</v>
      </c>
      <c r="FI41" s="8"/>
      <c r="FJ41" s="55">
        <f>(DC41/AV41)*100</f>
        <v>869.71405999937087</v>
      </c>
      <c r="FK41" s="8"/>
      <c r="FL41" s="55">
        <f>(DE41/AX41)*100</f>
        <v>929.31739396427076</v>
      </c>
      <c r="FM41" s="8"/>
      <c r="FN41" s="55">
        <f>(DG41/AZ41)*100</f>
        <v>580.84432785019021</v>
      </c>
      <c r="FO41" s="8"/>
      <c r="FP41" s="55">
        <f>(DI41/BB41)*100</f>
        <v>776.3123321979632</v>
      </c>
      <c r="FQ41" s="8"/>
      <c r="FR41" s="55">
        <f>(DK41/BD41)*100</f>
        <v>281.8869434122422</v>
      </c>
      <c r="FS41" s="8"/>
      <c r="FT41" s="55">
        <f>(DM41/BF41)*100</f>
        <v>797.77482656957443</v>
      </c>
      <c r="FU41" s="44"/>
      <c r="FV41" s="90" t="s">
        <v>63</v>
      </c>
      <c r="FW41" s="8" t="e">
        <f>(DP41/$IF41)*100</f>
        <v>#REF!</v>
      </c>
      <c r="FX41" s="8"/>
      <c r="FY41" s="8" t="e">
        <f>(DR41/$IF41)*100</f>
        <v>#REF!</v>
      </c>
      <c r="FZ41" s="8"/>
      <c r="GA41" s="8" t="e">
        <f>(DT41/$IF41)*100</f>
        <v>#REF!</v>
      </c>
      <c r="GB41" s="8"/>
      <c r="GC41" s="8" t="e">
        <f>(DV41/$IF41)*100</f>
        <v>#REF!</v>
      </c>
      <c r="GD41" s="8"/>
      <c r="GE41" s="8" t="e">
        <f>(DX41/$IF41)*100</f>
        <v>#REF!</v>
      </c>
      <c r="GF41" s="8"/>
      <c r="GG41" s="8" t="e">
        <f>(DZ41/$IF41)*100</f>
        <v>#REF!</v>
      </c>
      <c r="GH41" s="8"/>
      <c r="GI41" s="8" t="e">
        <f>(EB41/$IF41)*100</f>
        <v>#REF!</v>
      </c>
      <c r="GJ41" s="8"/>
      <c r="GK41" s="8" t="e">
        <f>(ED41/$IF41)*100</f>
        <v>#REF!</v>
      </c>
      <c r="GL41" s="8"/>
      <c r="GM41" s="8" t="e">
        <f>(EF41/$IF41)*100</f>
        <v>#REF!</v>
      </c>
      <c r="GN41" s="8"/>
      <c r="GO41" s="8" t="e">
        <f>(EH41/$IF41)*100</f>
        <v>#REF!</v>
      </c>
      <c r="GP41" s="44"/>
      <c r="GQ41" s="54" t="s">
        <v>63</v>
      </c>
      <c r="GR41" s="8" t="e">
        <f>(EK41/$IF41)*100</f>
        <v>#REF!</v>
      </c>
      <c r="GS41" s="8"/>
      <c r="GT41" s="8" t="e">
        <f>(EM41/$IF41)*100</f>
        <v>#REF!</v>
      </c>
      <c r="GU41" s="8"/>
      <c r="GV41" s="8" t="e">
        <f>(EO41/$IF41)*100</f>
        <v>#REF!</v>
      </c>
      <c r="GW41" s="8"/>
      <c r="GX41" s="8" t="e">
        <f>(EQ41/$IF41)*100</f>
        <v>#REF!</v>
      </c>
      <c r="GY41" s="8"/>
      <c r="GZ41" s="8" t="e">
        <f>(ES41/$IF41)*100</f>
        <v>#REF!</v>
      </c>
      <c r="HA41" s="8"/>
      <c r="HB41" s="8" t="e">
        <f>(EU41/$IF41)*100</f>
        <v>#REF!</v>
      </c>
      <c r="HC41" s="8"/>
      <c r="HD41" s="8" t="e">
        <f>(EW41/$IF41)*100</f>
        <v>#REF!</v>
      </c>
      <c r="HE41" s="8"/>
      <c r="HF41" s="8" t="e">
        <f>(EY41/$IF41)*100</f>
        <v>#REF!</v>
      </c>
      <c r="HG41" s="8"/>
      <c r="HH41" s="8" t="e">
        <f>(FA41/$IF41)*100</f>
        <v>#REF!</v>
      </c>
      <c r="HI41" s="8"/>
      <c r="HJ41" s="8" t="e">
        <f>(FC41/$IF41)*100</f>
        <v>#REF!</v>
      </c>
      <c r="HK41" s="44"/>
      <c r="HL41" s="54" t="s">
        <v>63</v>
      </c>
      <c r="HM41" s="8" t="e">
        <f>(FF41/$IF41)*100</f>
        <v>#REF!</v>
      </c>
      <c r="HN41" s="8"/>
      <c r="HO41" s="8" t="e">
        <f>(FH41/$IF41)*100</f>
        <v>#REF!</v>
      </c>
      <c r="HP41" s="8"/>
      <c r="HQ41" s="8" t="e">
        <f>(FJ41/$IF41)*100</f>
        <v>#REF!</v>
      </c>
      <c r="HR41" s="8"/>
      <c r="HS41" s="8" t="e">
        <f>(FL41/$IF41)*100</f>
        <v>#REF!</v>
      </c>
      <c r="HT41" s="8"/>
      <c r="HU41" s="8" t="e">
        <f>(FN41/$IF41)*100</f>
        <v>#REF!</v>
      </c>
      <c r="HV41" s="8"/>
      <c r="HW41" s="8" t="e">
        <f>(FP41/$IF41)*100</f>
        <v>#REF!</v>
      </c>
      <c r="HX41" s="8"/>
      <c r="HY41" s="8" t="e">
        <f>(FR41/$IF41)*100</f>
        <v>#REF!</v>
      </c>
      <c r="HZ41" s="8"/>
      <c r="IA41" s="8" t="e">
        <f>(FT41/$IF41)*100</f>
        <v>#REF!</v>
      </c>
      <c r="IB41" s="44"/>
      <c r="IF41" s="10" t="e">
        <f>'[1]QEI-MFG'!AK153</f>
        <v>#REF!</v>
      </c>
    </row>
    <row r="42" spans="1:249" s="10" customFormat="1" ht="17.25" hidden="1" customHeight="1" x14ac:dyDescent="0.2">
      <c r="A42" s="90" t="s">
        <v>64</v>
      </c>
      <c r="B42" s="55">
        <f>(D42*D$8)+(F42*F$8)+(H42*H$8)+(J42*J$8)+(L42*L$8)+(N42*N$8)+(P42*P$8)+(R42*R$8)+(T42*T$8)+(W42*W$8)+(Y42*Y$8)+(AA42*AA$8)+(AC42*AC$8)+(AE42*AE$8)+(AG42*AG$8)+(AM42*AM$8)+(AO42*AO$8)+(AR42*AR$8)+(BD42*BD$8)+(BF42*BF$8)</f>
        <v>305.70011753476751</v>
      </c>
      <c r="C42" s="55"/>
      <c r="D42" s="77">
        <v>473.17306399999995</v>
      </c>
      <c r="E42" s="77"/>
      <c r="F42" s="77">
        <v>164.02194599999999</v>
      </c>
      <c r="G42" s="77">
        <v>0</v>
      </c>
      <c r="H42" s="77">
        <v>259.95944220000001</v>
      </c>
      <c r="I42" s="77">
        <v>0</v>
      </c>
      <c r="J42" s="77">
        <v>247.73753300000001</v>
      </c>
      <c r="K42" s="77">
        <v>0</v>
      </c>
      <c r="L42" s="77">
        <v>326.73896639999998</v>
      </c>
      <c r="M42" s="77">
        <v>0</v>
      </c>
      <c r="N42" s="77">
        <v>97.913283300000003</v>
      </c>
      <c r="O42" s="77">
        <v>0</v>
      </c>
      <c r="P42" s="77">
        <v>257.933088</v>
      </c>
      <c r="Q42" s="77">
        <v>0</v>
      </c>
      <c r="R42" s="77">
        <v>244.55187570000001</v>
      </c>
      <c r="S42" s="77">
        <v>0</v>
      </c>
      <c r="T42" s="77">
        <v>180.42140799999999</v>
      </c>
      <c r="U42" s="78">
        <v>0</v>
      </c>
      <c r="V42" s="90" t="s">
        <v>64</v>
      </c>
      <c r="W42" s="77">
        <v>280.92946000000001</v>
      </c>
      <c r="X42" s="77">
        <v>0</v>
      </c>
      <c r="Y42" s="77">
        <v>283.62229200000002</v>
      </c>
      <c r="Z42" s="77">
        <v>0</v>
      </c>
      <c r="AA42" s="77">
        <v>308.70795200000003</v>
      </c>
      <c r="AB42" s="77">
        <v>0</v>
      </c>
      <c r="AC42" s="77">
        <v>321.21474599999999</v>
      </c>
      <c r="AD42" s="77">
        <v>0</v>
      </c>
      <c r="AE42" s="77">
        <v>244.42314400000001</v>
      </c>
      <c r="AF42" s="77"/>
      <c r="AG42" s="55">
        <v>172.95764513169999</v>
      </c>
      <c r="AH42" s="77"/>
      <c r="AI42" s="77">
        <v>180.78479099999998</v>
      </c>
      <c r="AJ42" s="77">
        <v>0</v>
      </c>
      <c r="AK42" s="77">
        <v>143.53040799999999</v>
      </c>
      <c r="AL42" s="77">
        <v>0</v>
      </c>
      <c r="AM42" s="77">
        <v>230.436318</v>
      </c>
      <c r="AN42" s="77"/>
      <c r="AO42" s="77">
        <v>193.39513170000001</v>
      </c>
      <c r="AP42" s="78"/>
      <c r="AQ42" s="90" t="s">
        <v>64</v>
      </c>
      <c r="AR42" s="55">
        <v>365.60693676777998</v>
      </c>
      <c r="AS42" s="77"/>
      <c r="AT42" s="77">
        <v>381.14564399999995</v>
      </c>
      <c r="AU42" s="77"/>
      <c r="AV42" s="77">
        <v>401.54362800000001</v>
      </c>
      <c r="AW42" s="77"/>
      <c r="AX42" s="77">
        <v>150.888464</v>
      </c>
      <c r="AY42" s="77"/>
      <c r="AZ42" s="77">
        <v>264.15352300000001</v>
      </c>
      <c r="BA42" s="77"/>
      <c r="BB42" s="77">
        <v>433.57646899999997</v>
      </c>
      <c r="BC42" s="77"/>
      <c r="BD42" s="77">
        <v>428.15864000000005</v>
      </c>
      <c r="BE42" s="77"/>
      <c r="BF42" s="77">
        <v>273.23551499999996</v>
      </c>
      <c r="BG42" s="78"/>
      <c r="BH42" s="90" t="s">
        <v>64</v>
      </c>
      <c r="BI42" s="55">
        <f>(BK42*BK$8)+(BM42*BM$8)+(BO42*BO$8)+(BQ42*BQ$8)+(BS42*BS$8)+(BU42*BU$8)+(BW42*BW$8)+(BY42*BY$8)+(CA42*CA$8)+(CD42*CD$8)+(CF42*CF$8)+(CH42*CH$8)+(CJ42*CJ$8)+(CL42*CL$8)+(CN42*CN$8)+(CT42*CT$8)+(CV42*CV$8)+(CY42*CY$8)+(DK42*DK$8)+(DM42*DM$8)</f>
        <v>2627.6599659929875</v>
      </c>
      <c r="BJ42" s="55"/>
      <c r="BK42" s="77">
        <v>4578.7311600000003</v>
      </c>
      <c r="BL42" s="77">
        <v>0</v>
      </c>
      <c r="BM42" s="77">
        <v>2713.4645039999996</v>
      </c>
      <c r="BN42" s="77">
        <v>0</v>
      </c>
      <c r="BO42" s="77">
        <v>3153.5136000000002</v>
      </c>
      <c r="BP42" s="77">
        <v>0</v>
      </c>
      <c r="BQ42" s="77">
        <v>1918.909684</v>
      </c>
      <c r="BR42" s="77">
        <v>0</v>
      </c>
      <c r="BS42" s="77">
        <v>3148.1301150000004</v>
      </c>
      <c r="BT42" s="77">
        <v>0</v>
      </c>
      <c r="BU42" s="77">
        <v>790.70315399999993</v>
      </c>
      <c r="BV42" s="77">
        <v>0</v>
      </c>
      <c r="BW42" s="77">
        <v>2341.2239239999999</v>
      </c>
      <c r="BX42" s="77">
        <v>0</v>
      </c>
      <c r="BY42" s="77">
        <v>874.77082699999994</v>
      </c>
      <c r="BZ42" s="77">
        <v>0</v>
      </c>
      <c r="CA42" s="77">
        <v>520.1387191</v>
      </c>
      <c r="CB42" s="78">
        <v>0</v>
      </c>
      <c r="CC42" s="90" t="s">
        <v>64</v>
      </c>
      <c r="CD42" s="77">
        <v>918.11740299999985</v>
      </c>
      <c r="CE42" s="77">
        <v>0</v>
      </c>
      <c r="CF42" s="77">
        <v>1316.590432</v>
      </c>
      <c r="CG42" s="77">
        <v>0</v>
      </c>
      <c r="CH42" s="77">
        <v>2308.3455059999997</v>
      </c>
      <c r="CI42" s="77">
        <v>0</v>
      </c>
      <c r="CJ42" s="77">
        <v>3679.6625910000002</v>
      </c>
      <c r="CK42" s="77">
        <v>0</v>
      </c>
      <c r="CL42" s="77">
        <v>1064.785122</v>
      </c>
      <c r="CM42" s="77">
        <v>0</v>
      </c>
      <c r="CN42" s="55">
        <v>1774.2453455999998</v>
      </c>
      <c r="CO42" s="77"/>
      <c r="CP42" s="77">
        <v>1244.5756799999999</v>
      </c>
      <c r="CQ42" s="77">
        <v>0</v>
      </c>
      <c r="CR42" s="77">
        <v>1860.47064</v>
      </c>
      <c r="CS42" s="77"/>
      <c r="CT42" s="77">
        <v>1742.2094359999999</v>
      </c>
      <c r="CU42" s="77">
        <v>0</v>
      </c>
      <c r="CV42" s="77">
        <v>2438.3218239999997</v>
      </c>
      <c r="CW42" s="78"/>
      <c r="CX42" s="90" t="s">
        <v>64</v>
      </c>
      <c r="CY42" s="55">
        <v>4018.4310247553003</v>
      </c>
      <c r="CZ42" s="77"/>
      <c r="DA42" s="77">
        <v>5013.7177919999995</v>
      </c>
      <c r="DB42" s="77">
        <v>0</v>
      </c>
      <c r="DC42" s="77">
        <v>3529.7674070000007</v>
      </c>
      <c r="DD42" s="77">
        <v>0</v>
      </c>
      <c r="DE42" s="77">
        <v>2786.011767</v>
      </c>
      <c r="DF42" s="77">
        <v>0</v>
      </c>
      <c r="DG42" s="77">
        <v>2324.0961520000001</v>
      </c>
      <c r="DH42" s="77">
        <v>0</v>
      </c>
      <c r="DI42" s="77">
        <v>3410.4556560000001</v>
      </c>
      <c r="DJ42" s="77">
        <v>0</v>
      </c>
      <c r="DK42" s="77">
        <v>1717.70532</v>
      </c>
      <c r="DL42" s="77">
        <v>0</v>
      </c>
      <c r="DM42" s="77">
        <v>2373.2715519999997</v>
      </c>
      <c r="DN42" s="79"/>
      <c r="DO42" s="54" t="s">
        <v>64</v>
      </c>
      <c r="DP42" s="55">
        <f>(BI42/B42)*100</f>
        <v>859.55477779433363</v>
      </c>
      <c r="DQ42" s="55"/>
      <c r="DR42" s="55">
        <f>(BK42/D42)*100</f>
        <v>967.66521773099078</v>
      </c>
      <c r="DS42" s="55"/>
      <c r="DT42" s="55">
        <f>(BM42/F42)*100</f>
        <v>1654.3301492106427</v>
      </c>
      <c r="DU42" s="55"/>
      <c r="DV42" s="55">
        <f>(BO42/H42)*100</f>
        <v>1213.079076225222</v>
      </c>
      <c r="DW42" s="55"/>
      <c r="DX42" s="55">
        <f>(BQ42/J42)*100</f>
        <v>774.57366300648505</v>
      </c>
      <c r="DY42" s="55"/>
      <c r="DZ42" s="55">
        <f>(BS42/L42)*100</f>
        <v>963.50005317272144</v>
      </c>
      <c r="EA42" s="55"/>
      <c r="EB42" s="55">
        <f>(BU42/N42)*100</f>
        <v>807.55452922290056</v>
      </c>
      <c r="EC42" s="55"/>
      <c r="ED42" s="55">
        <f>(BW42/P42)*100</f>
        <v>907.68654078223574</v>
      </c>
      <c r="EE42" s="55"/>
      <c r="EF42" s="55">
        <f>(BY42/R42)*100</f>
        <v>357.7035851784309</v>
      </c>
      <c r="EG42" s="55"/>
      <c r="EH42" s="55">
        <f>(CA42/T42)*100</f>
        <v>288.29102093028786</v>
      </c>
      <c r="EI42" s="56"/>
      <c r="EJ42" s="90" t="s">
        <v>64</v>
      </c>
      <c r="EK42" s="55">
        <f>(CD42/W42)*100</f>
        <v>326.814212720873</v>
      </c>
      <c r="EL42" s="8"/>
      <c r="EM42" s="55">
        <f>(CF42/Y42)*100</f>
        <v>464.20555405426313</v>
      </c>
      <c r="EN42" s="8"/>
      <c r="EO42" s="55">
        <f>(CH42/AA42)*100</f>
        <v>747.74410281468852</v>
      </c>
      <c r="EP42" s="8"/>
      <c r="EQ42" s="55">
        <f>(CJ42/AC42)*100</f>
        <v>1145.5459740942279</v>
      </c>
      <c r="ER42" s="8"/>
      <c r="ES42" s="55">
        <f>(CL42/AE42)*100</f>
        <v>435.63187371487209</v>
      </c>
      <c r="ET42" s="8"/>
      <c r="EU42" s="55">
        <f>(CN42/AG42)*100</f>
        <v>1025.8264930983457</v>
      </c>
      <c r="EV42" s="8"/>
      <c r="EW42" s="55">
        <f>(CP42/AI42)*100</f>
        <v>688.42941550321018</v>
      </c>
      <c r="EX42" s="8"/>
      <c r="EY42" s="55">
        <f>(CR42/AK42)*100</f>
        <v>1296.2205472167263</v>
      </c>
      <c r="EZ42" s="8"/>
      <c r="FA42" s="55">
        <f>(CT42/AM42)*100</f>
        <v>756.04811390885004</v>
      </c>
      <c r="FB42" s="8"/>
      <c r="FC42" s="55">
        <f>(CV42/AO42)*100</f>
        <v>1260.7979335190264</v>
      </c>
      <c r="FD42" s="44"/>
      <c r="FE42" s="90" t="s">
        <v>64</v>
      </c>
      <c r="FF42" s="55">
        <f>(CY42/AR42)*100</f>
        <v>1099.1123582831963</v>
      </c>
      <c r="FG42" s="8"/>
      <c r="FH42" s="55">
        <f>(DA42/AT42)*100</f>
        <v>1315.4335805553637</v>
      </c>
      <c r="FI42" s="8"/>
      <c r="FJ42" s="55">
        <f>(DC42/AV42)*100</f>
        <v>879.04953804920058</v>
      </c>
      <c r="FK42" s="8"/>
      <c r="FL42" s="55">
        <f>(DE42/AX42)*100</f>
        <v>1846.4047503326697</v>
      </c>
      <c r="FM42" s="8"/>
      <c r="FN42" s="55">
        <f>(DG42/AZ42)*100</f>
        <v>879.8278083158483</v>
      </c>
      <c r="FO42" s="8"/>
      <c r="FP42" s="55">
        <f>(DI42/BB42)*100</f>
        <v>786.58688832119253</v>
      </c>
      <c r="FQ42" s="8"/>
      <c r="FR42" s="55">
        <f>(DK42/BD42)*100</f>
        <v>401.18431803688458</v>
      </c>
      <c r="FS42" s="8"/>
      <c r="FT42" s="55">
        <f>(DM42/BF42)*100</f>
        <v>868.58092074890044</v>
      </c>
      <c r="FU42" s="44"/>
      <c r="FV42" s="90" t="s">
        <v>64</v>
      </c>
      <c r="FW42" s="8" t="e">
        <f>(DP42/$IF42)*100</f>
        <v>#REF!</v>
      </c>
      <c r="FX42" s="8"/>
      <c r="FY42" s="8" t="e">
        <f>(DR42/$IF42)*100</f>
        <v>#REF!</v>
      </c>
      <c r="FZ42" s="8"/>
      <c r="GA42" s="8" t="e">
        <f>(DT42/$IF42)*100</f>
        <v>#REF!</v>
      </c>
      <c r="GB42" s="8"/>
      <c r="GC42" s="8" t="e">
        <f>(DV42/$IF42)*100</f>
        <v>#REF!</v>
      </c>
      <c r="GD42" s="8"/>
      <c r="GE42" s="8" t="e">
        <f>(DX42/$IF42)*100</f>
        <v>#REF!</v>
      </c>
      <c r="GF42" s="8"/>
      <c r="GG42" s="8" t="e">
        <f>(DZ42/$IF42)*100</f>
        <v>#REF!</v>
      </c>
      <c r="GH42" s="8"/>
      <c r="GI42" s="8" t="e">
        <f>(EB42/$IF42)*100</f>
        <v>#REF!</v>
      </c>
      <c r="GJ42" s="8"/>
      <c r="GK42" s="8" t="e">
        <f>(ED42/$IF42)*100</f>
        <v>#REF!</v>
      </c>
      <c r="GL42" s="8"/>
      <c r="GM42" s="8" t="e">
        <f>(EF42/$IF42)*100</f>
        <v>#REF!</v>
      </c>
      <c r="GN42" s="8"/>
      <c r="GO42" s="8" t="e">
        <f>(EH42/$IF42)*100</f>
        <v>#REF!</v>
      </c>
      <c r="GP42" s="44"/>
      <c r="GQ42" s="54" t="s">
        <v>64</v>
      </c>
      <c r="GR42" s="8" t="e">
        <f>(EK42/$IF42)*100</f>
        <v>#REF!</v>
      </c>
      <c r="GS42" s="8"/>
      <c r="GT42" s="8" t="e">
        <f>(EM42/$IF42)*100</f>
        <v>#REF!</v>
      </c>
      <c r="GU42" s="8"/>
      <c r="GV42" s="8" t="e">
        <f>(EO42/$IF42)*100</f>
        <v>#REF!</v>
      </c>
      <c r="GW42" s="8"/>
      <c r="GX42" s="8" t="e">
        <f>(EQ42/$IF42)*100</f>
        <v>#REF!</v>
      </c>
      <c r="GY42" s="8"/>
      <c r="GZ42" s="8" t="e">
        <f>(ES42/$IF42)*100</f>
        <v>#REF!</v>
      </c>
      <c r="HA42" s="8"/>
      <c r="HB42" s="8" t="e">
        <f>(EU42/$IF42)*100</f>
        <v>#REF!</v>
      </c>
      <c r="HC42" s="8"/>
      <c r="HD42" s="8" t="e">
        <f>(EW42/$IF42)*100</f>
        <v>#REF!</v>
      </c>
      <c r="HE42" s="8"/>
      <c r="HF42" s="8" t="e">
        <f>(EY42/$IF42)*100</f>
        <v>#REF!</v>
      </c>
      <c r="HG42" s="8"/>
      <c r="HH42" s="8" t="e">
        <f>(FA42/$IF42)*100</f>
        <v>#REF!</v>
      </c>
      <c r="HI42" s="8"/>
      <c r="HJ42" s="8" t="e">
        <f>(FC42/$IF42)*100</f>
        <v>#REF!</v>
      </c>
      <c r="HK42" s="44"/>
      <c r="HL42" s="54" t="s">
        <v>64</v>
      </c>
      <c r="HM42" s="8" t="e">
        <f>(FF42/$IF42)*100</f>
        <v>#REF!</v>
      </c>
      <c r="HN42" s="8"/>
      <c r="HO42" s="8" t="e">
        <f>(FH42/$IF42)*100</f>
        <v>#REF!</v>
      </c>
      <c r="HP42" s="8"/>
      <c r="HQ42" s="8" t="e">
        <f>(FJ42/$IF42)*100</f>
        <v>#REF!</v>
      </c>
      <c r="HR42" s="8"/>
      <c r="HS42" s="8" t="e">
        <f>(FL42/$IF42)*100</f>
        <v>#REF!</v>
      </c>
      <c r="HT42" s="8"/>
      <c r="HU42" s="8" t="e">
        <f>(FN42/$IF42)*100</f>
        <v>#REF!</v>
      </c>
      <c r="HV42" s="8"/>
      <c r="HW42" s="8" t="e">
        <f>(FP42/$IF42)*100</f>
        <v>#REF!</v>
      </c>
      <c r="HX42" s="8"/>
      <c r="HY42" s="8" t="e">
        <f>(FR42/$IF42)*100</f>
        <v>#REF!</v>
      </c>
      <c r="HZ42" s="8"/>
      <c r="IA42" s="8" t="e">
        <f>(FT42/$IF42)*100</f>
        <v>#REF!</v>
      </c>
      <c r="IB42" s="44"/>
      <c r="IF42" s="10" t="e">
        <f>'[1]QEI-MFG'!AK154</f>
        <v>#REF!</v>
      </c>
    </row>
    <row r="43" spans="1:249" s="10" customFormat="1" ht="17.25" hidden="1" customHeight="1" x14ac:dyDescent="0.2">
      <c r="A43" s="90" t="s">
        <v>65</v>
      </c>
      <c r="B43" s="55">
        <f>(D43*D$8)+(F43*F$8)+(H43*H$8)+(J43*J$8)+(L43*L$8)+(N43*N$8)+(P43*P$8)+(R43*R$8)+(T43*T$8)+(W43*W$8)+(Y43*Y$8)+(AA43*AA$8)+(AC43*AC$8)+(AE43*AE$8)+(AG43*AG$8)+(AM43*AM$8)+(AO43*AO$8)+(AR43*AR$8)+(BD43*BD$8)+(BF43*BF$8)</f>
        <v>221.57809568006405</v>
      </c>
      <c r="C43" s="55"/>
      <c r="D43" s="77">
        <v>336.24906799999997</v>
      </c>
      <c r="E43" s="77"/>
      <c r="F43" s="77">
        <v>127.46293199999998</v>
      </c>
      <c r="G43" s="77">
        <v>0</v>
      </c>
      <c r="H43" s="77">
        <v>142.22708900000001</v>
      </c>
      <c r="I43" s="77">
        <v>0</v>
      </c>
      <c r="J43" s="77">
        <v>152.45185800000002</v>
      </c>
      <c r="K43" s="77">
        <v>0</v>
      </c>
      <c r="L43" s="77">
        <v>259.13549999999998</v>
      </c>
      <c r="M43" s="77">
        <v>0</v>
      </c>
      <c r="N43" s="77">
        <v>60.797935999999993</v>
      </c>
      <c r="O43" s="77">
        <v>0</v>
      </c>
      <c r="P43" s="77">
        <v>183.65386200000003</v>
      </c>
      <c r="Q43" s="77">
        <v>0</v>
      </c>
      <c r="R43" s="77">
        <v>159.10940399999998</v>
      </c>
      <c r="S43" s="77">
        <v>0</v>
      </c>
      <c r="T43" s="77">
        <v>130.619484</v>
      </c>
      <c r="U43" s="78">
        <v>0</v>
      </c>
      <c r="V43" s="90" t="s">
        <v>65</v>
      </c>
      <c r="W43" s="77">
        <v>130.55214200000003</v>
      </c>
      <c r="X43" s="77">
        <v>0</v>
      </c>
      <c r="Y43" s="77">
        <v>141.80536000000001</v>
      </c>
      <c r="Z43" s="77">
        <v>0</v>
      </c>
      <c r="AA43" s="77">
        <v>165.44261700000001</v>
      </c>
      <c r="AB43" s="77">
        <v>0</v>
      </c>
      <c r="AC43" s="77">
        <v>335.65051200000005</v>
      </c>
      <c r="AD43" s="77">
        <v>0</v>
      </c>
      <c r="AE43" s="77">
        <v>226.70962</v>
      </c>
      <c r="AF43" s="77"/>
      <c r="AG43" s="55">
        <v>148.92112276207001</v>
      </c>
      <c r="AH43" s="77"/>
      <c r="AI43" s="77">
        <v>152.17533</v>
      </c>
      <c r="AJ43" s="77">
        <v>0</v>
      </c>
      <c r="AK43" s="77">
        <v>136.6864807</v>
      </c>
      <c r="AL43" s="77">
        <v>0</v>
      </c>
      <c r="AM43" s="77">
        <v>199.7619</v>
      </c>
      <c r="AN43" s="77"/>
      <c r="AO43" s="77">
        <v>184.70502299999998</v>
      </c>
      <c r="AP43" s="78"/>
      <c r="AQ43" s="90" t="s">
        <v>65</v>
      </c>
      <c r="AR43" s="55">
        <v>319.12540045540004</v>
      </c>
      <c r="AS43" s="77"/>
      <c r="AT43" s="77">
        <v>365.89219200000002</v>
      </c>
      <c r="AU43" s="77"/>
      <c r="AV43" s="77">
        <v>302.25353399999995</v>
      </c>
      <c r="AW43" s="77"/>
      <c r="AX43" s="77">
        <v>155.08800000000002</v>
      </c>
      <c r="AY43" s="77"/>
      <c r="AZ43" s="77">
        <v>171.01383199999998</v>
      </c>
      <c r="BA43" s="77"/>
      <c r="BB43" s="77">
        <v>261.22238099999998</v>
      </c>
      <c r="BC43" s="77"/>
      <c r="BD43" s="77">
        <v>293.64333400000004</v>
      </c>
      <c r="BE43" s="77"/>
      <c r="BF43" s="77">
        <v>196.51262400000002</v>
      </c>
      <c r="BG43" s="78"/>
      <c r="BH43" s="90" t="s">
        <v>65</v>
      </c>
      <c r="BI43" s="55">
        <f>(BK43*BK$8)+(BM43*BM$8)+(BO43*BO$8)+(BQ43*BQ$8)+(BS43*BS$8)+(BU43*BU$8)+(BW43*BW$8)+(BY43*BY$8)+(CA43*CA$8)+(CD43*CD$8)+(CF43*CF$8)+(CH43*CH$8)+(CJ43*CJ$8)+(CL43*CL$8)+(CN43*CN$8)+(CT43*CT$8)+(CV43*CV$8)+(CY43*CY$8)+(DK43*DK$8)+(DM43*DM$8)</f>
        <v>1894.7477693112492</v>
      </c>
      <c r="BJ43" s="55"/>
      <c r="BK43" s="77">
        <v>3482.5019040000002</v>
      </c>
      <c r="BL43" s="77">
        <v>0</v>
      </c>
      <c r="BM43" s="77">
        <v>1684.4833800000001</v>
      </c>
      <c r="BN43" s="77">
        <v>0</v>
      </c>
      <c r="BO43" s="77">
        <v>2807.1931019999997</v>
      </c>
      <c r="BP43" s="77">
        <v>0</v>
      </c>
      <c r="BQ43" s="77">
        <v>1229.3789339999998</v>
      </c>
      <c r="BR43" s="77">
        <v>0</v>
      </c>
      <c r="BS43" s="77">
        <v>2156.0268999999998</v>
      </c>
      <c r="BT43" s="77">
        <v>0</v>
      </c>
      <c r="BU43" s="77">
        <v>578.12853600000005</v>
      </c>
      <c r="BV43" s="77">
        <v>0</v>
      </c>
      <c r="BW43" s="77">
        <v>1593.0390870000001</v>
      </c>
      <c r="BX43" s="77">
        <v>0</v>
      </c>
      <c r="BY43" s="77">
        <v>623.19551999999999</v>
      </c>
      <c r="BZ43" s="77">
        <v>0</v>
      </c>
      <c r="CA43" s="77">
        <v>296.98803000000004</v>
      </c>
      <c r="CB43" s="78">
        <v>0</v>
      </c>
      <c r="CC43" s="90" t="s">
        <v>65</v>
      </c>
      <c r="CD43" s="77">
        <v>452.160033</v>
      </c>
      <c r="CE43" s="77">
        <v>0</v>
      </c>
      <c r="CF43" s="77">
        <v>890.83110999999997</v>
      </c>
      <c r="CG43" s="77">
        <v>0</v>
      </c>
      <c r="CH43" s="77">
        <v>1127.5081439999999</v>
      </c>
      <c r="CI43" s="77">
        <v>0</v>
      </c>
      <c r="CJ43" s="77">
        <v>3099.7979729999997</v>
      </c>
      <c r="CK43" s="77">
        <v>0</v>
      </c>
      <c r="CL43" s="77">
        <v>1079.6614920000002</v>
      </c>
      <c r="CM43" s="77">
        <v>0</v>
      </c>
      <c r="CN43" s="55">
        <v>1469.8011191800001</v>
      </c>
      <c r="CO43" s="77"/>
      <c r="CP43" s="77">
        <v>1063.487744</v>
      </c>
      <c r="CQ43" s="77">
        <v>0</v>
      </c>
      <c r="CR43" s="77">
        <v>1535.9451570000001</v>
      </c>
      <c r="CS43" s="77"/>
      <c r="CT43" s="77">
        <v>1753.9017749999998</v>
      </c>
      <c r="CU43" s="77">
        <v>0</v>
      </c>
      <c r="CV43" s="77">
        <v>1643.7068340000001</v>
      </c>
      <c r="CW43" s="78"/>
      <c r="CX43" s="90" t="s">
        <v>65</v>
      </c>
      <c r="CY43" s="55">
        <v>3298.1438704491006</v>
      </c>
      <c r="CZ43" s="77"/>
      <c r="DA43" s="77">
        <v>4575.8068370000001</v>
      </c>
      <c r="DB43" s="77">
        <v>0</v>
      </c>
      <c r="DC43" s="77">
        <v>2389.9556870000001</v>
      </c>
      <c r="DD43" s="77">
        <v>0</v>
      </c>
      <c r="DE43" s="77">
        <v>2314.9111320000002</v>
      </c>
      <c r="DF43" s="77">
        <v>0</v>
      </c>
      <c r="DG43" s="77">
        <v>1460.724655</v>
      </c>
      <c r="DH43" s="77">
        <v>0</v>
      </c>
      <c r="DI43" s="77">
        <v>2637.5504639999999</v>
      </c>
      <c r="DJ43" s="77">
        <v>0</v>
      </c>
      <c r="DK43" s="77">
        <v>1083.987163</v>
      </c>
      <c r="DL43" s="77">
        <v>0</v>
      </c>
      <c r="DM43" s="77">
        <v>1385.9557879999998</v>
      </c>
      <c r="DN43" s="79"/>
      <c r="DO43" s="54" t="s">
        <v>65</v>
      </c>
      <c r="DP43" s="55">
        <f>(BI43/B43)*100</f>
        <v>855.11510670579548</v>
      </c>
      <c r="DQ43" s="55"/>
      <c r="DR43" s="55">
        <f>(BK43/D43)*100</f>
        <v>1035.6911692614717</v>
      </c>
      <c r="DS43" s="55"/>
      <c r="DT43" s="55">
        <f>(BM43/F43)*100</f>
        <v>1321.5476480644588</v>
      </c>
      <c r="DU43" s="55"/>
      <c r="DV43" s="55">
        <f>(BO43/H43)*100</f>
        <v>1973.7401093823973</v>
      </c>
      <c r="DW43" s="55"/>
      <c r="DX43" s="55">
        <f>(BQ43/J43)*100</f>
        <v>806.4046907188233</v>
      </c>
      <c r="DY43" s="55"/>
      <c r="DZ43" s="55">
        <f>(BS43/L43)*100</f>
        <v>832.00754045663371</v>
      </c>
      <c r="EA43" s="55"/>
      <c r="EB43" s="55">
        <f>(BU43/N43)*100</f>
        <v>950.90158323795754</v>
      </c>
      <c r="EC43" s="55"/>
      <c r="ED43" s="55">
        <f>(BW43/P43)*100</f>
        <v>867.41387828805898</v>
      </c>
      <c r="EE43" s="55"/>
      <c r="EF43" s="55">
        <f>(BY43/R43)*100</f>
        <v>391.67736433730846</v>
      </c>
      <c r="EG43" s="55"/>
      <c r="EH43" s="55">
        <f>(CA43/T43)*100</f>
        <v>227.36885869186256</v>
      </c>
      <c r="EI43" s="56"/>
      <c r="EJ43" s="90" t="s">
        <v>65</v>
      </c>
      <c r="EK43" s="55">
        <f>(CD43/W43)*100</f>
        <v>346.34440007885883</v>
      </c>
      <c r="EL43" s="8"/>
      <c r="EM43" s="55">
        <f>(CF43/Y43)*100</f>
        <v>628.20693801701145</v>
      </c>
      <c r="EN43" s="8"/>
      <c r="EO43" s="55">
        <f>(CH43/AA43)*100</f>
        <v>681.5100996619268</v>
      </c>
      <c r="EP43" s="8"/>
      <c r="EQ43" s="55">
        <f>(CJ43/AC43)*100</f>
        <v>923.51951276034379</v>
      </c>
      <c r="ER43" s="8"/>
      <c r="ES43" s="55">
        <f>(CL43/AE43)*100</f>
        <v>476.23100069595637</v>
      </c>
      <c r="ET43" s="8"/>
      <c r="EU43" s="55">
        <f>(CN43/AG43)*100</f>
        <v>986.96618177415212</v>
      </c>
      <c r="EV43" s="8"/>
      <c r="EW43" s="55">
        <f>(CP43/AI43)*100</f>
        <v>698.85686727277016</v>
      </c>
      <c r="EX43" s="8"/>
      <c r="EY43" s="55">
        <f>(CR43/AK43)*100</f>
        <v>1123.6993952394591</v>
      </c>
      <c r="EZ43" s="8"/>
      <c r="FA43" s="55">
        <f>(CT43/AM43)*100</f>
        <v>877.99614190694012</v>
      </c>
      <c r="FB43" s="8"/>
      <c r="FC43" s="55">
        <f>(CV43/AO43)*100</f>
        <v>889.9091141663215</v>
      </c>
      <c r="FD43" s="44"/>
      <c r="FE43" s="90" t="s">
        <v>65</v>
      </c>
      <c r="FF43" s="55">
        <f>(CY43/AR43)*100</f>
        <v>1033.4946280498405</v>
      </c>
      <c r="FG43" s="8"/>
      <c r="FH43" s="55">
        <f>(DA43/AT43)*100</f>
        <v>1250.5888174295887</v>
      </c>
      <c r="FI43" s="8"/>
      <c r="FJ43" s="55">
        <f>(DC43/AV43)*100</f>
        <v>790.71223928187408</v>
      </c>
      <c r="FK43" s="8"/>
      <c r="FL43" s="55">
        <f>(DE43/AX43)*100</f>
        <v>1492.6436165273908</v>
      </c>
      <c r="FM43" s="8"/>
      <c r="FN43" s="55">
        <f>(DG43/AZ43)*100</f>
        <v>854.15585272657961</v>
      </c>
      <c r="FO43" s="8"/>
      <c r="FP43" s="55">
        <f>(DI43/BB43)*100</f>
        <v>1009.6954380030708</v>
      </c>
      <c r="FQ43" s="8"/>
      <c r="FR43" s="55">
        <f>(DK43/BD43)*100</f>
        <v>369.15095201854638</v>
      </c>
      <c r="FS43" s="8"/>
      <c r="FT43" s="55">
        <f>(DM43/BF43)*100</f>
        <v>705.2757017788332</v>
      </c>
      <c r="FU43" s="44"/>
      <c r="FV43" s="90" t="s">
        <v>65</v>
      </c>
      <c r="FW43" s="8" t="e">
        <f>(DP43/$IF43)*100</f>
        <v>#REF!</v>
      </c>
      <c r="FX43" s="8"/>
      <c r="FY43" s="8" t="e">
        <f>(DR43/$IF43)*100</f>
        <v>#REF!</v>
      </c>
      <c r="FZ43" s="8"/>
      <c r="GA43" s="8" t="e">
        <f>(DT43/$IF43)*100</f>
        <v>#REF!</v>
      </c>
      <c r="GB43" s="8"/>
      <c r="GC43" s="8" t="e">
        <f>(DV43/$IF43)*100</f>
        <v>#REF!</v>
      </c>
      <c r="GD43" s="8"/>
      <c r="GE43" s="8" t="e">
        <f>(DX43/$IF43)*100</f>
        <v>#REF!</v>
      </c>
      <c r="GF43" s="8"/>
      <c r="GG43" s="8" t="e">
        <f>(DZ43/$IF43)*100</f>
        <v>#REF!</v>
      </c>
      <c r="GH43" s="8"/>
      <c r="GI43" s="8" t="e">
        <f>(EB43/$IF43)*100</f>
        <v>#REF!</v>
      </c>
      <c r="GJ43" s="8"/>
      <c r="GK43" s="8" t="e">
        <f>(ED43/$IF43)*100</f>
        <v>#REF!</v>
      </c>
      <c r="GL43" s="8"/>
      <c r="GM43" s="8" t="e">
        <f>(EF43/$IF43)*100</f>
        <v>#REF!</v>
      </c>
      <c r="GN43" s="8"/>
      <c r="GO43" s="8" t="e">
        <f>(EH43/$IF43)*100</f>
        <v>#REF!</v>
      </c>
      <c r="GP43" s="44"/>
      <c r="GQ43" s="57" t="s">
        <v>65</v>
      </c>
      <c r="GR43" s="8" t="e">
        <f>(EK43/$IF43)*100</f>
        <v>#REF!</v>
      </c>
      <c r="GS43" s="8"/>
      <c r="GT43" s="8" t="e">
        <f>(EM43/$IF43)*100</f>
        <v>#REF!</v>
      </c>
      <c r="GU43" s="8"/>
      <c r="GV43" s="8" t="e">
        <f>(EO43/$IF43)*100</f>
        <v>#REF!</v>
      </c>
      <c r="GW43" s="8"/>
      <c r="GX43" s="8" t="e">
        <f>(EQ43/$IF43)*100</f>
        <v>#REF!</v>
      </c>
      <c r="GY43" s="8"/>
      <c r="GZ43" s="8" t="e">
        <f>(ES43/$IF43)*100</f>
        <v>#REF!</v>
      </c>
      <c r="HA43" s="8"/>
      <c r="HB43" s="8" t="e">
        <f>(EU43/$IF43)*100</f>
        <v>#REF!</v>
      </c>
      <c r="HC43" s="8"/>
      <c r="HD43" s="8" t="e">
        <f>(EW43/$IF43)*100</f>
        <v>#REF!</v>
      </c>
      <c r="HE43" s="8"/>
      <c r="HF43" s="8" t="e">
        <f>(EY43/$IF43)*100</f>
        <v>#REF!</v>
      </c>
      <c r="HG43" s="8"/>
      <c r="HH43" s="8" t="e">
        <f>(FA43/$IF43)*100</f>
        <v>#REF!</v>
      </c>
      <c r="HI43" s="8"/>
      <c r="HJ43" s="8" t="e">
        <f>(FC43/$IF43)*100</f>
        <v>#REF!</v>
      </c>
      <c r="HK43" s="44"/>
      <c r="HL43" s="57" t="s">
        <v>65</v>
      </c>
      <c r="HM43" s="8" t="e">
        <f>(FF43/$IF43)*100</f>
        <v>#REF!</v>
      </c>
      <c r="HN43" s="8"/>
      <c r="HO43" s="8" t="e">
        <f>(FH43/$IF43)*100</f>
        <v>#REF!</v>
      </c>
      <c r="HP43" s="8"/>
      <c r="HQ43" s="8" t="e">
        <f>(FJ43/$IF43)*100</f>
        <v>#REF!</v>
      </c>
      <c r="HR43" s="8"/>
      <c r="HS43" s="8" t="e">
        <f>(FL43/$IF43)*100</f>
        <v>#REF!</v>
      </c>
      <c r="HT43" s="8"/>
      <c r="HU43" s="8" t="e">
        <f>(FN43/$IF43)*100</f>
        <v>#REF!</v>
      </c>
      <c r="HV43" s="8"/>
      <c r="HW43" s="8" t="e">
        <f>(FP43/$IF43)*100</f>
        <v>#REF!</v>
      </c>
      <c r="HX43" s="8"/>
      <c r="HY43" s="8" t="e">
        <f>(FR43/$IF43)*100</f>
        <v>#REF!</v>
      </c>
      <c r="HZ43" s="8"/>
      <c r="IA43" s="8" t="e">
        <f>(FT43/$IF43)*100</f>
        <v>#REF!</v>
      </c>
      <c r="IB43" s="44"/>
      <c r="IF43" s="10" t="e">
        <f>'[1]QEI-MFG'!AK155</f>
        <v>#REF!</v>
      </c>
    </row>
    <row r="44" spans="1:249" s="10" customFormat="1" ht="17.25" hidden="1" customHeight="1" thickBot="1" x14ac:dyDescent="0.25">
      <c r="A44" s="90" t="s">
        <v>66</v>
      </c>
      <c r="B44" s="55">
        <f>(D44*D$8)+(F44*F$8)+(H44*H$8)+(J44*J$8)+(L44*L$8)+(N44*N$8)+(P44*P$8)+(R44*R$8)+(T44*T$8)+(W44*W$8)+(Y44*Y$8)+(AA44*AA$8)+(AC44*AC$8)+(AE44*AE$8)+(AG44*AG$8)+(AM44*AM$8)+(AO44*AO$8)+(AR44*AR$8)+(BD44*BD$8)+(BF44*BF$8)</f>
        <v>182.33894618358627</v>
      </c>
      <c r="C44" s="55"/>
      <c r="D44" s="77">
        <v>311.30300225633397</v>
      </c>
      <c r="E44" s="77"/>
      <c r="F44" s="77">
        <v>77.331022662143255</v>
      </c>
      <c r="G44" s="77">
        <v>0</v>
      </c>
      <c r="H44" s="77">
        <v>117.220449463338</v>
      </c>
      <c r="I44" s="77">
        <v>0</v>
      </c>
      <c r="J44" s="77">
        <v>114.06525105646</v>
      </c>
      <c r="K44" s="77">
        <v>0</v>
      </c>
      <c r="L44" s="77">
        <v>126.2948513004077</v>
      </c>
      <c r="M44" s="77">
        <v>0</v>
      </c>
      <c r="N44" s="77">
        <v>89.489784076880866</v>
      </c>
      <c r="O44" s="77">
        <v>0</v>
      </c>
      <c r="P44" s="77">
        <v>144.04281738646796</v>
      </c>
      <c r="Q44" s="77">
        <v>0</v>
      </c>
      <c r="R44" s="77">
        <v>204.18109524275596</v>
      </c>
      <c r="S44" s="77">
        <v>0</v>
      </c>
      <c r="T44" s="77">
        <v>127.6236890390046</v>
      </c>
      <c r="U44" s="78">
        <v>0</v>
      </c>
      <c r="V44" s="90" t="s">
        <v>66</v>
      </c>
      <c r="W44" s="77">
        <v>561.42540299883751</v>
      </c>
      <c r="X44" s="77">
        <v>0</v>
      </c>
      <c r="Y44" s="77">
        <v>115.01060623466856</v>
      </c>
      <c r="Z44" s="77">
        <v>0</v>
      </c>
      <c r="AA44" s="77">
        <v>148.7712093038285</v>
      </c>
      <c r="AB44" s="77">
        <v>0</v>
      </c>
      <c r="AC44" s="77">
        <v>80.50841779540896</v>
      </c>
      <c r="AD44" s="77">
        <v>0</v>
      </c>
      <c r="AE44" s="77">
        <v>185.06528152261905</v>
      </c>
      <c r="AF44" s="77"/>
      <c r="AG44" s="55">
        <v>130.01638854204251</v>
      </c>
      <c r="AH44" s="77"/>
      <c r="AI44" s="77">
        <v>131.67192004466546</v>
      </c>
      <c r="AJ44" s="77">
        <v>0</v>
      </c>
      <c r="AK44" s="77">
        <v>123.7921889517432</v>
      </c>
      <c r="AL44" s="77">
        <v>0</v>
      </c>
      <c r="AM44" s="77">
        <v>164.23843769962198</v>
      </c>
      <c r="AN44" s="77"/>
      <c r="AO44" s="77">
        <v>225.05643723019475</v>
      </c>
      <c r="AP44" s="78"/>
      <c r="AQ44" s="90" t="s">
        <v>66</v>
      </c>
      <c r="AR44" s="55">
        <v>358.5073865693895</v>
      </c>
      <c r="AS44" s="77"/>
      <c r="AT44" s="77">
        <v>329.04126706089875</v>
      </c>
      <c r="AU44" s="77"/>
      <c r="AV44" s="77">
        <v>513.82678952377353</v>
      </c>
      <c r="AW44" s="77"/>
      <c r="AX44" s="77">
        <v>139.738374776</v>
      </c>
      <c r="AY44" s="77"/>
      <c r="AZ44" s="77">
        <v>289.16589451139453</v>
      </c>
      <c r="BA44" s="77"/>
      <c r="BB44" s="77">
        <v>372.84755815766096</v>
      </c>
      <c r="BC44" s="77"/>
      <c r="BD44" s="77">
        <v>283.4978087069731</v>
      </c>
      <c r="BE44" s="77"/>
      <c r="BF44" s="77">
        <v>146.22871993952543</v>
      </c>
      <c r="BG44" s="78"/>
      <c r="BH44" s="90" t="s">
        <v>66</v>
      </c>
      <c r="BI44" s="55">
        <f>(BK44*BK$8)+(BM44*BM$8)+(BO44*BO$8)+(BQ44*BQ$8)+(BS44*BS$8)+(BU44*BU$8)+(BW44*BW$8)+(BY44*BY$8)+(CA44*CA$8)+(CD44*CD$8)+(CF44*CF$8)+(CH44*CH$8)+(CJ44*CJ$8)+(CL44*CL$8)+(CN44*CN$8)+(CT44*CT$8)+(CV44*CV$8)+(CY44*CY$8)+(DK44*DK$8)+(DM44*DM$8)</f>
        <v>1675.7714677915249</v>
      </c>
      <c r="BJ44" s="55"/>
      <c r="BK44" s="77">
        <v>2409.3101226474196</v>
      </c>
      <c r="BL44" s="77">
        <v>0</v>
      </c>
      <c r="BM44" s="77">
        <v>1492.5900146161487</v>
      </c>
      <c r="BN44" s="77">
        <v>0</v>
      </c>
      <c r="BO44" s="77">
        <v>2141.2731138581762</v>
      </c>
      <c r="BP44" s="77">
        <v>0</v>
      </c>
      <c r="BQ44" s="77">
        <v>1017.6535197041484</v>
      </c>
      <c r="BR44" s="77">
        <v>0</v>
      </c>
      <c r="BS44" s="77">
        <v>1584.306218993971</v>
      </c>
      <c r="BT44" s="77">
        <v>0</v>
      </c>
      <c r="BU44" s="77">
        <v>495.85220729626622</v>
      </c>
      <c r="BV44" s="77">
        <v>0</v>
      </c>
      <c r="BW44" s="77">
        <v>1227.0178385962517</v>
      </c>
      <c r="BX44" s="77">
        <v>0</v>
      </c>
      <c r="BY44" s="77">
        <v>1526.3021820727326</v>
      </c>
      <c r="BZ44" s="77">
        <v>0</v>
      </c>
      <c r="CA44" s="77">
        <v>493.58279265211496</v>
      </c>
      <c r="CB44" s="78">
        <v>0</v>
      </c>
      <c r="CC44" s="90" t="s">
        <v>66</v>
      </c>
      <c r="CD44" s="77">
        <v>1167.4245477703537</v>
      </c>
      <c r="CE44" s="77">
        <v>0</v>
      </c>
      <c r="CF44" s="77">
        <v>785.7094224090373</v>
      </c>
      <c r="CG44" s="77">
        <v>0</v>
      </c>
      <c r="CH44" s="77">
        <v>1496.7718131171803</v>
      </c>
      <c r="CI44" s="77">
        <v>0</v>
      </c>
      <c r="CJ44" s="77">
        <v>1937.1559462683522</v>
      </c>
      <c r="CK44" s="77">
        <v>0</v>
      </c>
      <c r="CL44" s="77">
        <v>727.13139827240548</v>
      </c>
      <c r="CM44" s="77">
        <v>0</v>
      </c>
      <c r="CN44" s="55">
        <v>1190.6389727874111</v>
      </c>
      <c r="CO44" s="77"/>
      <c r="CP44" s="77">
        <v>1083.6767891899585</v>
      </c>
      <c r="CQ44" s="77">
        <v>0</v>
      </c>
      <c r="CR44" s="77">
        <v>1208.0514212800199</v>
      </c>
      <c r="CS44" s="77"/>
      <c r="CT44" s="77">
        <v>896.46276742778241</v>
      </c>
      <c r="CU44" s="77">
        <v>0</v>
      </c>
      <c r="CV44" s="77">
        <v>2098.6434143455981</v>
      </c>
      <c r="CW44" s="78"/>
      <c r="CX44" s="90" t="s">
        <v>66</v>
      </c>
      <c r="CY44" s="55">
        <v>4628.3311393327003</v>
      </c>
      <c r="CZ44" s="77"/>
      <c r="DA44" s="77">
        <v>5789.0469342022034</v>
      </c>
      <c r="DB44" s="77">
        <v>0</v>
      </c>
      <c r="DC44" s="77">
        <v>4375.8863728909555</v>
      </c>
      <c r="DD44" s="77">
        <v>0</v>
      </c>
      <c r="DE44" s="77">
        <v>2276.6070283451354</v>
      </c>
      <c r="DF44" s="77">
        <v>0</v>
      </c>
      <c r="DG44" s="77">
        <v>2182.7753874539353</v>
      </c>
      <c r="DH44" s="77">
        <v>0</v>
      </c>
      <c r="DI44" s="77">
        <v>4622.6228649786899</v>
      </c>
      <c r="DJ44" s="77">
        <v>0</v>
      </c>
      <c r="DK44" s="77">
        <v>1247.2062537600957</v>
      </c>
      <c r="DL44" s="77">
        <v>0</v>
      </c>
      <c r="DM44" s="77">
        <v>1184.335380093087</v>
      </c>
      <c r="DN44" s="79"/>
      <c r="DO44" s="57" t="s">
        <v>66</v>
      </c>
      <c r="DP44" s="55">
        <f>(BI44/B44)*100</f>
        <v>919.04198355094684</v>
      </c>
      <c r="DQ44" s="55"/>
      <c r="DR44" s="55">
        <f>(BK44/D44)*100</f>
        <v>773.94374779062969</v>
      </c>
      <c r="DS44" s="55"/>
      <c r="DT44" s="55">
        <f>(BM44/F44)*100</f>
        <v>1930.1309658572943</v>
      </c>
      <c r="DU44" s="55"/>
      <c r="DV44" s="55">
        <f>(BO44/H44)*100</f>
        <v>1826.706111144782</v>
      </c>
      <c r="DW44" s="55"/>
      <c r="DX44" s="55">
        <f>(BQ44/J44)*100</f>
        <v>892.16786907384301</v>
      </c>
      <c r="DY44" s="55"/>
      <c r="DZ44" s="55">
        <f>(BS44/L44)*100</f>
        <v>1254.4503617376338</v>
      </c>
      <c r="EA44" s="55"/>
      <c r="EB44" s="55">
        <f>(BU44/N44)*100</f>
        <v>554.08805866631496</v>
      </c>
      <c r="EC44" s="55"/>
      <c r="ED44" s="55">
        <f>(BW44/P44)*100</f>
        <v>851.84243189589495</v>
      </c>
      <c r="EE44" s="55"/>
      <c r="EF44" s="55">
        <f>(BY44/R44)*100</f>
        <v>747.52375103976897</v>
      </c>
      <c r="EG44" s="55"/>
      <c r="EH44" s="55">
        <f>(CA44/T44)*100</f>
        <v>386.74857024487454</v>
      </c>
      <c r="EI44" s="56"/>
      <c r="EJ44" s="90" t="s">
        <v>66</v>
      </c>
      <c r="EK44" s="55">
        <f>(CD44/W44)*100</f>
        <v>207.93938812433305</v>
      </c>
      <c r="EL44" s="8"/>
      <c r="EM44" s="55">
        <f>(CF44/Y44)*100</f>
        <v>683.1625778981371</v>
      </c>
      <c r="EN44" s="8"/>
      <c r="EO44" s="55">
        <f>(CH44/AA44)*100</f>
        <v>1006.0896998292144</v>
      </c>
      <c r="EP44" s="8"/>
      <c r="EQ44" s="55">
        <f>(CJ44/AC44)*100</f>
        <v>2406.1532934247025</v>
      </c>
      <c r="ER44" s="8"/>
      <c r="ES44" s="55">
        <f>(CL44/AE44)*100</f>
        <v>392.90535333799716</v>
      </c>
      <c r="ET44" s="8"/>
      <c r="EU44" s="55">
        <f>(CN44/AG44)*100</f>
        <v>915.76068689402371</v>
      </c>
      <c r="EV44" s="8"/>
      <c r="EW44" s="55">
        <f>(CP44/AI44)*100</f>
        <v>823.01282522678798</v>
      </c>
      <c r="EX44" s="8"/>
      <c r="EY44" s="55">
        <f>(CR44/AK44)*100</f>
        <v>975.87047414675237</v>
      </c>
      <c r="EZ44" s="8"/>
      <c r="FA44" s="55">
        <f>(CT44/AM44)*100</f>
        <v>545.83006267225699</v>
      </c>
      <c r="FB44" s="8"/>
      <c r="FC44" s="55">
        <f>(CV44/AO44)*100</f>
        <v>932.49650628701647</v>
      </c>
      <c r="FD44" s="44"/>
      <c r="FE44" s="90" t="s">
        <v>66</v>
      </c>
      <c r="FF44" s="55">
        <f>(CY44/AR44)*100</f>
        <v>1291.0002172122279</v>
      </c>
      <c r="FG44" s="8"/>
      <c r="FH44" s="55">
        <f>(DA44/AT44)*100</f>
        <v>1759.3680531052569</v>
      </c>
      <c r="FI44" s="8"/>
      <c r="FJ44" s="55">
        <f>(DC44/AV44)*100</f>
        <v>851.62674701072467</v>
      </c>
      <c r="FK44" s="8"/>
      <c r="FL44" s="55">
        <f>(DE44/AX44)*100</f>
        <v>1629.1924333559241</v>
      </c>
      <c r="FM44" s="8"/>
      <c r="FN44" s="55">
        <f>(DG44/AZ44)*100</f>
        <v>754.85229374722246</v>
      </c>
      <c r="FO44" s="8"/>
      <c r="FP44" s="55">
        <f>(DI44/BB44)*100</f>
        <v>1239.8157809642901</v>
      </c>
      <c r="FQ44" s="8"/>
      <c r="FR44" s="55">
        <f>(DK44/BD44)*100</f>
        <v>439.93505962129802</v>
      </c>
      <c r="FS44" s="8"/>
      <c r="FT44" s="55">
        <f>(DM44/BF44)*100</f>
        <v>809.91981642380676</v>
      </c>
      <c r="FU44" s="44"/>
      <c r="FV44" s="90" t="s">
        <v>66</v>
      </c>
      <c r="FW44" s="8" t="e">
        <f>(DP44/$IF44)*100</f>
        <v>#REF!</v>
      </c>
      <c r="FX44" s="8"/>
      <c r="FY44" s="8" t="e">
        <f>(DR44/$IF44)*100</f>
        <v>#REF!</v>
      </c>
      <c r="FZ44" s="8"/>
      <c r="GA44" s="8" t="e">
        <f>(DT44/$IF44)*100</f>
        <v>#REF!</v>
      </c>
      <c r="GB44" s="8"/>
      <c r="GC44" s="8" t="e">
        <f>(DV44/$IF44)*100</f>
        <v>#REF!</v>
      </c>
      <c r="GD44" s="8"/>
      <c r="GE44" s="8" t="e">
        <f>(DX44/$IF44)*100</f>
        <v>#REF!</v>
      </c>
      <c r="GF44" s="8"/>
      <c r="GG44" s="8" t="e">
        <f>(DZ44/$IF44)*100</f>
        <v>#REF!</v>
      </c>
      <c r="GH44" s="8"/>
      <c r="GI44" s="8" t="e">
        <f>(EB44/$IF44)*100</f>
        <v>#REF!</v>
      </c>
      <c r="GJ44" s="8"/>
      <c r="GK44" s="8" t="e">
        <f>(ED44/$IF44)*100</f>
        <v>#REF!</v>
      </c>
      <c r="GL44" s="8"/>
      <c r="GM44" s="8" t="e">
        <f>(EF44/$IF44)*100</f>
        <v>#REF!</v>
      </c>
      <c r="GN44" s="8"/>
      <c r="GO44" s="8" t="e">
        <f>(EH44/$IF44)*100</f>
        <v>#REF!</v>
      </c>
      <c r="GP44" s="44"/>
      <c r="GQ44" s="57" t="s">
        <v>66</v>
      </c>
      <c r="GR44" s="8" t="e">
        <f>(EK44/$IF44)*100</f>
        <v>#REF!</v>
      </c>
      <c r="GS44" s="8"/>
      <c r="GT44" s="8" t="e">
        <f>(EM44/$IF44)*100</f>
        <v>#REF!</v>
      </c>
      <c r="GU44" s="8"/>
      <c r="GV44" s="8" t="e">
        <f>(EO44/$IF44)*100</f>
        <v>#REF!</v>
      </c>
      <c r="GW44" s="8"/>
      <c r="GX44" s="8" t="e">
        <f>(EQ44/$IF44)*100</f>
        <v>#REF!</v>
      </c>
      <c r="GY44" s="8"/>
      <c r="GZ44" s="8" t="e">
        <f>(ES44/$IF44)*100</f>
        <v>#REF!</v>
      </c>
      <c r="HA44" s="8"/>
      <c r="HB44" s="8" t="e">
        <f>(EU44/$IF44)*100</f>
        <v>#REF!</v>
      </c>
      <c r="HC44" s="8"/>
      <c r="HD44" s="8" t="e">
        <f>(EW44/$IF44)*100</f>
        <v>#REF!</v>
      </c>
      <c r="HE44" s="8"/>
      <c r="HF44" s="8" t="e">
        <f>(EY44/$IF44)*100</f>
        <v>#REF!</v>
      </c>
      <c r="HG44" s="8"/>
      <c r="HH44" s="8" t="e">
        <f>(FA44/$IF44)*100</f>
        <v>#REF!</v>
      </c>
      <c r="HI44" s="8"/>
      <c r="HJ44" s="8" t="e">
        <f>(FC44/$IF44)*100</f>
        <v>#REF!</v>
      </c>
      <c r="HK44" s="44"/>
      <c r="HL44" s="57" t="s">
        <v>66</v>
      </c>
      <c r="HM44" s="8" t="e">
        <f>(FF44/$IF44)*100</f>
        <v>#REF!</v>
      </c>
      <c r="HN44" s="8"/>
      <c r="HO44" s="8" t="e">
        <f>(FH44/$IF44)*100</f>
        <v>#REF!</v>
      </c>
      <c r="HP44" s="8"/>
      <c r="HQ44" s="8" t="e">
        <f>(FJ44/$IF44)*100</f>
        <v>#REF!</v>
      </c>
      <c r="HR44" s="8"/>
      <c r="HS44" s="8" t="e">
        <f>(FL44/$IF44)*100</f>
        <v>#REF!</v>
      </c>
      <c r="HT44" s="8"/>
      <c r="HU44" s="8" t="e">
        <f>(FN44/$IF44)*100</f>
        <v>#REF!</v>
      </c>
      <c r="HV44" s="8"/>
      <c r="HW44" s="8" t="e">
        <f>(FP44/$IF44)*100</f>
        <v>#REF!</v>
      </c>
      <c r="HX44" s="8"/>
      <c r="HY44" s="8" t="e">
        <f>(FR44/$IF44)*100</f>
        <v>#REF!</v>
      </c>
      <c r="HZ44" s="8"/>
      <c r="IA44" s="8" t="e">
        <f>(FT44/$IF44)*100</f>
        <v>#REF!</v>
      </c>
      <c r="IB44" s="44"/>
      <c r="IF44" s="10" t="e">
        <f>'[1]QEI-MFG'!AK156</f>
        <v>#REF!</v>
      </c>
    </row>
    <row r="45" spans="1:249" s="76" customFormat="1" ht="17.25" hidden="1" customHeight="1" x14ac:dyDescent="0.2">
      <c r="A45" s="80">
        <v>2004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2"/>
      <c r="V45" s="80">
        <v>2004</v>
      </c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2"/>
      <c r="AQ45" s="80">
        <v>2004</v>
      </c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2"/>
      <c r="BH45" s="80">
        <v>2004</v>
      </c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2"/>
      <c r="CC45" s="80">
        <v>2004</v>
      </c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2"/>
      <c r="CX45" s="80">
        <v>2004</v>
      </c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  <c r="DK45" s="81"/>
      <c r="DL45" s="81"/>
      <c r="DM45" s="81"/>
      <c r="DN45" s="82"/>
      <c r="DO45" s="80">
        <v>2004</v>
      </c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4"/>
      <c r="EJ45" s="80">
        <v>2004</v>
      </c>
      <c r="EK45" s="85"/>
      <c r="EL45" s="85"/>
      <c r="EM45" s="85"/>
      <c r="EN45" s="85"/>
      <c r="EO45" s="85"/>
      <c r="EP45" s="85"/>
      <c r="EQ45" s="85"/>
      <c r="ER45" s="85"/>
      <c r="ES45" s="85"/>
      <c r="ET45" s="85"/>
      <c r="EU45" s="85"/>
      <c r="EV45" s="85"/>
      <c r="EW45" s="85"/>
      <c r="EX45" s="85"/>
      <c r="EY45" s="85"/>
      <c r="EZ45" s="85"/>
      <c r="FA45" s="85"/>
      <c r="FB45" s="85"/>
      <c r="FC45" s="85"/>
      <c r="FD45" s="86"/>
      <c r="FE45" s="80">
        <v>2004</v>
      </c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1"/>
      <c r="FS45" s="87"/>
      <c r="FT45" s="81"/>
      <c r="FU45" s="88"/>
      <c r="FV45" s="80">
        <v>2004</v>
      </c>
      <c r="FW45" s="89"/>
      <c r="FX45" s="87"/>
      <c r="FY45" s="89"/>
      <c r="FZ45" s="87"/>
      <c r="GA45" s="89"/>
      <c r="GB45" s="87"/>
      <c r="GC45" s="89"/>
      <c r="GD45" s="87"/>
      <c r="GE45" s="89"/>
      <c r="GF45" s="87"/>
      <c r="GG45" s="89"/>
      <c r="GH45" s="87"/>
      <c r="GI45" s="89"/>
      <c r="GJ45" s="87"/>
      <c r="GK45" s="89"/>
      <c r="GL45" s="87"/>
      <c r="GM45" s="89"/>
      <c r="GN45" s="87"/>
      <c r="GO45" s="89"/>
      <c r="GP45" s="88"/>
      <c r="GQ45" s="80">
        <v>2004</v>
      </c>
      <c r="GR45" s="89"/>
      <c r="GS45" s="87"/>
      <c r="GT45" s="89"/>
      <c r="GU45" s="87"/>
      <c r="GV45" s="89"/>
      <c r="GW45" s="87"/>
      <c r="GX45" s="89"/>
      <c r="GY45" s="87"/>
      <c r="GZ45" s="89"/>
      <c r="HA45" s="87"/>
      <c r="HB45" s="89"/>
      <c r="HC45" s="87"/>
      <c r="HD45" s="89"/>
      <c r="HE45" s="87"/>
      <c r="HF45" s="89"/>
      <c r="HG45" s="87"/>
      <c r="HH45" s="89"/>
      <c r="HI45" s="87"/>
      <c r="HJ45" s="89"/>
      <c r="HK45" s="88"/>
      <c r="HL45" s="80">
        <v>2004</v>
      </c>
      <c r="HM45" s="89"/>
      <c r="HN45" s="87"/>
      <c r="HO45" s="89"/>
      <c r="HP45" s="87"/>
      <c r="HQ45" s="89"/>
      <c r="HR45" s="87"/>
      <c r="HS45" s="89"/>
      <c r="HT45" s="87"/>
      <c r="HU45" s="89"/>
      <c r="HV45" s="87"/>
      <c r="HW45" s="89"/>
      <c r="HX45" s="87"/>
      <c r="HY45" s="89"/>
      <c r="HZ45" s="87"/>
      <c r="IA45" s="89"/>
      <c r="IB45" s="88"/>
      <c r="IF45" s="10" t="e">
        <f>'[1]QEI-MFG'!AK157</f>
        <v>#REF!</v>
      </c>
    </row>
    <row r="46" spans="1:249" s="10" customFormat="1" ht="17.25" hidden="1" customHeight="1" x14ac:dyDescent="0.2">
      <c r="A46" s="90" t="s">
        <v>63</v>
      </c>
      <c r="B46" s="55">
        <f>(D46*D$8)+(F46*F$8)+(H46*H$8)+(J46*J$8)+(L46*L$8)+(N46*N$8)+(P46*P$8)+(R46*R$8)+(T46*T$8)+(W46*W$8)+(Y46*Y$8)+(AA46*AA$8)+(AC46*AC$8)+(AE46*AE$8)+(AG46*AG$8)+(AM46*AM$8)+(AO46*AO$8)+(AR46*AR$8)+(BD46*BD$8)+(BF46*BF$8)</f>
        <v>222.38984931257357</v>
      </c>
      <c r="C46" s="55"/>
      <c r="D46" s="77">
        <v>254.95406102600745</v>
      </c>
      <c r="E46" s="77"/>
      <c r="F46" s="77">
        <v>102.98840535984</v>
      </c>
      <c r="G46" s="77">
        <v>0</v>
      </c>
      <c r="H46" s="77">
        <v>116.05314404560001</v>
      </c>
      <c r="I46" s="77">
        <v>0</v>
      </c>
      <c r="J46" s="77">
        <v>180.11340121292</v>
      </c>
      <c r="K46" s="77">
        <v>0</v>
      </c>
      <c r="L46" s="77">
        <v>296.33267550743994</v>
      </c>
      <c r="M46" s="77">
        <v>0</v>
      </c>
      <c r="N46" s="77">
        <v>80.622983368000007</v>
      </c>
      <c r="O46" s="77">
        <v>0</v>
      </c>
      <c r="P46" s="77">
        <v>171.25738294303997</v>
      </c>
      <c r="Q46" s="77">
        <v>0</v>
      </c>
      <c r="R46" s="77">
        <v>135.82337242775</v>
      </c>
      <c r="S46" s="77">
        <v>0</v>
      </c>
      <c r="T46" s="77">
        <v>129.84348218537519</v>
      </c>
      <c r="U46" s="78">
        <v>0</v>
      </c>
      <c r="V46" s="90" t="s">
        <v>63</v>
      </c>
      <c r="W46" s="77">
        <v>136.56838594620001</v>
      </c>
      <c r="X46" s="77">
        <v>0</v>
      </c>
      <c r="Y46" s="77">
        <v>131.86850181141997</v>
      </c>
      <c r="Z46" s="77">
        <v>0</v>
      </c>
      <c r="AA46" s="77">
        <v>180.17975159670002</v>
      </c>
      <c r="AB46" s="77">
        <v>0</v>
      </c>
      <c r="AC46" s="77">
        <v>175.14953268084</v>
      </c>
      <c r="AD46" s="77">
        <v>0</v>
      </c>
      <c r="AE46" s="77">
        <v>144.79934158820001</v>
      </c>
      <c r="AF46" s="77"/>
      <c r="AG46" s="55">
        <v>120.9513739830271</v>
      </c>
      <c r="AH46" s="77"/>
      <c r="AI46" s="77">
        <v>125.7984388906</v>
      </c>
      <c r="AJ46" s="77">
        <v>0</v>
      </c>
      <c r="AK46" s="77">
        <v>102.72816327149999</v>
      </c>
      <c r="AL46" s="77">
        <v>0</v>
      </c>
      <c r="AM46" s="77">
        <v>197.02741358879999</v>
      </c>
      <c r="AN46" s="77"/>
      <c r="AO46" s="77">
        <v>288.36884682276002</v>
      </c>
      <c r="AP46" s="78"/>
      <c r="AQ46" s="90" t="s">
        <v>63</v>
      </c>
      <c r="AR46" s="55">
        <v>440.18529932580026</v>
      </c>
      <c r="AS46" s="77"/>
      <c r="AT46" s="77">
        <v>471.85042215120001</v>
      </c>
      <c r="AU46" s="77"/>
      <c r="AV46" s="77">
        <v>462.16200291912003</v>
      </c>
      <c r="AW46" s="77"/>
      <c r="AX46" s="77">
        <v>160.86606805890003</v>
      </c>
      <c r="AY46" s="77"/>
      <c r="AZ46" s="77">
        <v>283.32144410625</v>
      </c>
      <c r="BA46" s="77"/>
      <c r="BB46" s="77">
        <v>570.37692947003995</v>
      </c>
      <c r="BC46" s="77"/>
      <c r="BD46" s="77">
        <v>290.74568996336006</v>
      </c>
      <c r="BE46" s="77"/>
      <c r="BF46" s="77">
        <v>173.01244023140001</v>
      </c>
      <c r="BG46" s="78"/>
      <c r="BH46" s="90" t="s">
        <v>63</v>
      </c>
      <c r="BI46" s="55">
        <f>(BK46*BK$8)+(BM46*BM$8)+(BO46*BO$8)+(BQ46*BQ$8)+(BS46*BS$8)+(BU46*BU$8)+(BW46*BW$8)+(BY46*BY$8)+(CA46*CA$8)+(CD46*CD$8)+(CF46*CF$8)+(CH46*CH$8)+(CJ46*CJ$8)+(CL46*CL$8)+(CN46*CN$8)+(CT46*CT$8)+(CV46*CV$8)+(CY46*CY$8)+(DK46*DK$8)+(DM46*DM$8)</f>
        <v>1624.2369045188973</v>
      </c>
      <c r="BJ46" s="55"/>
      <c r="BK46" s="77">
        <v>1711.8780279655998</v>
      </c>
      <c r="BL46" s="77">
        <v>0</v>
      </c>
      <c r="BM46" s="77">
        <v>1871.0203571254199</v>
      </c>
      <c r="BN46" s="77">
        <v>0</v>
      </c>
      <c r="BO46" s="77">
        <v>2406.9221516634007</v>
      </c>
      <c r="BP46" s="77">
        <v>0</v>
      </c>
      <c r="BQ46" s="77">
        <v>1335.9324506528001</v>
      </c>
      <c r="BR46" s="77">
        <v>0</v>
      </c>
      <c r="BS46" s="77">
        <v>1915.1757923155199</v>
      </c>
      <c r="BT46" s="77">
        <v>0</v>
      </c>
      <c r="BU46" s="77">
        <v>725.47218913039001</v>
      </c>
      <c r="BV46" s="77">
        <v>0</v>
      </c>
      <c r="BW46" s="77">
        <v>1741.4626992625201</v>
      </c>
      <c r="BX46" s="77">
        <v>0</v>
      </c>
      <c r="BY46" s="77">
        <v>667.41570096570001</v>
      </c>
      <c r="BZ46" s="77">
        <v>0</v>
      </c>
      <c r="CA46" s="77">
        <v>414.28443559720006</v>
      </c>
      <c r="CB46" s="78">
        <v>0</v>
      </c>
      <c r="CC46" s="90" t="s">
        <v>63</v>
      </c>
      <c r="CD46" s="77">
        <v>437.57467166400005</v>
      </c>
      <c r="CE46" s="77">
        <v>0</v>
      </c>
      <c r="CF46" s="77">
        <v>58.109711667699997</v>
      </c>
      <c r="CG46" s="77">
        <v>0</v>
      </c>
      <c r="CH46" s="77">
        <v>1085.43538370736</v>
      </c>
      <c r="CI46" s="77">
        <v>0</v>
      </c>
      <c r="CJ46" s="77">
        <v>2645.7456555022995</v>
      </c>
      <c r="CK46" s="77">
        <v>0</v>
      </c>
      <c r="CL46" s="77">
        <v>760.3653584240999</v>
      </c>
      <c r="CM46" s="77">
        <v>0</v>
      </c>
      <c r="CN46" s="55">
        <v>1645.4073162937812</v>
      </c>
      <c r="CO46" s="77"/>
      <c r="CP46" s="77">
        <v>1218.3956244403203</v>
      </c>
      <c r="CQ46" s="77">
        <v>0</v>
      </c>
      <c r="CR46" s="77">
        <v>1714.9208475257401</v>
      </c>
      <c r="CS46" s="77"/>
      <c r="CT46" s="77">
        <v>1204.1074453451997</v>
      </c>
      <c r="CU46" s="77">
        <v>0</v>
      </c>
      <c r="CV46" s="77">
        <v>2037.72051170688</v>
      </c>
      <c r="CW46" s="78"/>
      <c r="CX46" s="90" t="s">
        <v>63</v>
      </c>
      <c r="CY46" s="55">
        <v>4629.252779915405</v>
      </c>
      <c r="CZ46" s="77"/>
      <c r="DA46" s="77">
        <v>6067.5147035131195</v>
      </c>
      <c r="DB46" s="77">
        <v>0</v>
      </c>
      <c r="DC46" s="77">
        <v>4226.5125415125394</v>
      </c>
      <c r="DD46" s="77">
        <v>0</v>
      </c>
      <c r="DE46" s="77">
        <v>1477.033628768</v>
      </c>
      <c r="DF46" s="77">
        <v>0</v>
      </c>
      <c r="DG46" s="77">
        <v>1690.8617546008002</v>
      </c>
      <c r="DH46" s="77">
        <v>0</v>
      </c>
      <c r="DI46" s="77">
        <v>5470.0056876959998</v>
      </c>
      <c r="DJ46" s="77">
        <v>0</v>
      </c>
      <c r="DK46" s="77">
        <v>792.39713029544998</v>
      </c>
      <c r="DL46" s="77">
        <v>0</v>
      </c>
      <c r="DM46" s="77">
        <v>1326.0160877385599</v>
      </c>
      <c r="DN46" s="79"/>
      <c r="DO46" s="54" t="s">
        <v>63</v>
      </c>
      <c r="DP46" s="55">
        <f>(BI46/B46)*100</f>
        <v>730.35568374166144</v>
      </c>
      <c r="DQ46" s="55"/>
      <c r="DR46" s="55">
        <f>(BK46/D46)*100</f>
        <v>671.44567969481136</v>
      </c>
      <c r="DS46" s="55"/>
      <c r="DT46" s="55">
        <f>(BM46/F46)*100</f>
        <v>1816.7291265342947</v>
      </c>
      <c r="DU46" s="55"/>
      <c r="DV46" s="55">
        <f>(BO46/H46)*100</f>
        <v>2073.9827183981024</v>
      </c>
      <c r="DW46" s="55"/>
      <c r="DX46" s="55">
        <f>(BQ46/J46)*100</f>
        <v>741.7174078421491</v>
      </c>
      <c r="DY46" s="55"/>
      <c r="DZ46" s="55">
        <f>(BS46/L46)*100</f>
        <v>646.29247822096352</v>
      </c>
      <c r="EA46" s="55"/>
      <c r="EB46" s="55">
        <f>(BU46/N46)*100</f>
        <v>899.83297420166718</v>
      </c>
      <c r="EC46" s="55"/>
      <c r="ED46" s="55">
        <f>(BW46/P46)*100</f>
        <v>1016.8686857965877</v>
      </c>
      <c r="EE46" s="55"/>
      <c r="EF46" s="55">
        <f>(BY46/R46)*100</f>
        <v>491.38501646373544</v>
      </c>
      <c r="EG46" s="55"/>
      <c r="EH46" s="55">
        <f>(CA46/T46)*100</f>
        <v>319.06448334906304</v>
      </c>
      <c r="EI46" s="56"/>
      <c r="EJ46" s="90" t="s">
        <v>63</v>
      </c>
      <c r="EK46" s="55">
        <f>(CD46/W46)*100</f>
        <v>320.40700242029584</v>
      </c>
      <c r="EL46" s="8"/>
      <c r="EM46" s="55">
        <f>(CF46/Y46)*100</f>
        <v>44.066407723961589</v>
      </c>
      <c r="EN46" s="8"/>
      <c r="EO46" s="55">
        <f>(CH46/AA46)*100</f>
        <v>602.41807089228973</v>
      </c>
      <c r="EP46" s="8"/>
      <c r="EQ46" s="55">
        <f>(CJ46/AC46)*100</f>
        <v>1510.5639250111019</v>
      </c>
      <c r="ER46" s="8"/>
      <c r="ES46" s="55">
        <f>(CL46/AE46)*100</f>
        <v>525.11658553429743</v>
      </c>
      <c r="ET46" s="8"/>
      <c r="EU46" s="55">
        <f>(CN46/AG46)*100</f>
        <v>1360.3874533287058</v>
      </c>
      <c r="EV46" s="8"/>
      <c r="EW46" s="55">
        <f>(CP46/AI46)*100</f>
        <v>968.53000338095774</v>
      </c>
      <c r="EX46" s="8"/>
      <c r="EY46" s="55">
        <f>(CR46/AK46)*100</f>
        <v>1669.3775036095801</v>
      </c>
      <c r="EZ46" s="8"/>
      <c r="FA46" s="55">
        <f>(CT46/AM46)*100</f>
        <v>611.13701053712009</v>
      </c>
      <c r="FB46" s="8"/>
      <c r="FC46" s="55">
        <f>(CV46/AO46)*100</f>
        <v>706.6368417249048</v>
      </c>
      <c r="FD46" s="44"/>
      <c r="FE46" s="90" t="s">
        <v>63</v>
      </c>
      <c r="FF46" s="55">
        <f>(CY46/AR46)*100</f>
        <v>1051.6600138636375</v>
      </c>
      <c r="FG46" s="8"/>
      <c r="FH46" s="55">
        <f>(DA46/AT46)*100</f>
        <v>1285.8979071907754</v>
      </c>
      <c r="FI46" s="8"/>
      <c r="FJ46" s="55">
        <f>(DC46/AV46)*100</f>
        <v>914.50887671788848</v>
      </c>
      <c r="FK46" s="8"/>
      <c r="FL46" s="55">
        <f>(DE46/AX46)*100</f>
        <v>918.17599981818057</v>
      </c>
      <c r="FM46" s="8"/>
      <c r="FN46" s="55">
        <f>(DG46/AZ46)*100</f>
        <v>596.79977981712545</v>
      </c>
      <c r="FO46" s="8"/>
      <c r="FP46" s="55">
        <f>(DI46/BB46)*100</f>
        <v>959.01594280441907</v>
      </c>
      <c r="FQ46" s="8"/>
      <c r="FR46" s="55">
        <f>(DK46/BD46)*100</f>
        <v>272.53959650968801</v>
      </c>
      <c r="FS46" s="8"/>
      <c r="FT46" s="55">
        <f>(DM46/BF46)*100</f>
        <v>766.42817473994648</v>
      </c>
      <c r="FU46" s="44"/>
      <c r="FV46" s="90" t="s">
        <v>63</v>
      </c>
      <c r="FW46" s="8" t="e">
        <f>(DP46/$IF46)*100</f>
        <v>#REF!</v>
      </c>
      <c r="FX46" s="8"/>
      <c r="FY46" s="8" t="e">
        <f>(DR46/$IF46)*100</f>
        <v>#REF!</v>
      </c>
      <c r="FZ46" s="8"/>
      <c r="GA46" s="8" t="e">
        <f>(DT46/$IF46)*100</f>
        <v>#REF!</v>
      </c>
      <c r="GB46" s="8"/>
      <c r="GC46" s="8" t="e">
        <f>(DV46/$IF46)*100</f>
        <v>#REF!</v>
      </c>
      <c r="GD46" s="8"/>
      <c r="GE46" s="8" t="e">
        <f>(DX46/$IF46)*100</f>
        <v>#REF!</v>
      </c>
      <c r="GF46" s="8"/>
      <c r="GG46" s="8" t="e">
        <f>(DZ46/$IF46)*100</f>
        <v>#REF!</v>
      </c>
      <c r="GH46" s="8"/>
      <c r="GI46" s="8" t="e">
        <f>(EB46/$IF46)*100</f>
        <v>#REF!</v>
      </c>
      <c r="GJ46" s="8"/>
      <c r="GK46" s="8" t="e">
        <f>(ED46/$IF46)*100</f>
        <v>#REF!</v>
      </c>
      <c r="GL46" s="8"/>
      <c r="GM46" s="8" t="e">
        <f>(EF46/$IF46)*100</f>
        <v>#REF!</v>
      </c>
      <c r="GN46" s="8"/>
      <c r="GO46" s="8" t="e">
        <f>(EH46/$IF46)*100</f>
        <v>#REF!</v>
      </c>
      <c r="GP46" s="44"/>
      <c r="GQ46" s="54" t="s">
        <v>63</v>
      </c>
      <c r="GR46" s="8" t="e">
        <f>(EK46/$IF46)*100</f>
        <v>#REF!</v>
      </c>
      <c r="GS46" s="8"/>
      <c r="GT46" s="8" t="e">
        <f>(EM46/$IF46)*100</f>
        <v>#REF!</v>
      </c>
      <c r="GU46" s="8"/>
      <c r="GV46" s="8" t="e">
        <f>(EO46/$IF46)*100</f>
        <v>#REF!</v>
      </c>
      <c r="GW46" s="8"/>
      <c r="GX46" s="8" t="e">
        <f>(EQ46/$IF46)*100</f>
        <v>#REF!</v>
      </c>
      <c r="GY46" s="8"/>
      <c r="GZ46" s="8" t="e">
        <f>(ES46/$IF46)*100</f>
        <v>#REF!</v>
      </c>
      <c r="HA46" s="8"/>
      <c r="HB46" s="8" t="e">
        <f>(EU46/$IF46)*100</f>
        <v>#REF!</v>
      </c>
      <c r="HC46" s="8"/>
      <c r="HD46" s="8" t="e">
        <f>(EW46/$IF46)*100</f>
        <v>#REF!</v>
      </c>
      <c r="HE46" s="8"/>
      <c r="HF46" s="8" t="e">
        <f>(EY46/$IF46)*100</f>
        <v>#REF!</v>
      </c>
      <c r="HG46" s="8"/>
      <c r="HH46" s="8" t="e">
        <f>(FA46/$IF46)*100</f>
        <v>#REF!</v>
      </c>
      <c r="HI46" s="8"/>
      <c r="HJ46" s="8" t="e">
        <f>(FC46/$IF46)*100</f>
        <v>#REF!</v>
      </c>
      <c r="HK46" s="44"/>
      <c r="HL46" s="54" t="s">
        <v>63</v>
      </c>
      <c r="HM46" s="8" t="e">
        <f>(FF46/$IF46)*100</f>
        <v>#REF!</v>
      </c>
      <c r="HN46" s="8"/>
      <c r="HO46" s="8" t="e">
        <f>(FH46/$IF46)*100</f>
        <v>#REF!</v>
      </c>
      <c r="HP46" s="8"/>
      <c r="HQ46" s="8" t="e">
        <f>(FJ46/$IF46)*100</f>
        <v>#REF!</v>
      </c>
      <c r="HR46" s="8"/>
      <c r="HS46" s="8" t="e">
        <f>(FL46/$IF46)*100</f>
        <v>#REF!</v>
      </c>
      <c r="HT46" s="8"/>
      <c r="HU46" s="8" t="e">
        <f>(FN46/$IF46)*100</f>
        <v>#REF!</v>
      </c>
      <c r="HV46" s="8"/>
      <c r="HW46" s="8" t="e">
        <f>(FP46/$IF46)*100</f>
        <v>#REF!</v>
      </c>
      <c r="HX46" s="8"/>
      <c r="HY46" s="8" t="e">
        <f>(FR46/$IF46)*100</f>
        <v>#REF!</v>
      </c>
      <c r="HZ46" s="8"/>
      <c r="IA46" s="8" t="e">
        <f>(FT46/$IF46)*100</f>
        <v>#REF!</v>
      </c>
      <c r="IB46" s="44"/>
      <c r="IF46" s="10" t="e">
        <f>'[1]QEI-MFG'!AK158</f>
        <v>#REF!</v>
      </c>
    </row>
    <row r="47" spans="1:249" s="10" customFormat="1" ht="17.25" hidden="1" customHeight="1" x14ac:dyDescent="0.2">
      <c r="A47" s="90" t="s">
        <v>64</v>
      </c>
      <c r="B47" s="55">
        <f>(D47*D$8)+(F47*F$8)+(H47*H$8)+(J47*J$8)+(L47*L$8)+(N47*N$8)+(P47*P$8)+(R47*R$8)+(T47*T$8)+(W47*W$8)+(Y47*Y$8)+(AA47*AA$8)+(AC47*AC$8)+(AE47*AE$8)+(AG47*AG$8)+(AM47*AM$8)+(AO47*AO$8)+(AR47*AR$8)+(BD47*BD$8)+(BF47*BF$8)</f>
        <v>305.60358332361477</v>
      </c>
      <c r="C47" s="55"/>
      <c r="D47" s="77">
        <v>475.80863796647998</v>
      </c>
      <c r="E47" s="77"/>
      <c r="F47" s="77">
        <v>145.26439625543998</v>
      </c>
      <c r="G47" s="77">
        <v>0</v>
      </c>
      <c r="H47" s="77">
        <v>250.89465645048602</v>
      </c>
      <c r="I47" s="77">
        <v>0</v>
      </c>
      <c r="J47" s="77">
        <v>248.53029310560004</v>
      </c>
      <c r="K47" s="77">
        <v>0</v>
      </c>
      <c r="L47" s="77">
        <v>306.892841580864</v>
      </c>
      <c r="M47" s="77">
        <v>0</v>
      </c>
      <c r="N47" s="77">
        <v>100.63527257574</v>
      </c>
      <c r="O47" s="77">
        <v>0</v>
      </c>
      <c r="P47" s="77">
        <v>274.118389272</v>
      </c>
      <c r="Q47" s="77">
        <v>0</v>
      </c>
      <c r="R47" s="77">
        <v>245.80398130358401</v>
      </c>
      <c r="S47" s="77">
        <v>0</v>
      </c>
      <c r="T47" s="77">
        <v>175.26676837343999</v>
      </c>
      <c r="U47" s="78">
        <v>0</v>
      </c>
      <c r="V47" s="90" t="s">
        <v>64</v>
      </c>
      <c r="W47" s="77">
        <v>246.1110627276</v>
      </c>
      <c r="X47" s="77">
        <v>0</v>
      </c>
      <c r="Y47" s="77">
        <v>304.80604098947998</v>
      </c>
      <c r="Z47" s="77">
        <v>0</v>
      </c>
      <c r="AA47" s="77">
        <v>308.89008969168009</v>
      </c>
      <c r="AB47" s="77">
        <v>0</v>
      </c>
      <c r="AC47" s="77">
        <v>328.46456281721998</v>
      </c>
      <c r="AD47" s="77">
        <v>0</v>
      </c>
      <c r="AE47" s="77">
        <v>249.27983187128001</v>
      </c>
      <c r="AF47" s="77"/>
      <c r="AG47" s="55">
        <v>179.33738082762216</v>
      </c>
      <c r="AH47" s="77"/>
      <c r="AI47" s="77">
        <v>185.24113609815001</v>
      </c>
      <c r="AJ47" s="77">
        <v>0</v>
      </c>
      <c r="AK47" s="77">
        <v>157.14139659064</v>
      </c>
      <c r="AL47" s="77">
        <v>0</v>
      </c>
      <c r="AM47" s="77">
        <v>240.87508320539999</v>
      </c>
      <c r="AN47" s="77"/>
      <c r="AO47" s="77">
        <v>231.68543382528304</v>
      </c>
      <c r="AP47" s="78"/>
      <c r="AQ47" s="90" t="s">
        <v>64</v>
      </c>
      <c r="AR47" s="55">
        <v>397.69652006966356</v>
      </c>
      <c r="AS47" s="77"/>
      <c r="AT47" s="77">
        <v>420.87245447411993</v>
      </c>
      <c r="AU47" s="77"/>
      <c r="AV47" s="77">
        <v>423.08644364219998</v>
      </c>
      <c r="AW47" s="77"/>
      <c r="AX47" s="77">
        <v>152.38980421679997</v>
      </c>
      <c r="AY47" s="77"/>
      <c r="AZ47" s="77">
        <v>287.44393912291002</v>
      </c>
      <c r="BA47" s="77"/>
      <c r="BB47" s="77">
        <v>453.66406680876997</v>
      </c>
      <c r="BC47" s="77"/>
      <c r="BD47" s="77">
        <v>440.21130571600003</v>
      </c>
      <c r="BE47" s="77"/>
      <c r="BF47" s="77">
        <v>286.75247592704994</v>
      </c>
      <c r="BG47" s="78"/>
      <c r="BH47" s="90" t="s">
        <v>64</v>
      </c>
      <c r="BI47" s="55">
        <f>(BK47*BK$8)+(BM47*BM$8)+(BO47*BO$8)+(BQ47*BQ$8)+(BS47*BS$8)+(BU47*BU$8)+(BW47*BW$8)+(BY47*BY$8)+(CA47*CA$8)+(CD47*CD$8)+(CF47*CF$8)+(CH47*CH$8)+(CJ47*CJ$8)+(CL47*CL$8)+(CN47*CN$8)+(CT47*CT$8)+(CV47*CV$8)+(CY47*CY$8)+(DK47*DK$8)+(DM47*DM$8)</f>
        <v>2829.0237144688285</v>
      </c>
      <c r="BJ47" s="55"/>
      <c r="BK47" s="77">
        <v>5044.6170555300005</v>
      </c>
      <c r="BL47" s="77">
        <v>0</v>
      </c>
      <c r="BM47" s="77">
        <v>2549.4084400881598</v>
      </c>
      <c r="BN47" s="77">
        <v>0</v>
      </c>
      <c r="BO47" s="77">
        <v>3038.4418887360002</v>
      </c>
      <c r="BP47" s="77">
        <v>0</v>
      </c>
      <c r="BQ47" s="77">
        <v>1922.0950740754399</v>
      </c>
      <c r="BR47" s="77">
        <v>0</v>
      </c>
      <c r="BS47" s="77">
        <v>3001.5216955444503</v>
      </c>
      <c r="BT47" s="77">
        <v>0</v>
      </c>
      <c r="BU47" s="77">
        <v>779.29330748777988</v>
      </c>
      <c r="BV47" s="77">
        <v>0</v>
      </c>
      <c r="BW47" s="77">
        <v>2475.0951079743199</v>
      </c>
      <c r="BX47" s="77">
        <v>0</v>
      </c>
      <c r="BY47" s="77">
        <v>886.53649462314991</v>
      </c>
      <c r="BZ47" s="77">
        <v>0</v>
      </c>
      <c r="CA47" s="77">
        <v>549.64618863454302</v>
      </c>
      <c r="CB47" s="78">
        <v>0</v>
      </c>
      <c r="CC47" s="90" t="s">
        <v>64</v>
      </c>
      <c r="CD47" s="77">
        <v>715.3878992435699</v>
      </c>
      <c r="CE47" s="77">
        <v>0</v>
      </c>
      <c r="CF47" s="77">
        <v>1358.66866220672</v>
      </c>
      <c r="CG47" s="77">
        <v>0</v>
      </c>
      <c r="CH47" s="77">
        <v>2605.5680733525596</v>
      </c>
      <c r="CI47" s="77">
        <v>0</v>
      </c>
      <c r="CJ47" s="77">
        <v>4726.0850386285802</v>
      </c>
      <c r="CK47" s="77">
        <v>0</v>
      </c>
      <c r="CL47" s="77">
        <v>1082.15176733982</v>
      </c>
      <c r="CM47" s="77">
        <v>0</v>
      </c>
      <c r="CN47" s="55">
        <v>2184.016115765904</v>
      </c>
      <c r="CO47" s="77"/>
      <c r="CP47" s="77">
        <v>1320.6441455616</v>
      </c>
      <c r="CQ47" s="77">
        <v>0</v>
      </c>
      <c r="CR47" s="77">
        <v>2324.5650411480001</v>
      </c>
      <c r="CS47" s="77"/>
      <c r="CT47" s="77">
        <v>1900.7504946759998</v>
      </c>
      <c r="CU47" s="77">
        <v>0</v>
      </c>
      <c r="CV47" s="77">
        <v>3722.3664797366396</v>
      </c>
      <c r="CW47" s="78"/>
      <c r="CX47" s="90" t="s">
        <v>64</v>
      </c>
      <c r="CY47" s="55">
        <v>4576.6494169224043</v>
      </c>
      <c r="CZ47" s="77"/>
      <c r="DA47" s="77">
        <v>5957.500029166079</v>
      </c>
      <c r="DB47" s="77">
        <v>0</v>
      </c>
      <c r="DC47" s="77">
        <v>3672.7935823316402</v>
      </c>
      <c r="DD47" s="77">
        <v>0</v>
      </c>
      <c r="DE47" s="77">
        <v>2816.4350154956401</v>
      </c>
      <c r="DF47" s="77">
        <v>0</v>
      </c>
      <c r="DG47" s="77">
        <v>2729.0931474475201</v>
      </c>
      <c r="DH47" s="77">
        <v>0</v>
      </c>
      <c r="DI47" s="77">
        <v>3586.6056906324002</v>
      </c>
      <c r="DJ47" s="77">
        <v>0</v>
      </c>
      <c r="DK47" s="77">
        <v>1906.3093641359999</v>
      </c>
      <c r="DL47" s="77">
        <v>0</v>
      </c>
      <c r="DM47" s="77">
        <v>2575.92520982528</v>
      </c>
      <c r="DN47" s="79"/>
      <c r="DO47" s="54" t="s">
        <v>64</v>
      </c>
      <c r="DP47" s="55">
        <f>(BI47/B47)*100</f>
        <v>925.71680073301775</v>
      </c>
      <c r="DQ47" s="55"/>
      <c r="DR47" s="55">
        <f>(BK47/D47)*100</f>
        <v>1060.2197297404648</v>
      </c>
      <c r="DS47" s="55"/>
      <c r="DT47" s="55">
        <f>(BM47/F47)*100</f>
        <v>1755.0125879469847</v>
      </c>
      <c r="DU47" s="55"/>
      <c r="DV47" s="55">
        <f>(BO47/H47)*100</f>
        <v>1211.0428861746745</v>
      </c>
      <c r="DW47" s="55"/>
      <c r="DX47" s="55">
        <f>(BQ47/J47)*100</f>
        <v>773.38462448871189</v>
      </c>
      <c r="DY47" s="55"/>
      <c r="DZ47" s="55">
        <f>(BS47/L47)*100</f>
        <v>978.03574696725912</v>
      </c>
      <c r="EA47" s="55"/>
      <c r="EB47" s="55">
        <f>(BU47/N47)*100</f>
        <v>774.3739223255634</v>
      </c>
      <c r="EC47" s="55"/>
      <c r="ED47" s="55">
        <f>(BW47/P47)*100</f>
        <v>902.92924693875682</v>
      </c>
      <c r="EE47" s="55"/>
      <c r="EF47" s="55">
        <f>(BY47/R47)*100</f>
        <v>360.66807784053719</v>
      </c>
      <c r="EG47" s="55"/>
      <c r="EH47" s="55">
        <f>(CA47/T47)*100</f>
        <v>313.60547908512513</v>
      </c>
      <c r="EI47" s="56"/>
      <c r="EJ47" s="90" t="s">
        <v>64</v>
      </c>
      <c r="EK47" s="55">
        <f>(CD47/W47)*100</f>
        <v>290.6768559344988</v>
      </c>
      <c r="EL47" s="8"/>
      <c r="EM47" s="55">
        <f>(CF47/Y47)*100</f>
        <v>445.7486005842033</v>
      </c>
      <c r="EN47" s="8"/>
      <c r="EO47" s="55">
        <f>(CH47/AA47)*100</f>
        <v>843.52595318073111</v>
      </c>
      <c r="EP47" s="8"/>
      <c r="EQ47" s="55">
        <f>(CJ47/AC47)*100</f>
        <v>1438.8416814566676</v>
      </c>
      <c r="ER47" s="8"/>
      <c r="ES47" s="55">
        <f>(CL47/AE47)*100</f>
        <v>434.11123925123957</v>
      </c>
      <c r="ET47" s="8"/>
      <c r="EU47" s="55">
        <f>(CN47/AG47)*100</f>
        <v>1217.8253667400022</v>
      </c>
      <c r="EV47" s="8"/>
      <c r="EW47" s="55">
        <f>(CP47/AI47)*100</f>
        <v>712.93243681136607</v>
      </c>
      <c r="EX47" s="8"/>
      <c r="EY47" s="55">
        <f>(CR47/AK47)*100</f>
        <v>1479.2824116254933</v>
      </c>
      <c r="EZ47" s="8"/>
      <c r="FA47" s="55">
        <f>(CT47/AM47)*100</f>
        <v>789.10216423472241</v>
      </c>
      <c r="FB47" s="8"/>
      <c r="FC47" s="55">
        <f>(CV47/AO47)*100</f>
        <v>1606.6467443713893</v>
      </c>
      <c r="FD47" s="44"/>
      <c r="FE47" s="90" t="s">
        <v>64</v>
      </c>
      <c r="FF47" s="55">
        <f>(CY47/AR47)*100</f>
        <v>1150.7894049766196</v>
      </c>
      <c r="FG47" s="8"/>
      <c r="FH47" s="55">
        <f>(DA47/AT47)*100</f>
        <v>1415.5119836982381</v>
      </c>
      <c r="FI47" s="8"/>
      <c r="FJ47" s="55">
        <f>(DC47/AV47)*100</f>
        <v>868.09531185019148</v>
      </c>
      <c r="FK47" s="8"/>
      <c r="FL47" s="55">
        <f>(DE47/AX47)*100</f>
        <v>1848.1781179328707</v>
      </c>
      <c r="FM47" s="8"/>
      <c r="FN47" s="55">
        <f>(DG47/AZ47)*100</f>
        <v>949.43492486740854</v>
      </c>
      <c r="FO47" s="8"/>
      <c r="FP47" s="55">
        <f>(DI47/BB47)*100</f>
        <v>790.58624057704753</v>
      </c>
      <c r="FQ47" s="8"/>
      <c r="FR47" s="55">
        <f>(DK47/BD47)*100</f>
        <v>433.04416296973642</v>
      </c>
      <c r="FS47" s="8"/>
      <c r="FT47" s="55">
        <f>(DM47/BF47)*100</f>
        <v>898.30966637602717</v>
      </c>
      <c r="FU47" s="44"/>
      <c r="FV47" s="90" t="s">
        <v>64</v>
      </c>
      <c r="FW47" s="8" t="e">
        <f>(DP47/$IF47)*100</f>
        <v>#REF!</v>
      </c>
      <c r="FX47" s="8"/>
      <c r="FY47" s="8" t="e">
        <f>(DR47/$IF47)*100</f>
        <v>#REF!</v>
      </c>
      <c r="FZ47" s="8"/>
      <c r="GA47" s="8" t="e">
        <f>(DT47/$IF47)*100</f>
        <v>#REF!</v>
      </c>
      <c r="GB47" s="8"/>
      <c r="GC47" s="8" t="e">
        <f>(DV47/$IF47)*100</f>
        <v>#REF!</v>
      </c>
      <c r="GD47" s="8"/>
      <c r="GE47" s="8" t="e">
        <f>(DX47/$IF47)*100</f>
        <v>#REF!</v>
      </c>
      <c r="GF47" s="8"/>
      <c r="GG47" s="8" t="e">
        <f>(DZ47/$IF47)*100</f>
        <v>#REF!</v>
      </c>
      <c r="GH47" s="8"/>
      <c r="GI47" s="8" t="e">
        <f>(EB47/$IF47)*100</f>
        <v>#REF!</v>
      </c>
      <c r="GJ47" s="8"/>
      <c r="GK47" s="8" t="e">
        <f>(ED47/$IF47)*100</f>
        <v>#REF!</v>
      </c>
      <c r="GL47" s="8"/>
      <c r="GM47" s="8" t="e">
        <f>(EF47/$IF47)*100</f>
        <v>#REF!</v>
      </c>
      <c r="GN47" s="8"/>
      <c r="GO47" s="8" t="e">
        <f>(EH47/$IF47)*100</f>
        <v>#REF!</v>
      </c>
      <c r="GP47" s="44"/>
      <c r="GQ47" s="54" t="s">
        <v>64</v>
      </c>
      <c r="GR47" s="8" t="e">
        <f>(EK47/$IF47)*100</f>
        <v>#REF!</v>
      </c>
      <c r="GS47" s="8"/>
      <c r="GT47" s="8" t="e">
        <f>(EM47/$IF47)*100</f>
        <v>#REF!</v>
      </c>
      <c r="GU47" s="8"/>
      <c r="GV47" s="8" t="e">
        <f>(EO47/$IF47)*100</f>
        <v>#REF!</v>
      </c>
      <c r="GW47" s="8"/>
      <c r="GX47" s="8" t="e">
        <f>(EQ47/$IF47)*100</f>
        <v>#REF!</v>
      </c>
      <c r="GY47" s="8"/>
      <c r="GZ47" s="8" t="e">
        <f>(ES47/$IF47)*100</f>
        <v>#REF!</v>
      </c>
      <c r="HA47" s="8"/>
      <c r="HB47" s="8" t="e">
        <f>(EU47/$IF47)*100</f>
        <v>#REF!</v>
      </c>
      <c r="HC47" s="8"/>
      <c r="HD47" s="8" t="e">
        <f>(EW47/$IF47)*100</f>
        <v>#REF!</v>
      </c>
      <c r="HE47" s="8"/>
      <c r="HF47" s="8" t="e">
        <f>(EY47/$IF47)*100</f>
        <v>#REF!</v>
      </c>
      <c r="HG47" s="8"/>
      <c r="HH47" s="8" t="e">
        <f>(FA47/$IF47)*100</f>
        <v>#REF!</v>
      </c>
      <c r="HI47" s="8"/>
      <c r="HJ47" s="8" t="e">
        <f>(FC47/$IF47)*100</f>
        <v>#REF!</v>
      </c>
      <c r="HK47" s="44"/>
      <c r="HL47" s="54" t="s">
        <v>64</v>
      </c>
      <c r="HM47" s="8" t="e">
        <f>(FF47/$IF47)*100</f>
        <v>#REF!</v>
      </c>
      <c r="HN47" s="8"/>
      <c r="HO47" s="8" t="e">
        <f>(FH47/$IF47)*100</f>
        <v>#REF!</v>
      </c>
      <c r="HP47" s="8"/>
      <c r="HQ47" s="8" t="e">
        <f>(FJ47/$IF47)*100</f>
        <v>#REF!</v>
      </c>
      <c r="HR47" s="8"/>
      <c r="HS47" s="8" t="e">
        <f>(FL47/$IF47)*100</f>
        <v>#REF!</v>
      </c>
      <c r="HT47" s="8"/>
      <c r="HU47" s="8" t="e">
        <f>(FN47/$IF47)*100</f>
        <v>#REF!</v>
      </c>
      <c r="HV47" s="8"/>
      <c r="HW47" s="8" t="e">
        <f>(FP47/$IF47)*100</f>
        <v>#REF!</v>
      </c>
      <c r="HX47" s="8"/>
      <c r="HY47" s="8" t="e">
        <f>(FR47/$IF47)*100</f>
        <v>#REF!</v>
      </c>
      <c r="HZ47" s="8"/>
      <c r="IA47" s="8" t="e">
        <f>(FT47/$IF47)*100</f>
        <v>#REF!</v>
      </c>
      <c r="IB47" s="44"/>
      <c r="IF47" s="10" t="e">
        <f>'[1]QEI-MFG'!AK159</f>
        <v>#REF!</v>
      </c>
    </row>
    <row r="48" spans="1:249" s="10" customFormat="1" ht="17.25" hidden="1" customHeight="1" x14ac:dyDescent="0.2">
      <c r="A48" s="90" t="s">
        <v>65</v>
      </c>
      <c r="B48" s="55">
        <f>(D48*D$8)+(F48*F$8)+(H48*H$8)+(J48*J$8)+(L48*L$8)+(N48*N$8)+(P48*P$8)+(R48*R$8)+(T48*T$8)+(W48*W$8)+(Y48*Y$8)+(AA48*AA$8)+(AC48*AC$8)+(AE48*AE$8)+(AG48*AG$8)+(AM48*AM$8)+(AO48*AO$8)+(AR48*AR$8)+(BD48*BD$8)+(BF48*BF$8)</f>
        <v>222.40812394276162</v>
      </c>
      <c r="C48" s="55"/>
      <c r="D48" s="77">
        <v>341.14485443007993</v>
      </c>
      <c r="E48" s="77"/>
      <c r="F48" s="77">
        <v>111.74930174303999</v>
      </c>
      <c r="G48" s="77">
        <v>0</v>
      </c>
      <c r="H48" s="77">
        <v>119.62293774523</v>
      </c>
      <c r="I48" s="77">
        <v>0</v>
      </c>
      <c r="J48" s="77">
        <v>154.56026719614002</v>
      </c>
      <c r="K48" s="77">
        <v>0</v>
      </c>
      <c r="L48" s="77">
        <v>249.55785191999999</v>
      </c>
      <c r="M48" s="77">
        <v>0</v>
      </c>
      <c r="N48" s="77">
        <v>62.190816713759993</v>
      </c>
      <c r="O48" s="77">
        <v>0</v>
      </c>
      <c r="P48" s="77">
        <v>190.15520871480004</v>
      </c>
      <c r="Q48" s="77">
        <v>0</v>
      </c>
      <c r="R48" s="77">
        <v>164.37274308431998</v>
      </c>
      <c r="S48" s="77">
        <v>0</v>
      </c>
      <c r="T48" s="77">
        <v>124.64233641215999</v>
      </c>
      <c r="U48" s="78">
        <v>0</v>
      </c>
      <c r="V48" s="90" t="s">
        <v>65</v>
      </c>
      <c r="W48" s="77">
        <v>87.398131461900022</v>
      </c>
      <c r="X48" s="77">
        <v>0</v>
      </c>
      <c r="Y48" s="77">
        <v>156.10784860960001</v>
      </c>
      <c r="Z48" s="77">
        <v>0</v>
      </c>
      <c r="AA48" s="77">
        <v>166.40052975243</v>
      </c>
      <c r="AB48" s="77">
        <v>0</v>
      </c>
      <c r="AC48" s="77">
        <v>343.89408857472</v>
      </c>
      <c r="AD48" s="77">
        <v>0</v>
      </c>
      <c r="AE48" s="77">
        <v>231.68362906280001</v>
      </c>
      <c r="AF48" s="77"/>
      <c r="AG48" s="55">
        <v>151.04902132610107</v>
      </c>
      <c r="AH48" s="77"/>
      <c r="AI48" s="77">
        <v>153.8446933701</v>
      </c>
      <c r="AJ48" s="77">
        <v>0</v>
      </c>
      <c r="AK48" s="77">
        <v>140.53830572612603</v>
      </c>
      <c r="AL48" s="77">
        <v>0</v>
      </c>
      <c r="AM48" s="77">
        <v>215.51312581500002</v>
      </c>
      <c r="AN48" s="77"/>
      <c r="AO48" s="77">
        <v>183.00943088885998</v>
      </c>
      <c r="AP48" s="78"/>
      <c r="AQ48" s="90" t="s">
        <v>65</v>
      </c>
      <c r="AR48" s="55">
        <v>354.39626851297942</v>
      </c>
      <c r="AS48" s="77"/>
      <c r="AT48" s="77">
        <v>407.98808868960003</v>
      </c>
      <c r="AU48" s="77"/>
      <c r="AV48" s="77">
        <v>316.11185853389992</v>
      </c>
      <c r="AW48" s="77"/>
      <c r="AX48" s="77">
        <v>156.65904144000001</v>
      </c>
      <c r="AY48" s="77"/>
      <c r="AZ48" s="77">
        <v>227.04993433143994</v>
      </c>
      <c r="BA48" s="77"/>
      <c r="BB48" s="77">
        <v>262.83673531457998</v>
      </c>
      <c r="BC48" s="77"/>
      <c r="BD48" s="77">
        <v>300.43530431542007</v>
      </c>
      <c r="BE48" s="77"/>
      <c r="BF48" s="77">
        <v>170.23888617119999</v>
      </c>
      <c r="BG48" s="78"/>
      <c r="BH48" s="90" t="s">
        <v>65</v>
      </c>
      <c r="BI48" s="55">
        <f>(BK48*BK$8)+(BM48*BM$8)+(BO48*BO$8)+(BQ48*BQ$8)+(BS48*BS$8)+(BU48*BU$8)+(BW48*BW$8)+(BY48*BY$8)+(CA48*CA$8)+(CD48*CD$8)+(CF48*CF$8)+(CH48*CH$8)+(CJ48*CJ$8)+(CL48*CL$8)+(CN48*CN$8)+(CT48*CT$8)+(CV48*CV$8)+(CY48*CY$8)+(DK48*DK$8)+(DM48*DM$8)</f>
        <v>2038.3483850680168</v>
      </c>
      <c r="BJ48" s="55"/>
      <c r="BK48" s="77">
        <v>3979.0370254723198</v>
      </c>
      <c r="BL48" s="77">
        <v>0</v>
      </c>
      <c r="BM48" s="77">
        <v>1646.2792969416</v>
      </c>
      <c r="BN48" s="77">
        <v>0</v>
      </c>
      <c r="BO48" s="77">
        <v>2525.2386268351197</v>
      </c>
      <c r="BP48" s="77">
        <v>0</v>
      </c>
      <c r="BQ48" s="77">
        <v>1264.6744031951398</v>
      </c>
      <c r="BR48" s="77">
        <v>0</v>
      </c>
      <c r="BS48" s="77">
        <v>2185.9309931029998</v>
      </c>
      <c r="BT48" s="77">
        <v>0</v>
      </c>
      <c r="BU48" s="77">
        <v>585.83498938488015</v>
      </c>
      <c r="BV48" s="77">
        <v>0</v>
      </c>
      <c r="BW48" s="77">
        <v>1700.8559724081601</v>
      </c>
      <c r="BX48" s="77">
        <v>0</v>
      </c>
      <c r="BY48" s="77">
        <v>628.88529509760008</v>
      </c>
      <c r="BZ48" s="77">
        <v>0</v>
      </c>
      <c r="CA48" s="77">
        <v>296.10894543120003</v>
      </c>
      <c r="CB48" s="78">
        <v>0</v>
      </c>
      <c r="CC48" s="90" t="s">
        <v>65</v>
      </c>
      <c r="CD48" s="77">
        <v>316.65219271023</v>
      </c>
      <c r="CE48" s="77">
        <v>0</v>
      </c>
      <c r="CF48" s="77">
        <v>1035.3150077309001</v>
      </c>
      <c r="CG48" s="77">
        <v>0</v>
      </c>
      <c r="CH48" s="77">
        <v>1165.9223464660799</v>
      </c>
      <c r="CI48" s="77">
        <v>0</v>
      </c>
      <c r="CJ48" s="77">
        <v>3214.2735121428896</v>
      </c>
      <c r="CK48" s="77">
        <v>0</v>
      </c>
      <c r="CL48" s="77">
        <v>1104.2561807877603</v>
      </c>
      <c r="CM48" s="77">
        <v>0</v>
      </c>
      <c r="CN48" s="55">
        <v>1583.5872420874646</v>
      </c>
      <c r="CO48" s="77"/>
      <c r="CP48" s="77">
        <v>1091.3404880153601</v>
      </c>
      <c r="CQ48" s="77">
        <v>0</v>
      </c>
      <c r="CR48" s="77">
        <v>1663.7204346108304</v>
      </c>
      <c r="CS48" s="77"/>
      <c r="CT48" s="77">
        <v>1886.3564370479999</v>
      </c>
      <c r="CU48" s="77">
        <v>0</v>
      </c>
      <c r="CV48" s="77">
        <v>1642.2439349177403</v>
      </c>
      <c r="CW48" s="78"/>
      <c r="CX48" s="90" t="s">
        <v>65</v>
      </c>
      <c r="CY48" s="55">
        <v>3869.4070744514306</v>
      </c>
      <c r="CZ48" s="77"/>
      <c r="DA48" s="77">
        <v>5532.3334982064798</v>
      </c>
      <c r="DB48" s="77">
        <v>0</v>
      </c>
      <c r="DC48" s="77">
        <v>2572.4766028161903</v>
      </c>
      <c r="DD48" s="77">
        <v>0</v>
      </c>
      <c r="DE48" s="77">
        <v>2339.7269793350401</v>
      </c>
      <c r="DF48" s="77">
        <v>0</v>
      </c>
      <c r="DG48" s="77">
        <v>1865.2577409557</v>
      </c>
      <c r="DH48" s="77">
        <v>0</v>
      </c>
      <c r="DI48" s="77">
        <v>2665.7986294694401</v>
      </c>
      <c r="DJ48" s="77">
        <v>0</v>
      </c>
      <c r="DK48" s="77">
        <v>1180.5920989665601</v>
      </c>
      <c r="DL48" s="77">
        <v>0</v>
      </c>
      <c r="DM48" s="77">
        <v>1267.4981467996397</v>
      </c>
      <c r="DN48" s="79"/>
      <c r="DO48" s="54" t="s">
        <v>65</v>
      </c>
      <c r="DP48" s="55">
        <f>(BI48/B48)*100</f>
        <v>916.49007641132789</v>
      </c>
      <c r="DQ48" s="55"/>
      <c r="DR48" s="55">
        <f>(BK48/D48)*100</f>
        <v>1166.3775589169416</v>
      </c>
      <c r="DS48" s="55"/>
      <c r="DT48" s="55">
        <f>(BM48/F48)*100</f>
        <v>1473.1897839747658</v>
      </c>
      <c r="DU48" s="55"/>
      <c r="DV48" s="55">
        <f>(BO48/H48)*100</f>
        <v>2110.9986716872904</v>
      </c>
      <c r="DW48" s="55"/>
      <c r="DX48" s="55">
        <f>(BQ48/J48)*100</f>
        <v>818.24030595796205</v>
      </c>
      <c r="DY48" s="55"/>
      <c r="DZ48" s="55">
        <f>(BS48/L48)*100</f>
        <v>875.92154535924487</v>
      </c>
      <c r="EA48" s="55"/>
      <c r="EB48" s="55">
        <f>(BU48/N48)*100</f>
        <v>941.99597358762708</v>
      </c>
      <c r="EC48" s="55"/>
      <c r="ED48" s="55">
        <f>(BW48/P48)*100</f>
        <v>894.45668299265492</v>
      </c>
      <c r="EE48" s="55"/>
      <c r="EF48" s="55">
        <f>(BY48/R48)*100</f>
        <v>382.59706767501854</v>
      </c>
      <c r="EG48" s="55"/>
      <c r="EH48" s="55">
        <f>(CA48/T48)*100</f>
        <v>237.56690860803849</v>
      </c>
      <c r="EI48" s="56"/>
      <c r="EJ48" s="90" t="s">
        <v>65</v>
      </c>
      <c r="EK48" s="55">
        <f>(CD48/W48)*100</f>
        <v>362.31002587082776</v>
      </c>
      <c r="EL48" s="8"/>
      <c r="EM48" s="55">
        <f>(CF48/Y48)*100</f>
        <v>663.20496820121605</v>
      </c>
      <c r="EN48" s="8"/>
      <c r="EO48" s="55">
        <f>(CH48/AA48)*100</f>
        <v>700.67225639289381</v>
      </c>
      <c r="EP48" s="8"/>
      <c r="EQ48" s="55">
        <f>(CJ48/AC48)*100</f>
        <v>934.66960291889529</v>
      </c>
      <c r="ER48" s="8"/>
      <c r="ES48" s="55">
        <f>(CL48/AE48)*100</f>
        <v>476.62244641741233</v>
      </c>
      <c r="ET48" s="8"/>
      <c r="EU48" s="55">
        <f>(CN48/AG48)*100</f>
        <v>1048.3929178651506</v>
      </c>
      <c r="EV48" s="8"/>
      <c r="EW48" s="55">
        <f>(CP48/AI48)*100</f>
        <v>709.37805140275577</v>
      </c>
      <c r="EX48" s="8"/>
      <c r="EY48" s="55">
        <f>(CR48/AK48)*100</f>
        <v>1183.8199030611661</v>
      </c>
      <c r="EZ48" s="8"/>
      <c r="FA48" s="55">
        <f>(CT48/AM48)*100</f>
        <v>875.28610144482752</v>
      </c>
      <c r="FB48" s="8"/>
      <c r="FC48" s="55">
        <f>(CV48/AO48)*100</f>
        <v>897.35481223099407</v>
      </c>
      <c r="FD48" s="44"/>
      <c r="FE48" s="90" t="s">
        <v>65</v>
      </c>
      <c r="FF48" s="55">
        <f>(CY48/AR48)*100</f>
        <v>1091.8306478471618</v>
      </c>
      <c r="FG48" s="8"/>
      <c r="FH48" s="55">
        <f>(DA48/AT48)*100</f>
        <v>1356.0036803955604</v>
      </c>
      <c r="FI48" s="8"/>
      <c r="FJ48" s="55">
        <f>(DC48/AV48)*100</f>
        <v>813.78680785564939</v>
      </c>
      <c r="FK48" s="8"/>
      <c r="FL48" s="55">
        <f>(DE48/AX48)*100</f>
        <v>1493.5154446423378</v>
      </c>
      <c r="FM48" s="8"/>
      <c r="FN48" s="55">
        <f>(DG48/AZ48)*100</f>
        <v>821.51873174861123</v>
      </c>
      <c r="FO48" s="8"/>
      <c r="FP48" s="55">
        <f>(DI48/BB48)*100</f>
        <v>1014.2412651256074</v>
      </c>
      <c r="FQ48" s="8"/>
      <c r="FR48" s="55">
        <f>(DK48/BD48)*100</f>
        <v>392.96050830533676</v>
      </c>
      <c r="FS48" s="8"/>
      <c r="FT48" s="55">
        <f>(DM48/BF48)*100</f>
        <v>744.5409067849431</v>
      </c>
      <c r="FU48" s="44"/>
      <c r="FV48" s="90" t="s">
        <v>65</v>
      </c>
      <c r="FW48" s="8" t="e">
        <f>(DP48/$IF48)*100</f>
        <v>#REF!</v>
      </c>
      <c r="FX48" s="8"/>
      <c r="FY48" s="8" t="e">
        <f>(DR48/$IF48)*100</f>
        <v>#REF!</v>
      </c>
      <c r="FZ48" s="8"/>
      <c r="GA48" s="8" t="e">
        <f>(DT48/$IF48)*100</f>
        <v>#REF!</v>
      </c>
      <c r="GB48" s="8"/>
      <c r="GC48" s="8" t="e">
        <f>(DV48/$IF48)*100</f>
        <v>#REF!</v>
      </c>
      <c r="GD48" s="8"/>
      <c r="GE48" s="8" t="e">
        <f>(DX48/$IF48)*100</f>
        <v>#REF!</v>
      </c>
      <c r="GF48" s="8"/>
      <c r="GG48" s="8" t="e">
        <f>(DZ48/$IF48)*100</f>
        <v>#REF!</v>
      </c>
      <c r="GH48" s="8"/>
      <c r="GI48" s="8" t="e">
        <f>(EB48/$IF48)*100</f>
        <v>#REF!</v>
      </c>
      <c r="GJ48" s="8"/>
      <c r="GK48" s="8" t="e">
        <f>(ED48/$IF48)*100</f>
        <v>#REF!</v>
      </c>
      <c r="GL48" s="8"/>
      <c r="GM48" s="8" t="e">
        <f>(EF48/$IF48)*100</f>
        <v>#REF!</v>
      </c>
      <c r="GN48" s="8"/>
      <c r="GO48" s="8" t="e">
        <f>(EH48/$IF48)*100</f>
        <v>#REF!</v>
      </c>
      <c r="GP48" s="44"/>
      <c r="GQ48" s="57" t="s">
        <v>65</v>
      </c>
      <c r="GR48" s="8" t="e">
        <f>(EK48/$IF48)*100</f>
        <v>#REF!</v>
      </c>
      <c r="GS48" s="8"/>
      <c r="GT48" s="8" t="e">
        <f>(EM48/$IF48)*100</f>
        <v>#REF!</v>
      </c>
      <c r="GU48" s="8"/>
      <c r="GV48" s="8" t="e">
        <f>(EO48/$IF48)*100</f>
        <v>#REF!</v>
      </c>
      <c r="GW48" s="8"/>
      <c r="GX48" s="8" t="e">
        <f>(EQ48/$IF48)*100</f>
        <v>#REF!</v>
      </c>
      <c r="GY48" s="8"/>
      <c r="GZ48" s="8" t="e">
        <f>(ES48/$IF48)*100</f>
        <v>#REF!</v>
      </c>
      <c r="HA48" s="8"/>
      <c r="HB48" s="8" t="e">
        <f>(EU48/$IF48)*100</f>
        <v>#REF!</v>
      </c>
      <c r="HC48" s="8"/>
      <c r="HD48" s="8" t="e">
        <f>(EW48/$IF48)*100</f>
        <v>#REF!</v>
      </c>
      <c r="HE48" s="8"/>
      <c r="HF48" s="8" t="e">
        <f>(EY48/$IF48)*100</f>
        <v>#REF!</v>
      </c>
      <c r="HG48" s="8"/>
      <c r="HH48" s="8" t="e">
        <f>(FA48/$IF48)*100</f>
        <v>#REF!</v>
      </c>
      <c r="HI48" s="8"/>
      <c r="HJ48" s="8" t="e">
        <f>(FC48/$IF48)*100</f>
        <v>#REF!</v>
      </c>
      <c r="HK48" s="44"/>
      <c r="HL48" s="57" t="s">
        <v>65</v>
      </c>
      <c r="HM48" s="8" t="e">
        <f>(FF48/$IF48)*100</f>
        <v>#REF!</v>
      </c>
      <c r="HN48" s="8"/>
      <c r="HO48" s="8" t="e">
        <f>(FH48/$IF48)*100</f>
        <v>#REF!</v>
      </c>
      <c r="HP48" s="8"/>
      <c r="HQ48" s="8" t="e">
        <f>(FJ48/$IF48)*100</f>
        <v>#REF!</v>
      </c>
      <c r="HR48" s="8"/>
      <c r="HS48" s="8" t="e">
        <f>(FL48/$IF48)*100</f>
        <v>#REF!</v>
      </c>
      <c r="HT48" s="8"/>
      <c r="HU48" s="8" t="e">
        <f>(FN48/$IF48)*100</f>
        <v>#REF!</v>
      </c>
      <c r="HV48" s="8"/>
      <c r="HW48" s="8" t="e">
        <f>(FP48/$IF48)*100</f>
        <v>#REF!</v>
      </c>
      <c r="HX48" s="8"/>
      <c r="HY48" s="8" t="e">
        <f>(FR48/$IF48)*100</f>
        <v>#REF!</v>
      </c>
      <c r="HZ48" s="8"/>
      <c r="IA48" s="8" t="e">
        <f>(FT48/$IF48)*100</f>
        <v>#REF!</v>
      </c>
      <c r="IB48" s="44"/>
      <c r="IF48" s="10" t="e">
        <f>'[1]QEI-MFG'!AK160</f>
        <v>#REF!</v>
      </c>
    </row>
    <row r="49" spans="1:240" s="10" customFormat="1" ht="17.25" hidden="1" customHeight="1" thickBot="1" x14ac:dyDescent="0.25">
      <c r="A49" s="90" t="s">
        <v>66</v>
      </c>
      <c r="B49" s="55">
        <f>(D49*D$8)+(F49*F$8)+(H49*H$8)+(J49*J$8)+(L49*L$8)+(N49*N$8)+(P49*P$8)+(R49*R$8)+(T49*T$8)+(W49*W$8)+(Y49*Y$8)+(AA49*AA$8)+(AC49*AC$8)+(AE49*AE$8)+(AG49*AG$8)+(AM49*AM$8)+(AO49*AO$8)+(AR49*AR$8)+(BD49*BD$8)+(BF49*BF$8)</f>
        <v>186.63225675483991</v>
      </c>
      <c r="C49" s="55"/>
      <c r="D49" s="77">
        <v>317.86526954389751</v>
      </c>
      <c r="E49" s="77"/>
      <c r="F49" s="77">
        <v>73.588201165295516</v>
      </c>
      <c r="G49" s="77">
        <v>0</v>
      </c>
      <c r="H49" s="77">
        <v>104.08120928299245</v>
      </c>
      <c r="I49" s="77">
        <v>0</v>
      </c>
      <c r="J49" s="77">
        <v>124.38131236200626</v>
      </c>
      <c r="K49" s="77">
        <v>0</v>
      </c>
      <c r="L49" s="77">
        <v>126.55249279706054</v>
      </c>
      <c r="M49" s="77">
        <v>0</v>
      </c>
      <c r="N49" s="77">
        <v>90.474171701726547</v>
      </c>
      <c r="O49" s="77">
        <v>0</v>
      </c>
      <c r="P49" s="77">
        <v>150.18192226347924</v>
      </c>
      <c r="Q49" s="77">
        <v>0</v>
      </c>
      <c r="R49" s="77">
        <v>192.99401303440536</v>
      </c>
      <c r="S49" s="77">
        <v>0</v>
      </c>
      <c r="T49" s="77">
        <v>123.11346786836617</v>
      </c>
      <c r="U49" s="78">
        <v>0</v>
      </c>
      <c r="V49" s="90" t="s">
        <v>66</v>
      </c>
      <c r="W49" s="77">
        <v>600.73640971681607</v>
      </c>
      <c r="X49" s="77">
        <v>0</v>
      </c>
      <c r="Y49" s="77">
        <v>123.30287094418817</v>
      </c>
      <c r="Z49" s="77">
        <v>0</v>
      </c>
      <c r="AA49" s="77">
        <v>148.52871223266325</v>
      </c>
      <c r="AB49" s="77">
        <v>0</v>
      </c>
      <c r="AC49" s="77">
        <v>81.200790188449474</v>
      </c>
      <c r="AD49" s="77">
        <v>0</v>
      </c>
      <c r="AE49" s="77">
        <v>192.50675649264358</v>
      </c>
      <c r="AF49" s="77"/>
      <c r="AG49" s="55">
        <v>135.05986573444591</v>
      </c>
      <c r="AH49" s="77"/>
      <c r="AI49" s="77">
        <v>137.71673872935071</v>
      </c>
      <c r="AJ49" s="77">
        <v>0</v>
      </c>
      <c r="AK49" s="77">
        <v>125.07098435093661</v>
      </c>
      <c r="AL49" s="77">
        <v>0</v>
      </c>
      <c r="AM49" s="77">
        <v>178.85073150175734</v>
      </c>
      <c r="AN49" s="77"/>
      <c r="AO49" s="77">
        <v>211.28748440045143</v>
      </c>
      <c r="AP49" s="78"/>
      <c r="AQ49" s="90" t="s">
        <v>66</v>
      </c>
      <c r="AR49" s="55">
        <v>384.3532436093538</v>
      </c>
      <c r="AS49" s="77"/>
      <c r="AT49" s="77">
        <v>363.69918372042321</v>
      </c>
      <c r="AU49" s="77"/>
      <c r="AV49" s="77">
        <v>538.70628267251459</v>
      </c>
      <c r="AW49" s="77"/>
      <c r="AX49" s="91">
        <v>142.01506884235746</v>
      </c>
      <c r="AY49" s="77"/>
      <c r="AZ49" s="77">
        <v>282.67990349750397</v>
      </c>
      <c r="BA49" s="77"/>
      <c r="BB49" s="77">
        <v>382.10909150229725</v>
      </c>
      <c r="BC49" s="77"/>
      <c r="BD49" s="77">
        <v>288.20103735342184</v>
      </c>
      <c r="BE49" s="77"/>
      <c r="BF49" s="77">
        <v>145.3425738966919</v>
      </c>
      <c r="BG49" s="78"/>
      <c r="BH49" s="90" t="s">
        <v>66</v>
      </c>
      <c r="BI49" s="55">
        <f>(BK49*BK$8)+(BM49*BM$8)+(BO49*BO$8)+(BQ49*BQ$8)+(BS49*BS$8)+(BU49*BU$8)+(BW49*BW$8)+(BY49*BY$8)+(CA49*CA$8)+(CD49*CD$8)+(CF49*CF$8)+(CH49*CH$8)+(CJ49*CJ$8)+(CL49*CL$8)+(CN49*CN$8)+(CT49*CT$8)+(CV49*CV$8)+(CY49*CY$8)+(DK49*DK$8)+(DM49*DM$8)</f>
        <v>1766.5669188095799</v>
      </c>
      <c r="BJ49" s="55"/>
      <c r="BK49" s="77">
        <v>2461.3753143978302</v>
      </c>
      <c r="BL49" s="77">
        <v>0</v>
      </c>
      <c r="BM49" s="77">
        <v>1465.17113604765</v>
      </c>
      <c r="BN49" s="77">
        <v>0</v>
      </c>
      <c r="BO49" s="77">
        <v>1974.0610963969912</v>
      </c>
      <c r="BP49" s="77">
        <v>0</v>
      </c>
      <c r="BQ49" s="77">
        <v>1132.1904233468501</v>
      </c>
      <c r="BR49" s="77">
        <v>0</v>
      </c>
      <c r="BS49" s="77">
        <v>1664.757288794485</v>
      </c>
      <c r="BT49" s="77">
        <v>0</v>
      </c>
      <c r="BU49" s="77">
        <v>500.58263735387266</v>
      </c>
      <c r="BV49" s="77">
        <v>0</v>
      </c>
      <c r="BW49" s="77">
        <v>1292.724643853081</v>
      </c>
      <c r="BX49" s="77">
        <v>0</v>
      </c>
      <c r="BY49" s="77">
        <v>1587.3390063338211</v>
      </c>
      <c r="BZ49" s="77">
        <v>0</v>
      </c>
      <c r="CA49" s="77">
        <v>498.12375434451445</v>
      </c>
      <c r="CB49" s="78">
        <v>0</v>
      </c>
      <c r="CC49" s="90" t="s">
        <v>66</v>
      </c>
      <c r="CD49" s="77">
        <v>1259.9662916721095</v>
      </c>
      <c r="CE49" s="77">
        <v>0</v>
      </c>
      <c r="CF49" s="77">
        <v>911.69792829232642</v>
      </c>
      <c r="CG49" s="77">
        <v>0</v>
      </c>
      <c r="CH49" s="77">
        <v>1583.704320023026</v>
      </c>
      <c r="CI49" s="77">
        <v>0</v>
      </c>
      <c r="CJ49" s="77">
        <v>2245.047512368244</v>
      </c>
      <c r="CK49" s="77">
        <v>0</v>
      </c>
      <c r="CL49" s="77">
        <v>746.01500068553992</v>
      </c>
      <c r="CM49" s="77">
        <v>0</v>
      </c>
      <c r="CN49" s="55">
        <v>1350.2554551333519</v>
      </c>
      <c r="CO49" s="77"/>
      <c r="CP49" s="77">
        <v>1122.9058889586349</v>
      </c>
      <c r="CQ49" s="77">
        <v>0</v>
      </c>
      <c r="CR49" s="77">
        <v>1387.2658496269107</v>
      </c>
      <c r="CS49" s="77"/>
      <c r="CT49" s="77">
        <v>1064.0295879153834</v>
      </c>
      <c r="CU49" s="77">
        <v>0</v>
      </c>
      <c r="CV49" s="77">
        <v>2090.1019356492116</v>
      </c>
      <c r="CW49" s="78"/>
      <c r="CX49" s="90" t="s">
        <v>66</v>
      </c>
      <c r="CY49" s="55">
        <v>5014.2872426178374</v>
      </c>
      <c r="CZ49" s="77"/>
      <c r="DA49" s="77">
        <v>6539.0179645280996</v>
      </c>
      <c r="DB49" s="77">
        <v>0</v>
      </c>
      <c r="DC49" s="77">
        <v>4500.1177870173296</v>
      </c>
      <c r="DD49" s="77">
        <v>0</v>
      </c>
      <c r="DE49" s="77">
        <v>2300.0105485965237</v>
      </c>
      <c r="DF49" s="77">
        <v>0</v>
      </c>
      <c r="DG49" s="77">
        <v>2104.1518179978443</v>
      </c>
      <c r="DH49" s="77">
        <v>0</v>
      </c>
      <c r="DI49" s="77">
        <v>4698.5725586502895</v>
      </c>
      <c r="DJ49" s="77">
        <v>0</v>
      </c>
      <c r="DK49" s="77">
        <v>1400.3257655342227</v>
      </c>
      <c r="DL49" s="77">
        <v>0</v>
      </c>
      <c r="DM49" s="77">
        <v>1179.7638455259278</v>
      </c>
      <c r="DN49" s="79"/>
      <c r="DO49" s="57" t="s">
        <v>66</v>
      </c>
      <c r="DP49" s="55">
        <f>(BI49/B49)*100</f>
        <v>946.54962091046343</v>
      </c>
      <c r="DQ49" s="55"/>
      <c r="DR49" s="55">
        <f>(BK49/D49)*100</f>
        <v>774.34546967954032</v>
      </c>
      <c r="DS49" s="55"/>
      <c r="DT49" s="55">
        <f>(BM49/F49)*100</f>
        <v>1991.0408365011517</v>
      </c>
      <c r="DU49" s="55"/>
      <c r="DV49" s="55">
        <f>(BO49/H49)*100</f>
        <v>1896.6546507252829</v>
      </c>
      <c r="DW49" s="55"/>
      <c r="DX49" s="55">
        <f>(BQ49/J49)*100</f>
        <v>910.25765997038229</v>
      </c>
      <c r="DY49" s="55"/>
      <c r="DZ49" s="55">
        <f>(BS49/L49)*100</f>
        <v>1315.4677968011963</v>
      </c>
      <c r="EA49" s="55"/>
      <c r="EB49" s="55">
        <f>(BU49/N49)*100</f>
        <v>553.28789193470993</v>
      </c>
      <c r="EC49" s="55"/>
      <c r="ED49" s="55">
        <f>(BW49/P49)*100</f>
        <v>860.77247139314431</v>
      </c>
      <c r="EE49" s="55"/>
      <c r="EF49" s="55">
        <f>(BY49/R49)*100</f>
        <v>822.48095750558014</v>
      </c>
      <c r="EG49" s="55"/>
      <c r="EH49" s="55">
        <f>(CA49/T49)*100</f>
        <v>404.60541236407386</v>
      </c>
      <c r="EI49" s="56"/>
      <c r="EJ49" s="90" t="s">
        <v>66</v>
      </c>
      <c r="EK49" s="55">
        <f>(CD49/W49)*100</f>
        <v>209.73696138478618</v>
      </c>
      <c r="EL49" s="8"/>
      <c r="EM49" s="55">
        <f>(CF49/Y49)*100</f>
        <v>739.39716189171088</v>
      </c>
      <c r="EN49" s="8"/>
      <c r="EO49" s="55">
        <f>(CH49/AA49)*100</f>
        <v>1066.2613956702376</v>
      </c>
      <c r="EP49" s="8"/>
      <c r="EQ49" s="55">
        <f>(CJ49/AC49)*100</f>
        <v>2764.8099324624477</v>
      </c>
      <c r="ER49" s="8"/>
      <c r="ES49" s="55">
        <f>(CL49/AE49)*100</f>
        <v>387.52665842876428</v>
      </c>
      <c r="ET49" s="8"/>
      <c r="EU49" s="55">
        <f>(CN49/AG49)*100</f>
        <v>999.74588882549165</v>
      </c>
      <c r="EV49" s="8"/>
      <c r="EW49" s="55">
        <f>(CP49/AI49)*100</f>
        <v>815.37356992270759</v>
      </c>
      <c r="EX49" s="8"/>
      <c r="EY49" s="55">
        <f>(CR49/AK49)*100</f>
        <v>1109.1828027309534</v>
      </c>
      <c r="EZ49" s="8"/>
      <c r="FA49" s="55">
        <f>(CT49/AM49)*100</f>
        <v>594.92604753754028</v>
      </c>
      <c r="FB49" s="8"/>
      <c r="FC49" s="55">
        <f>(CV49/AO49)*100</f>
        <v>989.22183752628644</v>
      </c>
      <c r="FD49" s="44"/>
      <c r="FE49" s="90" t="s">
        <v>66</v>
      </c>
      <c r="FF49" s="55">
        <f>(CY49/AR49)*100</f>
        <v>1304.6038575166085</v>
      </c>
      <c r="FG49" s="8"/>
      <c r="FH49" s="55">
        <f>(DA49/AT49)*100</f>
        <v>1797.9193402739845</v>
      </c>
      <c r="FI49" s="8"/>
      <c r="FJ49" s="55">
        <f>(DC49/AV49)*100</f>
        <v>835.35647007722014</v>
      </c>
      <c r="FK49" s="8"/>
      <c r="FL49" s="55">
        <f>(DE49/AX49)*100</f>
        <v>1619.5538736453589</v>
      </c>
      <c r="FM49" s="8"/>
      <c r="FN49" s="55">
        <f>(DG49/AZ49)*100</f>
        <v>744.35847471428883</v>
      </c>
      <c r="FO49" s="8"/>
      <c r="FP49" s="55">
        <f>(DI49/BB49)*100</f>
        <v>1229.641655522358</v>
      </c>
      <c r="FQ49" s="8"/>
      <c r="FR49" s="55">
        <f>(DK49/BD49)*100</f>
        <v>485.88505384767188</v>
      </c>
      <c r="FS49" s="8"/>
      <c r="FT49" s="55">
        <f>(DM49/BF49)*100</f>
        <v>811.71250370486257</v>
      </c>
      <c r="FU49" s="44"/>
      <c r="FV49" s="90" t="s">
        <v>66</v>
      </c>
      <c r="FW49" s="8" t="e">
        <f>(DP49/$IF49)*100</f>
        <v>#REF!</v>
      </c>
      <c r="FX49" s="8"/>
      <c r="FY49" s="8" t="e">
        <f>(DR49/$IF49)*100</f>
        <v>#REF!</v>
      </c>
      <c r="FZ49" s="8"/>
      <c r="GA49" s="8" t="e">
        <f>(DT49/$IF49)*100</f>
        <v>#REF!</v>
      </c>
      <c r="GB49" s="8"/>
      <c r="GC49" s="8" t="e">
        <f>(DV49/$IF49)*100</f>
        <v>#REF!</v>
      </c>
      <c r="GD49" s="8"/>
      <c r="GE49" s="8" t="e">
        <f>(DX49/$IF49)*100</f>
        <v>#REF!</v>
      </c>
      <c r="GF49" s="8"/>
      <c r="GG49" s="8" t="e">
        <f>(DZ49/$IF49)*100</f>
        <v>#REF!</v>
      </c>
      <c r="GH49" s="8"/>
      <c r="GI49" s="8" t="e">
        <f>(EB49/$IF49)*100</f>
        <v>#REF!</v>
      </c>
      <c r="GJ49" s="8"/>
      <c r="GK49" s="8" t="e">
        <f>(ED49/$IF49)*100</f>
        <v>#REF!</v>
      </c>
      <c r="GL49" s="8"/>
      <c r="GM49" s="8" t="e">
        <f>(EF49/$IF49)*100</f>
        <v>#REF!</v>
      </c>
      <c r="GN49" s="8"/>
      <c r="GO49" s="8" t="e">
        <f>(EH49/$IF49)*100</f>
        <v>#REF!</v>
      </c>
      <c r="GP49" s="44"/>
      <c r="GQ49" s="57" t="s">
        <v>66</v>
      </c>
      <c r="GR49" s="8" t="e">
        <f>(EK49/$IF49)*100</f>
        <v>#REF!</v>
      </c>
      <c r="GS49" s="8"/>
      <c r="GT49" s="8" t="e">
        <f>(EM49/$IF49)*100</f>
        <v>#REF!</v>
      </c>
      <c r="GU49" s="8"/>
      <c r="GV49" s="8" t="e">
        <f>(EO49/$IF49)*100</f>
        <v>#REF!</v>
      </c>
      <c r="GW49" s="8"/>
      <c r="GX49" s="8" t="e">
        <f>(EQ49/$IF49)*100</f>
        <v>#REF!</v>
      </c>
      <c r="GY49" s="8"/>
      <c r="GZ49" s="8" t="e">
        <f>(ES49/$IF49)*100</f>
        <v>#REF!</v>
      </c>
      <c r="HA49" s="8"/>
      <c r="HB49" s="8" t="e">
        <f>(EU49/$IF49)*100</f>
        <v>#REF!</v>
      </c>
      <c r="HC49" s="8"/>
      <c r="HD49" s="8" t="e">
        <f>(EW49/$IF49)*100</f>
        <v>#REF!</v>
      </c>
      <c r="HE49" s="8"/>
      <c r="HF49" s="8" t="e">
        <f>(EY49/$IF49)*100</f>
        <v>#REF!</v>
      </c>
      <c r="HG49" s="8"/>
      <c r="HH49" s="8" t="e">
        <f>(FA49/$IF49)*100</f>
        <v>#REF!</v>
      </c>
      <c r="HI49" s="8"/>
      <c r="HJ49" s="8" t="e">
        <f>(FC49/$IF49)*100</f>
        <v>#REF!</v>
      </c>
      <c r="HK49" s="44"/>
      <c r="HL49" s="57" t="s">
        <v>66</v>
      </c>
      <c r="HM49" s="8" t="e">
        <f>(FF49/$IF49)*100</f>
        <v>#REF!</v>
      </c>
      <c r="HN49" s="8"/>
      <c r="HO49" s="8" t="e">
        <f>(FH49/$IF49)*100</f>
        <v>#REF!</v>
      </c>
      <c r="HP49" s="8"/>
      <c r="HQ49" s="8" t="e">
        <f>(FJ49/$IF49)*100</f>
        <v>#REF!</v>
      </c>
      <c r="HR49" s="8"/>
      <c r="HS49" s="8" t="e">
        <f>(FL49/$IF49)*100</f>
        <v>#REF!</v>
      </c>
      <c r="HT49" s="8"/>
      <c r="HU49" s="8" t="e">
        <f>(FN49/$IF49)*100</f>
        <v>#REF!</v>
      </c>
      <c r="HV49" s="8"/>
      <c r="HW49" s="8" t="e">
        <f>(FP49/$IF49)*100</f>
        <v>#REF!</v>
      </c>
      <c r="HX49" s="8"/>
      <c r="HY49" s="8" t="e">
        <f>(FR49/$IF49)*100</f>
        <v>#REF!</v>
      </c>
      <c r="HZ49" s="8"/>
      <c r="IA49" s="8" t="e">
        <f>(FT49/$IF49)*100</f>
        <v>#REF!</v>
      </c>
      <c r="IB49" s="44"/>
      <c r="IF49" s="10" t="e">
        <f>'[1]QEI-MFG'!AK161</f>
        <v>#REF!</v>
      </c>
    </row>
    <row r="50" spans="1:240" s="76" customFormat="1" ht="17.25" hidden="1" customHeight="1" x14ac:dyDescent="0.2">
      <c r="A50" s="80">
        <v>2005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2"/>
      <c r="V50" s="80">
        <v>2005</v>
      </c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2"/>
      <c r="AQ50" s="80">
        <v>2005</v>
      </c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2"/>
      <c r="BH50" s="80">
        <v>2005</v>
      </c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2"/>
      <c r="CC50" s="80">
        <v>2005</v>
      </c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2"/>
      <c r="CX50" s="80">
        <v>2005</v>
      </c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2"/>
      <c r="DO50" s="80">
        <v>2005</v>
      </c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4"/>
      <c r="EJ50" s="80">
        <v>2005</v>
      </c>
      <c r="EK50" s="85"/>
      <c r="EL50" s="85"/>
      <c r="EM50" s="85"/>
      <c r="EN50" s="85"/>
      <c r="EO50" s="85"/>
      <c r="EP50" s="85"/>
      <c r="EQ50" s="85"/>
      <c r="ER50" s="85"/>
      <c r="ES50" s="85"/>
      <c r="ET50" s="85"/>
      <c r="EU50" s="85"/>
      <c r="EV50" s="85"/>
      <c r="EW50" s="85"/>
      <c r="EX50" s="85"/>
      <c r="EY50" s="85"/>
      <c r="EZ50" s="85"/>
      <c r="FA50" s="85"/>
      <c r="FB50" s="85"/>
      <c r="FC50" s="85"/>
      <c r="FD50" s="86"/>
      <c r="FE50" s="80">
        <v>2005</v>
      </c>
      <c r="FF50" s="87"/>
      <c r="FG50" s="87"/>
      <c r="FH50" s="87"/>
      <c r="FI50" s="87"/>
      <c r="FJ50" s="87"/>
      <c r="FK50" s="87"/>
      <c r="FL50" s="87"/>
      <c r="FM50" s="87"/>
      <c r="FN50" s="87"/>
      <c r="FO50" s="87"/>
      <c r="FP50" s="87"/>
      <c r="FQ50" s="87"/>
      <c r="FR50" s="81"/>
      <c r="FS50" s="87"/>
      <c r="FT50" s="81"/>
      <c r="FU50" s="88"/>
      <c r="FV50" s="80">
        <v>2005</v>
      </c>
      <c r="FW50" s="89"/>
      <c r="FX50" s="87"/>
      <c r="FY50" s="89"/>
      <c r="FZ50" s="87"/>
      <c r="GA50" s="89"/>
      <c r="GB50" s="87"/>
      <c r="GC50" s="89"/>
      <c r="GD50" s="87"/>
      <c r="GE50" s="89"/>
      <c r="GF50" s="87"/>
      <c r="GG50" s="89"/>
      <c r="GH50" s="87"/>
      <c r="GI50" s="89"/>
      <c r="GJ50" s="87"/>
      <c r="GK50" s="89"/>
      <c r="GL50" s="87"/>
      <c r="GM50" s="89"/>
      <c r="GN50" s="87"/>
      <c r="GO50" s="89"/>
      <c r="GP50" s="88"/>
      <c r="GQ50" s="80">
        <v>2005</v>
      </c>
      <c r="GR50" s="89"/>
      <c r="GS50" s="87"/>
      <c r="GT50" s="89"/>
      <c r="GU50" s="87"/>
      <c r="GV50" s="89"/>
      <c r="GW50" s="87"/>
      <c r="GX50" s="89"/>
      <c r="GY50" s="87"/>
      <c r="GZ50" s="89"/>
      <c r="HA50" s="87"/>
      <c r="HB50" s="89"/>
      <c r="HC50" s="87"/>
      <c r="HD50" s="89"/>
      <c r="HE50" s="87"/>
      <c r="HF50" s="89"/>
      <c r="HG50" s="87"/>
      <c r="HH50" s="89"/>
      <c r="HI50" s="87"/>
      <c r="HJ50" s="89"/>
      <c r="HK50" s="88"/>
      <c r="HL50" s="80">
        <v>2005</v>
      </c>
      <c r="HM50" s="89"/>
      <c r="HN50" s="87"/>
      <c r="HO50" s="89"/>
      <c r="HP50" s="87"/>
      <c r="HQ50" s="89"/>
      <c r="HR50" s="87"/>
      <c r="HS50" s="89"/>
      <c r="HT50" s="87"/>
      <c r="HU50" s="89"/>
      <c r="HV50" s="87"/>
      <c r="HW50" s="89"/>
      <c r="HX50" s="87"/>
      <c r="HY50" s="89"/>
      <c r="HZ50" s="87"/>
      <c r="IA50" s="89"/>
      <c r="IB50" s="88"/>
      <c r="IF50" s="10" t="e">
        <f>'[1]QEI-MFG'!AK162</f>
        <v>#REF!</v>
      </c>
    </row>
    <row r="51" spans="1:240" s="10" customFormat="1" ht="17.25" hidden="1" customHeight="1" x14ac:dyDescent="0.2">
      <c r="A51" s="90" t="s">
        <v>63</v>
      </c>
      <c r="B51" s="55">
        <f>(D51*D$8)+(F51*F$8)+(H51*H$8)+(J51*J$8)+(L51*L$8)+(N51*N$8)+(P51*P$8)+(R51*R$8)+(T51*T$8)+(W51*W$8)+(Y51*Y$8)+(AA51*AA$8)+(AC51*AC$8)+(AE51*AE$8)+(AG51*AG$8)+(AM51*AM$8)+(AO51*AO$8)+(AR51*AR$8)+(BD51*BD$8)+(BF51*BF$8)</f>
        <v>220.62912211803402</v>
      </c>
      <c r="C51" s="55"/>
      <c r="D51" s="77">
        <v>251.58356833924364</v>
      </c>
      <c r="E51" s="77"/>
      <c r="F51" s="77">
        <v>70.175269528141385</v>
      </c>
      <c r="G51" s="77">
        <v>0</v>
      </c>
      <c r="H51" s="77">
        <v>109.21413226699279</v>
      </c>
      <c r="I51" s="77">
        <v>0</v>
      </c>
      <c r="J51" s="77">
        <v>185.36730912630085</v>
      </c>
      <c r="K51" s="77">
        <v>0</v>
      </c>
      <c r="L51" s="77">
        <v>293.63604816032222</v>
      </c>
      <c r="M51" s="77">
        <v>0</v>
      </c>
      <c r="N51" s="77">
        <v>88.590146584425767</v>
      </c>
      <c r="O51" s="77">
        <v>0</v>
      </c>
      <c r="P51" s="77">
        <v>175.63300907723465</v>
      </c>
      <c r="Q51" s="77">
        <v>0</v>
      </c>
      <c r="R51" s="77">
        <v>123.62915005118661</v>
      </c>
      <c r="S51" s="77">
        <v>0</v>
      </c>
      <c r="T51" s="77">
        <v>137.37829945659252</v>
      </c>
      <c r="U51" s="78">
        <v>0</v>
      </c>
      <c r="V51" s="90" t="s">
        <v>63</v>
      </c>
      <c r="W51" s="77">
        <v>153.66265081508587</v>
      </c>
      <c r="X51" s="77">
        <v>0</v>
      </c>
      <c r="Y51" s="77">
        <v>135.10982958594468</v>
      </c>
      <c r="Z51" s="77">
        <v>0</v>
      </c>
      <c r="AA51" s="77">
        <v>180.82299330990026</v>
      </c>
      <c r="AB51" s="77">
        <v>0</v>
      </c>
      <c r="AC51" s="77">
        <v>178.71207417556829</v>
      </c>
      <c r="AD51" s="77">
        <v>0</v>
      </c>
      <c r="AE51" s="77">
        <v>147.04662736964886</v>
      </c>
      <c r="AF51" s="77"/>
      <c r="AG51" s="55">
        <v>126.66942266611761</v>
      </c>
      <c r="AH51" s="77"/>
      <c r="AI51" s="77">
        <v>131.28073485745233</v>
      </c>
      <c r="AJ51" s="77">
        <v>0</v>
      </c>
      <c r="AK51" s="77">
        <v>109.33255688822473</v>
      </c>
      <c r="AL51" s="77">
        <v>0</v>
      </c>
      <c r="AM51" s="77">
        <v>223.72068758181061</v>
      </c>
      <c r="AN51" s="77"/>
      <c r="AO51" s="77">
        <v>259.77995934875162</v>
      </c>
      <c r="AP51" s="78"/>
      <c r="AQ51" s="90" t="s">
        <v>63</v>
      </c>
      <c r="AR51" s="55">
        <v>417.95407409237811</v>
      </c>
      <c r="AS51" s="77"/>
      <c r="AT51" s="77">
        <v>488.39349795182113</v>
      </c>
      <c r="AU51" s="77"/>
      <c r="AV51" s="77">
        <v>318.0691336489968</v>
      </c>
      <c r="AW51" s="77"/>
      <c r="AX51" s="77">
        <v>162.49242400697551</v>
      </c>
      <c r="AY51" s="77"/>
      <c r="AZ51" s="77">
        <v>260.746391439864</v>
      </c>
      <c r="BA51" s="77"/>
      <c r="BB51" s="77">
        <v>597.00212453770143</v>
      </c>
      <c r="BC51" s="77"/>
      <c r="BD51" s="77">
        <v>308.62073498230745</v>
      </c>
      <c r="BE51" s="77"/>
      <c r="BF51" s="77">
        <v>166.93970357927788</v>
      </c>
      <c r="BG51" s="78"/>
      <c r="BH51" s="90" t="s">
        <v>63</v>
      </c>
      <c r="BI51" s="55">
        <f>(BK51*BK$8)+(BM51*BM$8)+(BO51*BO$8)+(BQ51*BQ$8)+(BS51*BS$8)+(BU51*BU$8)+(BW51*BW$8)+(BY51*BY$8)+(CA51*CA$8)+(CD51*CD$8)+(CF51*CF$8)+(CH51*CH$8)+(CJ51*CJ$8)+(CL51*CL$8)+(CN51*CN$8)+(CT51*CT$8)+(CV51*CV$8)+(CY51*CY$8)+(DK51*DK$8)+(DM51*DM$8)</f>
        <v>1720.1710735658787</v>
      </c>
      <c r="BJ51" s="55"/>
      <c r="BK51" s="77">
        <v>1784.3589436696634</v>
      </c>
      <c r="BL51" s="77">
        <v>0</v>
      </c>
      <c r="BM51" s="77">
        <v>2001.5988678492029</v>
      </c>
      <c r="BN51" s="77">
        <v>0</v>
      </c>
      <c r="BO51" s="77">
        <v>2579.1133623934002</v>
      </c>
      <c r="BP51" s="77">
        <v>0</v>
      </c>
      <c r="BQ51" s="77">
        <v>1423.2489956274671</v>
      </c>
      <c r="BR51" s="77">
        <v>0</v>
      </c>
      <c r="BS51" s="77">
        <v>2005.9359731133525</v>
      </c>
      <c r="BT51" s="77">
        <v>0</v>
      </c>
      <c r="BU51" s="77">
        <v>797.68569083642899</v>
      </c>
      <c r="BV51" s="77">
        <v>0</v>
      </c>
      <c r="BW51" s="77">
        <v>1689.201403657652</v>
      </c>
      <c r="BX51" s="77">
        <v>0</v>
      </c>
      <c r="BY51" s="77">
        <v>689.92095840226341</v>
      </c>
      <c r="BZ51" s="77">
        <v>0</v>
      </c>
      <c r="CA51" s="77">
        <v>424.76997466216517</v>
      </c>
      <c r="CB51" s="78">
        <v>0</v>
      </c>
      <c r="CC51" s="90" t="s">
        <v>63</v>
      </c>
      <c r="CD51" s="77">
        <v>429.48829173164933</v>
      </c>
      <c r="CE51" s="77">
        <v>0</v>
      </c>
      <c r="CF51" s="77">
        <v>59.330015612721695</v>
      </c>
      <c r="CG51" s="77">
        <v>0</v>
      </c>
      <c r="CH51" s="77">
        <v>1220.355001902185</v>
      </c>
      <c r="CI51" s="77">
        <v>0</v>
      </c>
      <c r="CJ51" s="77">
        <v>3003.0536062778847</v>
      </c>
      <c r="CK51" s="77">
        <v>0</v>
      </c>
      <c r="CL51" s="77">
        <v>738.05623880793678</v>
      </c>
      <c r="CM51" s="77">
        <v>0</v>
      </c>
      <c r="CN51" s="55">
        <v>1668.8566900091082</v>
      </c>
      <c r="CO51" s="77"/>
      <c r="CP51" s="77">
        <v>1251.3654100376755</v>
      </c>
      <c r="CQ51" s="77">
        <v>0</v>
      </c>
      <c r="CR51" s="77">
        <v>1736.8203867486436</v>
      </c>
      <c r="CS51" s="77"/>
      <c r="CT51" s="77">
        <v>1419.7390066576179</v>
      </c>
      <c r="CU51" s="77">
        <v>0</v>
      </c>
      <c r="CV51" s="77">
        <v>2078.5360535563686</v>
      </c>
      <c r="CW51" s="78"/>
      <c r="CX51" s="90" t="s">
        <v>63</v>
      </c>
      <c r="CY51" s="55">
        <v>4794.9453867982993</v>
      </c>
      <c r="CZ51" s="77"/>
      <c r="DA51" s="77">
        <v>6570.7543730224979</v>
      </c>
      <c r="DB51" s="77">
        <v>0</v>
      </c>
      <c r="DC51" s="77">
        <v>3964.2151731862714</v>
      </c>
      <c r="DD51" s="77">
        <v>0</v>
      </c>
      <c r="DE51" s="77">
        <v>1491.7744243831048</v>
      </c>
      <c r="DF51" s="77">
        <v>0</v>
      </c>
      <c r="DG51" s="77">
        <v>1606.9781029550545</v>
      </c>
      <c r="DH51" s="77">
        <v>0</v>
      </c>
      <c r="DI51" s="77">
        <v>5988.6169269464581</v>
      </c>
      <c r="DJ51" s="77">
        <v>0</v>
      </c>
      <c r="DK51" s="77">
        <v>932.11259230914379</v>
      </c>
      <c r="DL51" s="77">
        <v>0</v>
      </c>
      <c r="DM51" s="77">
        <v>1409.2103370832772</v>
      </c>
      <c r="DN51" s="79"/>
      <c r="DO51" s="54" t="s">
        <v>63</v>
      </c>
      <c r="DP51" s="55">
        <f>(BI51/B51)*100</f>
        <v>779.66637271284935</v>
      </c>
      <c r="DQ51" s="55"/>
      <c r="DR51" s="55">
        <f>(BK51/D51)*100</f>
        <v>709.25098783223177</v>
      </c>
      <c r="DS51" s="55"/>
      <c r="DT51" s="55">
        <f>(BM51/F51)*100</f>
        <v>2852.2852584791717</v>
      </c>
      <c r="DU51" s="55"/>
      <c r="DV51" s="55">
        <f>(BO51/H51)*100</f>
        <v>2361.5198041296635</v>
      </c>
      <c r="DW51" s="55"/>
      <c r="DX51" s="55">
        <f>(BQ51/J51)*100</f>
        <v>767.79935056279533</v>
      </c>
      <c r="DY51" s="55"/>
      <c r="DZ51" s="55">
        <f>(BS51/L51)*100</f>
        <v>683.13682386099015</v>
      </c>
      <c r="EA51" s="55"/>
      <c r="EB51" s="55">
        <f>(BU51/N51)*100</f>
        <v>900.42258827988314</v>
      </c>
      <c r="EC51" s="55"/>
      <c r="ED51" s="55">
        <f>(BW51/P51)*100</f>
        <v>961.7790030089534</v>
      </c>
      <c r="EE51" s="55"/>
      <c r="EF51" s="55">
        <f>(BY51/R51)*100</f>
        <v>558.05686451505403</v>
      </c>
      <c r="EG51" s="55"/>
      <c r="EH51" s="55">
        <f>(CA51/T51)*100</f>
        <v>309.19728686580515</v>
      </c>
      <c r="EI51" s="56"/>
      <c r="EJ51" s="90" t="s">
        <v>63</v>
      </c>
      <c r="EK51" s="55">
        <f>(CD51/W51)*100</f>
        <v>279.50076967531021</v>
      </c>
      <c r="EL51" s="8"/>
      <c r="EM51" s="55">
        <f>(CF51/Y51)*100</f>
        <v>43.912434642648478</v>
      </c>
      <c r="EN51" s="8"/>
      <c r="EO51" s="55">
        <f>(CH51/AA51)*100</f>
        <v>674.88928236615436</v>
      </c>
      <c r="EP51" s="8"/>
      <c r="EQ51" s="55">
        <f>(CJ51/AC51)*100</f>
        <v>1680.3865212417929</v>
      </c>
      <c r="ER51" s="8"/>
      <c r="ES51" s="55">
        <f>(CL51/AE51)*100</f>
        <v>501.91986855475147</v>
      </c>
      <c r="ET51" s="8"/>
      <c r="EU51" s="55">
        <f>(CN51/AG51)*100</f>
        <v>1317.4897736827731</v>
      </c>
      <c r="EV51" s="8"/>
      <c r="EW51" s="55">
        <f>(CP51/AI51)*100</f>
        <v>953.19805407582248</v>
      </c>
      <c r="EX51" s="8"/>
      <c r="EY51" s="55">
        <f>(CR51/AK51)*100</f>
        <v>1588.5665131972246</v>
      </c>
      <c r="EZ51" s="8"/>
      <c r="FA51" s="55">
        <f>(CT51/AM51)*100</f>
        <v>634.60336279292233</v>
      </c>
      <c r="FB51" s="8"/>
      <c r="FC51" s="55">
        <f>(CV51/AO51)*100</f>
        <v>800.1140883873793</v>
      </c>
      <c r="FD51" s="44"/>
      <c r="FE51" s="90" t="s">
        <v>63</v>
      </c>
      <c r="FF51" s="55">
        <f>(CY51/AR51)*100</f>
        <v>1147.2421694203892</v>
      </c>
      <c r="FG51" s="8"/>
      <c r="FH51" s="55">
        <f>(DA51/AT51)*100</f>
        <v>1345.3812142418587</v>
      </c>
      <c r="FI51" s="8"/>
      <c r="FJ51" s="55">
        <f>(DC51/AV51)*100</f>
        <v>1246.337589475424</v>
      </c>
      <c r="FK51" s="8"/>
      <c r="FL51" s="55">
        <f>(DE51/AX51)*100</f>
        <v>918.0578316187009</v>
      </c>
      <c r="FM51" s="8"/>
      <c r="FN51" s="55">
        <f>(DG51/AZ51)*100</f>
        <v>616.2992684505366</v>
      </c>
      <c r="FO51" s="8"/>
      <c r="FP51" s="55">
        <f>(DI51/BB51)*100</f>
        <v>1003.1148434494842</v>
      </c>
      <c r="FQ51" s="8"/>
      <c r="FR51" s="55">
        <f>(DK51/BD51)*100</f>
        <v>302.02526488136965</v>
      </c>
      <c r="FS51" s="8"/>
      <c r="FT51" s="55">
        <f>(DM51/BF51)*100</f>
        <v>844.14330855335345</v>
      </c>
      <c r="FU51" s="44"/>
      <c r="FV51" s="90" t="s">
        <v>63</v>
      </c>
      <c r="FW51" s="8" t="e">
        <f>(DP51/$IF51)*100</f>
        <v>#REF!</v>
      </c>
      <c r="FX51" s="8"/>
      <c r="FY51" s="8" t="e">
        <f>(DR51/$IF51)*100</f>
        <v>#REF!</v>
      </c>
      <c r="FZ51" s="8"/>
      <c r="GA51" s="8" t="e">
        <f>(DT51/$IF51)*100</f>
        <v>#REF!</v>
      </c>
      <c r="GB51" s="8"/>
      <c r="GC51" s="8" t="e">
        <f>(DV51/$IF51)*100</f>
        <v>#REF!</v>
      </c>
      <c r="GD51" s="8"/>
      <c r="GE51" s="8" t="e">
        <f>(DX51/$IF51)*100</f>
        <v>#REF!</v>
      </c>
      <c r="GF51" s="8"/>
      <c r="GG51" s="8" t="e">
        <f>(DZ51/$IF51)*100</f>
        <v>#REF!</v>
      </c>
      <c r="GH51" s="8"/>
      <c r="GI51" s="8" t="e">
        <f>(EB51/$IF51)*100</f>
        <v>#REF!</v>
      </c>
      <c r="GJ51" s="8"/>
      <c r="GK51" s="8" t="e">
        <f>(ED51/$IF51)*100</f>
        <v>#REF!</v>
      </c>
      <c r="GL51" s="8"/>
      <c r="GM51" s="8" t="e">
        <f>(EF51/$IF51)*100</f>
        <v>#REF!</v>
      </c>
      <c r="GN51" s="8"/>
      <c r="GO51" s="8" t="e">
        <f>(EH51/$IF51)*100</f>
        <v>#REF!</v>
      </c>
      <c r="GP51" s="44"/>
      <c r="GQ51" s="54" t="s">
        <v>63</v>
      </c>
      <c r="GR51" s="8" t="e">
        <f>(EK51/$IF51)*100</f>
        <v>#REF!</v>
      </c>
      <c r="GS51" s="8"/>
      <c r="GT51" s="8" t="e">
        <f>(EM51/$IF51)*100</f>
        <v>#REF!</v>
      </c>
      <c r="GU51" s="8"/>
      <c r="GV51" s="8" t="e">
        <f>(EO51/$IF51)*100</f>
        <v>#REF!</v>
      </c>
      <c r="GW51" s="8"/>
      <c r="GX51" s="8" t="e">
        <f>(EQ51/$IF51)*100</f>
        <v>#REF!</v>
      </c>
      <c r="GY51" s="8"/>
      <c r="GZ51" s="8" t="e">
        <f>(ES51/$IF51)*100</f>
        <v>#REF!</v>
      </c>
      <c r="HA51" s="8"/>
      <c r="HB51" s="8" t="e">
        <f>(EU51/$IF51)*100</f>
        <v>#REF!</v>
      </c>
      <c r="HC51" s="8"/>
      <c r="HD51" s="8" t="e">
        <f>(EW51/$IF51)*100</f>
        <v>#REF!</v>
      </c>
      <c r="HE51" s="8"/>
      <c r="HF51" s="8" t="e">
        <f>(EY51/$IF51)*100</f>
        <v>#REF!</v>
      </c>
      <c r="HG51" s="8"/>
      <c r="HH51" s="8" t="e">
        <f>(FA51/$IF51)*100</f>
        <v>#REF!</v>
      </c>
      <c r="HI51" s="8"/>
      <c r="HJ51" s="8" t="e">
        <f>(FC51/$IF51)*100</f>
        <v>#REF!</v>
      </c>
      <c r="HK51" s="44"/>
      <c r="HL51" s="54" t="s">
        <v>63</v>
      </c>
      <c r="HM51" s="8" t="e">
        <f>(FF51/$IF51)*100</f>
        <v>#REF!</v>
      </c>
      <c r="HN51" s="8"/>
      <c r="HO51" s="8" t="e">
        <f>(FH51/$IF51)*100</f>
        <v>#REF!</v>
      </c>
      <c r="HP51" s="8"/>
      <c r="HQ51" s="8" t="e">
        <f>(FJ51/$IF51)*100</f>
        <v>#REF!</v>
      </c>
      <c r="HR51" s="8"/>
      <c r="HS51" s="8" t="e">
        <f>(FL51/$IF51)*100</f>
        <v>#REF!</v>
      </c>
      <c r="HT51" s="8"/>
      <c r="HU51" s="8" t="e">
        <f>(FN51/$IF51)*100</f>
        <v>#REF!</v>
      </c>
      <c r="HV51" s="8"/>
      <c r="HW51" s="8" t="e">
        <f>(FP51/$IF51)*100</f>
        <v>#REF!</v>
      </c>
      <c r="HX51" s="8"/>
      <c r="HY51" s="8" t="e">
        <f>(FR51/$IF51)*100</f>
        <v>#REF!</v>
      </c>
      <c r="HZ51" s="8"/>
      <c r="IA51" s="8" t="e">
        <f>(FT51/$IF51)*100</f>
        <v>#REF!</v>
      </c>
      <c r="IB51" s="44"/>
      <c r="IF51" s="10" t="e">
        <f>'[1]QEI-MFG'!AK163</f>
        <v>#REF!</v>
      </c>
    </row>
    <row r="52" spans="1:240" s="10" customFormat="1" ht="17.25" hidden="1" customHeight="1" x14ac:dyDescent="0.2">
      <c r="A52" s="90" t="s">
        <v>64</v>
      </c>
      <c r="B52" s="55">
        <f>(D52*D$8)+(F52*F$8)+(H52*H$8)+(J52*J$8)+(L52*L$8)+(N52*N$8)+(P52*P$8)+(R52*R$8)+(T52*T$8)+(W52*W$8)+(Y52*Y$8)+(AA52*AA$8)+(AC52*AC$8)+(AE52*AE$8)+(AG52*AG$8)+(AM52*AM$8)+(AO52*AO$8)+(AR52*AR$8)+(BD52*BD$8)+(BF52*BF$8)</f>
        <v>303.62164002402733</v>
      </c>
      <c r="C52" s="55"/>
      <c r="D52" s="77">
        <v>471.84039392583952</v>
      </c>
      <c r="E52" s="77"/>
      <c r="F52" s="77">
        <v>82.497103277426916</v>
      </c>
      <c r="G52" s="77">
        <v>0</v>
      </c>
      <c r="H52" s="77">
        <v>242.12839715410604</v>
      </c>
      <c r="I52" s="77">
        <v>0</v>
      </c>
      <c r="J52" s="77">
        <v>239.82179163517984</v>
      </c>
      <c r="K52" s="77">
        <v>0</v>
      </c>
      <c r="L52" s="77">
        <v>308.40582328985766</v>
      </c>
      <c r="M52" s="77">
        <v>0</v>
      </c>
      <c r="N52" s="77">
        <v>109.18524533377487</v>
      </c>
      <c r="O52" s="77">
        <v>0</v>
      </c>
      <c r="P52" s="77">
        <v>282.66814183339369</v>
      </c>
      <c r="Q52" s="77">
        <v>0</v>
      </c>
      <c r="R52" s="77">
        <v>228.58049633364189</v>
      </c>
      <c r="S52" s="77">
        <v>0</v>
      </c>
      <c r="T52" s="77">
        <v>192.81272455530504</v>
      </c>
      <c r="U52" s="78">
        <v>0</v>
      </c>
      <c r="V52" s="90" t="s">
        <v>64</v>
      </c>
      <c r="W52" s="77">
        <v>292.44147028607068</v>
      </c>
      <c r="X52" s="77"/>
      <c r="Y52" s="77">
        <v>298.65200702190236</v>
      </c>
      <c r="Z52" s="77"/>
      <c r="AA52" s="77">
        <v>323.12992282646655</v>
      </c>
      <c r="AB52" s="77">
        <v>0</v>
      </c>
      <c r="AC52" s="77">
        <v>312.84607285526118</v>
      </c>
      <c r="AD52" s="77">
        <v>0</v>
      </c>
      <c r="AE52" s="77">
        <v>246.44801298122226</v>
      </c>
      <c r="AF52" s="77">
        <v>0</v>
      </c>
      <c r="AG52" s="77">
        <v>196.44258021096076</v>
      </c>
      <c r="AH52" s="77">
        <v>0</v>
      </c>
      <c r="AI52" s="77">
        <v>275.81478959334044</v>
      </c>
      <c r="AJ52" s="77">
        <v>0</v>
      </c>
      <c r="AK52" s="77">
        <v>132.72790921631815</v>
      </c>
      <c r="AL52" s="77">
        <v>0</v>
      </c>
      <c r="AM52" s="77">
        <v>274.27482224266078</v>
      </c>
      <c r="AN52" s="77">
        <v>0</v>
      </c>
      <c r="AO52" s="77">
        <v>228.91679289107091</v>
      </c>
      <c r="AP52" s="78">
        <v>0</v>
      </c>
      <c r="AQ52" s="90" t="s">
        <v>64</v>
      </c>
      <c r="AR52" s="55">
        <v>360.40953902944392</v>
      </c>
      <c r="AS52" s="77"/>
      <c r="AT52" s="77">
        <v>442.82095297494527</v>
      </c>
      <c r="AU52" s="77"/>
      <c r="AV52" s="77">
        <v>215.87985786843254</v>
      </c>
      <c r="AW52" s="77">
        <v>0</v>
      </c>
      <c r="AX52" s="77">
        <v>152.38980421679997</v>
      </c>
      <c r="AY52" s="77">
        <v>0</v>
      </c>
      <c r="AZ52" s="77">
        <v>218.27342961237298</v>
      </c>
      <c r="BA52" s="77">
        <v>0</v>
      </c>
      <c r="BB52" s="77">
        <v>500.97669233625658</v>
      </c>
      <c r="BC52" s="77">
        <v>0</v>
      </c>
      <c r="BD52" s="77">
        <v>491.75124538922933</v>
      </c>
      <c r="BE52" s="77">
        <v>0</v>
      </c>
      <c r="BF52" s="77">
        <v>283.66128423655636</v>
      </c>
      <c r="BG52" s="78">
        <v>0</v>
      </c>
      <c r="BH52" s="90" t="s">
        <v>64</v>
      </c>
      <c r="BI52" s="55">
        <f>(BK52*BK$8)+(BM52*BM$8)+(BO52*BO$8)+(BQ52*BQ$8)+(BS52*BS$8)+(BU52*BU$8)+(BW52*BW$8)+(BY52*BY$8)+(CA52*CA$8)+(CD52*CD$8)+(CF52*CF$8)+(CH52*CH$8)+(CJ52*CJ$8)+(CL52*CL$8)+(CN52*CN$8)+(CT52*CT$8)+(CV52*CV$8)+(CY52*CY$8)+(DK52*DK$8)+(DM52*DM$8)</f>
        <v>2958.8849860940581</v>
      </c>
      <c r="BJ52" s="55"/>
      <c r="BK52" s="77">
        <v>4951.9474402199148</v>
      </c>
      <c r="BL52" s="77"/>
      <c r="BM52" s="77">
        <v>2636.2412915575624</v>
      </c>
      <c r="BN52" s="77">
        <v>0</v>
      </c>
      <c r="BO52" s="77">
        <v>3021.3658453213038</v>
      </c>
      <c r="BP52" s="77">
        <v>0</v>
      </c>
      <c r="BQ52" s="77">
        <v>1970.9355099076968</v>
      </c>
      <c r="BR52" s="77">
        <v>0</v>
      </c>
      <c r="BS52" s="77">
        <v>3295.0705173686979</v>
      </c>
      <c r="BT52" s="77">
        <v>0</v>
      </c>
      <c r="BU52" s="77">
        <v>927.43696524120674</v>
      </c>
      <c r="BV52" s="77">
        <v>0</v>
      </c>
      <c r="BW52" s="77">
        <v>2691.9381903839499</v>
      </c>
      <c r="BX52" s="77">
        <v>0</v>
      </c>
      <c r="BY52" s="77">
        <v>875.52571135993037</v>
      </c>
      <c r="BZ52" s="77">
        <v>0</v>
      </c>
      <c r="CA52" s="77">
        <v>693.92281668922419</v>
      </c>
      <c r="CB52" s="78">
        <v>0</v>
      </c>
      <c r="CC52" s="90" t="s">
        <v>64</v>
      </c>
      <c r="CD52" s="77">
        <v>816.52228655963336</v>
      </c>
      <c r="CE52" s="77"/>
      <c r="CF52" s="77">
        <v>1463.5442962424568</v>
      </c>
      <c r="CG52" s="77">
        <v>0</v>
      </c>
      <c r="CH52" s="77">
        <v>2680.7647679495149</v>
      </c>
      <c r="CI52" s="77">
        <v>0</v>
      </c>
      <c r="CJ52" s="77">
        <v>5433.4381863601193</v>
      </c>
      <c r="CK52" s="77">
        <v>0</v>
      </c>
      <c r="CL52" s="77">
        <v>1182.943382949851</v>
      </c>
      <c r="CM52" s="77">
        <v>0</v>
      </c>
      <c r="CN52" s="77">
        <v>2437.0343827773841</v>
      </c>
      <c r="CO52" s="77">
        <v>0</v>
      </c>
      <c r="CP52" s="77">
        <v>1397.2679188870841</v>
      </c>
      <c r="CQ52" s="77">
        <v>0</v>
      </c>
      <c r="CR52" s="77">
        <v>1930.6210036246484</v>
      </c>
      <c r="CS52" s="77">
        <v>0</v>
      </c>
      <c r="CT52" s="77">
        <v>2225.7598217606487</v>
      </c>
      <c r="CU52" s="77">
        <v>0</v>
      </c>
      <c r="CV52" s="77">
        <v>4209.9964885821391</v>
      </c>
      <c r="CW52" s="78">
        <v>0</v>
      </c>
      <c r="CX52" s="90" t="s">
        <v>64</v>
      </c>
      <c r="CY52" s="55">
        <v>4706.7188381904343</v>
      </c>
      <c r="CZ52" s="77"/>
      <c r="DA52" s="77">
        <v>6616.2803823912636</v>
      </c>
      <c r="DB52" s="77"/>
      <c r="DC52" s="77">
        <v>3130.6892495794905</v>
      </c>
      <c r="DD52" s="77">
        <v>0</v>
      </c>
      <c r="DE52" s="77">
        <v>2816.4350154956401</v>
      </c>
      <c r="DF52" s="77">
        <v>0</v>
      </c>
      <c r="DG52" s="77">
        <v>2664.1407305382691</v>
      </c>
      <c r="DH52" s="77">
        <v>0</v>
      </c>
      <c r="DI52" s="77">
        <v>3137.9930508480998</v>
      </c>
      <c r="DJ52" s="77">
        <v>0</v>
      </c>
      <c r="DK52" s="77">
        <v>2177.0243569369532</v>
      </c>
      <c r="DL52" s="77">
        <v>0</v>
      </c>
      <c r="DM52" s="77">
        <v>2564.1017131121821</v>
      </c>
      <c r="DN52" s="78">
        <v>0</v>
      </c>
      <c r="DO52" s="54" t="s">
        <v>64</v>
      </c>
      <c r="DP52" s="55">
        <f>(BI52/B52)*100</f>
        <v>974.53033514340564</v>
      </c>
      <c r="DQ52" s="55"/>
      <c r="DR52" s="55">
        <f>(BK52/D52)*100</f>
        <v>1049.4962923836117</v>
      </c>
      <c r="DS52" s="55"/>
      <c r="DT52" s="55">
        <f>(BM52/F52)*100</f>
        <v>3195.5561914607224</v>
      </c>
      <c r="DU52" s="55"/>
      <c r="DV52" s="55">
        <f>(BO52/H52)*100</f>
        <v>1247.8362227782447</v>
      </c>
      <c r="DW52" s="55"/>
      <c r="DX52" s="55">
        <f>(BQ52/J52)*100</f>
        <v>821.83336904842679</v>
      </c>
      <c r="DY52" s="55"/>
      <c r="DZ52" s="55">
        <f>(BS52/L52)*100</f>
        <v>1068.4203307898631</v>
      </c>
      <c r="EA52" s="55"/>
      <c r="EB52" s="55">
        <f>(BU52/N52)*100</f>
        <v>849.41601990824813</v>
      </c>
      <c r="EC52" s="55"/>
      <c r="ED52" s="55">
        <f>(BW52/P52)*100</f>
        <v>952.33165397556354</v>
      </c>
      <c r="EE52" s="55"/>
      <c r="EF52" s="55">
        <f>(BY52/R52)*100</f>
        <v>383.0273034677424</v>
      </c>
      <c r="EG52" s="55"/>
      <c r="EH52" s="55">
        <f>(CA52/T52)*100</f>
        <v>359.89472079172049</v>
      </c>
      <c r="EI52" s="56"/>
      <c r="EJ52" s="90" t="s">
        <v>64</v>
      </c>
      <c r="EK52" s="55">
        <f>(CD52/W52)*100</f>
        <v>279.20878860337382</v>
      </c>
      <c r="EL52" s="8"/>
      <c r="EM52" s="55">
        <f>(CF52/Y52)*100</f>
        <v>490.05004548157086</v>
      </c>
      <c r="EN52" s="8"/>
      <c r="EO52" s="55">
        <f>(CH52/AA52)*100</f>
        <v>829.62442614427584</v>
      </c>
      <c r="EP52" s="8"/>
      <c r="EQ52" s="55">
        <f>(CJ52/AC52)*100</f>
        <v>1736.7768553942851</v>
      </c>
      <c r="ER52" s="8"/>
      <c r="ES52" s="55">
        <f>(CL52/AE52)*100</f>
        <v>479.99712744285085</v>
      </c>
      <c r="ET52" s="8"/>
      <c r="EU52" s="55">
        <f>(CN52/AG52)*100</f>
        <v>1240.5835741722794</v>
      </c>
      <c r="EV52" s="8"/>
      <c r="EW52" s="55">
        <f>(CP52/AI52)*100</f>
        <v>506.59644500833582</v>
      </c>
      <c r="EX52" s="8"/>
      <c r="EY52" s="55">
        <f>(CR52/AK52)*100</f>
        <v>1454.5704931418368</v>
      </c>
      <c r="EZ52" s="8"/>
      <c r="FA52" s="55">
        <f>(CT52/AM52)*100</f>
        <v>811.50716043175089</v>
      </c>
      <c r="FB52" s="8"/>
      <c r="FC52" s="55">
        <f>(CV52/AO52)*100</f>
        <v>1839.0946489388607</v>
      </c>
      <c r="FD52" s="44"/>
      <c r="FE52" s="90" t="s">
        <v>64</v>
      </c>
      <c r="FF52" s="55">
        <f>(CY52/AR52)*100</f>
        <v>1305.9362554235602</v>
      </c>
      <c r="FG52" s="8"/>
      <c r="FH52" s="55">
        <f>(DA52/AT52)*100</f>
        <v>1494.1208942219164</v>
      </c>
      <c r="FI52" s="8"/>
      <c r="FJ52" s="55">
        <f>(DC52/AV52)*100</f>
        <v>1450.1997919080907</v>
      </c>
      <c r="FK52" s="8"/>
      <c r="FL52" s="55">
        <f>(DE52/AX52)*100</f>
        <v>1848.1781179328707</v>
      </c>
      <c r="FM52" s="8"/>
      <c r="FN52" s="55">
        <f>(DG52/AZ52)*100</f>
        <v>1220.5520091334333</v>
      </c>
      <c r="FO52" s="8"/>
      <c r="FP52" s="55">
        <f>(DI52/BB52)*100</f>
        <v>626.37505873065095</v>
      </c>
      <c r="FQ52" s="8"/>
      <c r="FR52" s="55">
        <f>(DK52/BD52)*100</f>
        <v>442.70845825998919</v>
      </c>
      <c r="FS52" s="8"/>
      <c r="FT52" s="55">
        <f>(DM52/BF52)*100</f>
        <v>903.93079902080547</v>
      </c>
      <c r="FU52" s="44"/>
      <c r="FV52" s="90" t="s">
        <v>64</v>
      </c>
      <c r="FW52" s="8" t="e">
        <f>(DP52/$IF52)*100</f>
        <v>#REF!</v>
      </c>
      <c r="FX52" s="8"/>
      <c r="FY52" s="8" t="e">
        <f>(DR52/$IF52)*100</f>
        <v>#REF!</v>
      </c>
      <c r="FZ52" s="8"/>
      <c r="GA52" s="8" t="e">
        <f>(DT52/$IF52)*100</f>
        <v>#REF!</v>
      </c>
      <c r="GB52" s="8"/>
      <c r="GC52" s="8" t="e">
        <f>(DV52/$IF52)*100</f>
        <v>#REF!</v>
      </c>
      <c r="GD52" s="8"/>
      <c r="GE52" s="8" t="e">
        <f>(DX52/$IF52)*100</f>
        <v>#REF!</v>
      </c>
      <c r="GF52" s="8"/>
      <c r="GG52" s="8" t="e">
        <f>(DZ52/$IF52)*100</f>
        <v>#REF!</v>
      </c>
      <c r="GH52" s="8"/>
      <c r="GI52" s="8" t="e">
        <f>(EB52/$IF52)*100</f>
        <v>#REF!</v>
      </c>
      <c r="GJ52" s="8"/>
      <c r="GK52" s="8" t="e">
        <f>(ED52/$IF52)*100</f>
        <v>#REF!</v>
      </c>
      <c r="GL52" s="8"/>
      <c r="GM52" s="8" t="e">
        <f>(EF52/$IF52)*100</f>
        <v>#REF!</v>
      </c>
      <c r="GN52" s="8"/>
      <c r="GO52" s="8" t="e">
        <f>(EH52/$IF52)*100</f>
        <v>#REF!</v>
      </c>
      <c r="GP52" s="44"/>
      <c r="GQ52" s="54" t="s">
        <v>64</v>
      </c>
      <c r="GR52" s="8" t="e">
        <f>(EK52/$IF52)*100</f>
        <v>#REF!</v>
      </c>
      <c r="GS52" s="8"/>
      <c r="GT52" s="8" t="e">
        <f>(EM52/$IF52)*100</f>
        <v>#REF!</v>
      </c>
      <c r="GU52" s="8"/>
      <c r="GV52" s="8" t="e">
        <f>(EO52/$IF52)*100</f>
        <v>#REF!</v>
      </c>
      <c r="GW52" s="8"/>
      <c r="GX52" s="8" t="e">
        <f>(EQ52/$IF52)*100</f>
        <v>#REF!</v>
      </c>
      <c r="GY52" s="8"/>
      <c r="GZ52" s="8" t="e">
        <f>(ES52/$IF52)*100</f>
        <v>#REF!</v>
      </c>
      <c r="HA52" s="8"/>
      <c r="HB52" s="8" t="e">
        <f>(EU52/$IF52)*100</f>
        <v>#REF!</v>
      </c>
      <c r="HC52" s="8"/>
      <c r="HD52" s="8" t="e">
        <f>(EW52/$IF52)*100</f>
        <v>#REF!</v>
      </c>
      <c r="HE52" s="8"/>
      <c r="HF52" s="8" t="e">
        <f>(EY52/$IF52)*100</f>
        <v>#REF!</v>
      </c>
      <c r="HG52" s="8"/>
      <c r="HH52" s="8" t="e">
        <f>(FA52/$IF52)*100</f>
        <v>#REF!</v>
      </c>
      <c r="HI52" s="8"/>
      <c r="HJ52" s="8" t="e">
        <f>(FC52/$IF52)*100</f>
        <v>#REF!</v>
      </c>
      <c r="HK52" s="44"/>
      <c r="HL52" s="54" t="s">
        <v>64</v>
      </c>
      <c r="HM52" s="8" t="e">
        <f>(FF52/$IF52)*100</f>
        <v>#REF!</v>
      </c>
      <c r="HN52" s="8"/>
      <c r="HO52" s="8" t="e">
        <f>(FH52/$IF52)*100</f>
        <v>#REF!</v>
      </c>
      <c r="HP52" s="8"/>
      <c r="HQ52" s="8" t="e">
        <f>(FJ52/$IF52)*100</f>
        <v>#REF!</v>
      </c>
      <c r="HR52" s="8"/>
      <c r="HS52" s="8" t="e">
        <f>(FL52/$IF52)*100</f>
        <v>#REF!</v>
      </c>
      <c r="HT52" s="8"/>
      <c r="HU52" s="8" t="e">
        <f>(FN52/$IF52)*100</f>
        <v>#REF!</v>
      </c>
      <c r="HV52" s="8"/>
      <c r="HW52" s="8" t="e">
        <f>(FP52/$IF52)*100</f>
        <v>#REF!</v>
      </c>
      <c r="HX52" s="8"/>
      <c r="HY52" s="8" t="e">
        <f>(FR52/$IF52)*100</f>
        <v>#REF!</v>
      </c>
      <c r="HZ52" s="8"/>
      <c r="IA52" s="8" t="e">
        <f>(FT52/$IF52)*100</f>
        <v>#REF!</v>
      </c>
      <c r="IB52" s="44"/>
      <c r="IF52" s="10" t="e">
        <f>'[1]QEI-MFG'!AK164</f>
        <v>#REF!</v>
      </c>
    </row>
    <row r="53" spans="1:240" s="10" customFormat="1" ht="17.25" hidden="1" customHeight="1" x14ac:dyDescent="0.2">
      <c r="A53" s="90" t="s">
        <v>65</v>
      </c>
      <c r="B53" s="55">
        <f>(D53*D$8)+(F53*F$8)+(H53*H$8)+(J53*J$8)+(L53*L$8)+(N53*N$8)+(P53*P$8)+(R53*R$8)+(T53*T$8)+(W53*W$8)+(Y53*Y$8)+(AA53*AA$8)+(AC53*AC$8)+(AE53*AE$8)+(AG53*AG$8)+(AM53*AM$8)+(AO53*AO$8)+(AR53*AR$8)+(BD53*BD$8)+(BF53*BF$8)</f>
        <v>222.03097479494997</v>
      </c>
      <c r="C53" s="55"/>
      <c r="D53" s="77">
        <v>327.83679365876253</v>
      </c>
      <c r="E53" s="77"/>
      <c r="F53" s="77">
        <v>104.63422370106063</v>
      </c>
      <c r="G53" s="77">
        <v>0</v>
      </c>
      <c r="H53" s="77">
        <v>110.69547790130349</v>
      </c>
      <c r="I53" s="77">
        <v>0</v>
      </c>
      <c r="J53" s="77">
        <v>151.86782734158325</v>
      </c>
      <c r="K53" s="77">
        <v>0</v>
      </c>
      <c r="L53" s="77">
        <v>250.50367617877677</v>
      </c>
      <c r="M53" s="77">
        <v>0</v>
      </c>
      <c r="N53" s="77">
        <v>59.940131056889015</v>
      </c>
      <c r="O53" s="77">
        <v>0</v>
      </c>
      <c r="P53" s="77">
        <v>200.84383299665896</v>
      </c>
      <c r="Q53" s="77">
        <v>0</v>
      </c>
      <c r="R53" s="77">
        <v>148.53049810585321</v>
      </c>
      <c r="S53" s="77">
        <v>0</v>
      </c>
      <c r="T53" s="77">
        <v>132.01991630439576</v>
      </c>
      <c r="U53" s="78"/>
      <c r="V53" s="90" t="s">
        <v>65</v>
      </c>
      <c r="W53" s="77">
        <v>114.16206125947767</v>
      </c>
      <c r="X53" s="77"/>
      <c r="Y53" s="77">
        <v>146.29647032448665</v>
      </c>
      <c r="Z53" s="77"/>
      <c r="AA53" s="77">
        <v>170.48233474725711</v>
      </c>
      <c r="AB53" s="77">
        <v>0</v>
      </c>
      <c r="AC53" s="77">
        <v>330.38936771639072</v>
      </c>
      <c r="AD53" s="77">
        <v>0</v>
      </c>
      <c r="AE53" s="77">
        <v>227.1727488049473</v>
      </c>
      <c r="AF53" s="77">
        <v>0</v>
      </c>
      <c r="AG53" s="77">
        <v>156.0880166775398</v>
      </c>
      <c r="AH53" s="77">
        <v>0</v>
      </c>
      <c r="AI53" s="77">
        <v>163.67383082951568</v>
      </c>
      <c r="AJ53" s="77">
        <v>0</v>
      </c>
      <c r="AK53" s="77">
        <v>139.27065020847635</v>
      </c>
      <c r="AL53" s="77">
        <v>0</v>
      </c>
      <c r="AM53" s="77">
        <v>237.97605891869748</v>
      </c>
      <c r="AN53" s="77">
        <v>0</v>
      </c>
      <c r="AO53" s="77">
        <v>244.27915825614139</v>
      </c>
      <c r="AP53" s="78">
        <v>0</v>
      </c>
      <c r="AQ53" s="90" t="s">
        <v>65</v>
      </c>
      <c r="AR53" s="55">
        <v>362.96704318899134</v>
      </c>
      <c r="AS53" s="77"/>
      <c r="AT53" s="77">
        <v>428.50172978891317</v>
      </c>
      <c r="AU53" s="77"/>
      <c r="AV53" s="77">
        <v>331.59185624630499</v>
      </c>
      <c r="AW53" s="77">
        <v>0</v>
      </c>
      <c r="AX53" s="77">
        <v>157.4509528944792</v>
      </c>
      <c r="AY53" s="77">
        <v>0</v>
      </c>
      <c r="AZ53" s="77">
        <v>154.04429844650872</v>
      </c>
      <c r="BA53" s="77">
        <v>0</v>
      </c>
      <c r="BB53" s="77">
        <v>315.18329951983173</v>
      </c>
      <c r="BC53" s="77">
        <v>0</v>
      </c>
      <c r="BD53" s="77">
        <v>311.72566305159353</v>
      </c>
      <c r="BE53" s="77">
        <v>0</v>
      </c>
      <c r="BF53" s="77">
        <v>164.39458520894271</v>
      </c>
      <c r="BG53" s="78"/>
      <c r="BH53" s="90" t="s">
        <v>65</v>
      </c>
      <c r="BI53" s="55">
        <f>(BK53*BK$8)+(BM53*BM$8)+(BO53*BO$8)+(BQ53*BQ$8)+(BS53*BS$8)+(BU53*BU$8)+(BW53*BW$8)+(BY53*BY$8)+(CA53*CA$8)+(CD53*CD$8)+(CF53*CF$8)+(CH53*CH$8)+(CJ53*CJ$8)+(CL53*CL$8)+(CN53*CN$8)+(CT53*CT$8)+(CV53*CV$8)+(CY53*CY$8)+(DK53*DK$8)+(DM53*DM$8)</f>
        <v>2234.3293282111167</v>
      </c>
      <c r="BJ53" s="55"/>
      <c r="BK53" s="77">
        <v>4052.5298393327935</v>
      </c>
      <c r="BL53" s="77"/>
      <c r="BM53" s="77">
        <v>1746.3895409886188</v>
      </c>
      <c r="BN53" s="77">
        <v>0</v>
      </c>
      <c r="BO53" s="77">
        <v>2587.0817208063118</v>
      </c>
      <c r="BP53" s="77">
        <v>0</v>
      </c>
      <c r="BQ53" s="77">
        <v>1453.3258839197588</v>
      </c>
      <c r="BR53" s="77">
        <v>0</v>
      </c>
      <c r="BS53" s="77">
        <v>2354.8597402499995</v>
      </c>
      <c r="BT53" s="77">
        <v>0</v>
      </c>
      <c r="BU53" s="77">
        <v>603.73224831058826</v>
      </c>
      <c r="BV53" s="77">
        <v>0</v>
      </c>
      <c r="BW53" s="77">
        <v>1923.7871647116976</v>
      </c>
      <c r="BX53" s="77">
        <v>0</v>
      </c>
      <c r="BY53" s="77">
        <v>588.39137094626562</v>
      </c>
      <c r="BZ53" s="77">
        <v>0</v>
      </c>
      <c r="CA53" s="77">
        <v>324.27778941007006</v>
      </c>
      <c r="CB53" s="78"/>
      <c r="CC53" s="90" t="s">
        <v>65</v>
      </c>
      <c r="CD53" s="77">
        <v>399.83672373520739</v>
      </c>
      <c r="CE53" s="77"/>
      <c r="CF53" s="77">
        <v>1065.2459646044003</v>
      </c>
      <c r="CG53" s="77">
        <v>0</v>
      </c>
      <c r="CH53" s="77">
        <v>1712.623334724025</v>
      </c>
      <c r="CI53" s="77">
        <v>0</v>
      </c>
      <c r="CJ53" s="77">
        <v>3233.3020113347752</v>
      </c>
      <c r="CK53" s="77">
        <v>0</v>
      </c>
      <c r="CL53" s="77">
        <v>1180.2952613968055</v>
      </c>
      <c r="CM53" s="77">
        <v>0</v>
      </c>
      <c r="CN53" s="77">
        <v>1695.8477416790447</v>
      </c>
      <c r="CO53" s="77">
        <v>0</v>
      </c>
      <c r="CP53" s="77">
        <v>1147.9701459384771</v>
      </c>
      <c r="CQ53" s="77">
        <v>0</v>
      </c>
      <c r="CR53" s="77">
        <v>1813.9543898561883</v>
      </c>
      <c r="CS53" s="77">
        <v>0</v>
      </c>
      <c r="CT53" s="77">
        <v>2318.9922858849586</v>
      </c>
      <c r="CU53" s="77">
        <v>0</v>
      </c>
      <c r="CV53" s="77">
        <v>2193.8736726566094</v>
      </c>
      <c r="CW53" s="78"/>
      <c r="CX53" s="90" t="s">
        <v>65</v>
      </c>
      <c r="CY53" s="55">
        <v>4352.7842012944639</v>
      </c>
      <c r="CZ53" s="77"/>
      <c r="DA53" s="77">
        <v>6483.8395365630131</v>
      </c>
      <c r="DB53" s="77"/>
      <c r="DC53" s="77">
        <v>2834.9978401335825</v>
      </c>
      <c r="DD53" s="77">
        <v>0</v>
      </c>
      <c r="DE53" s="77">
        <v>2351.402216961922</v>
      </c>
      <c r="DF53" s="77">
        <v>0</v>
      </c>
      <c r="DG53" s="77">
        <v>1376.9519169509074</v>
      </c>
      <c r="DH53" s="77">
        <v>0</v>
      </c>
      <c r="DI53" s="77">
        <v>3454.6351019157419</v>
      </c>
      <c r="DJ53" s="77">
        <v>0</v>
      </c>
      <c r="DK53" s="77">
        <v>1388.4235320686332</v>
      </c>
      <c r="DL53" s="77">
        <v>0</v>
      </c>
      <c r="DM53" s="77">
        <v>1326.2973858296748</v>
      </c>
      <c r="DN53" s="78"/>
      <c r="DO53" s="54" t="s">
        <v>65</v>
      </c>
      <c r="DP53" s="55">
        <f>(BI53/B53)*100</f>
        <v>1006.3142452419372</v>
      </c>
      <c r="DQ53" s="55"/>
      <c r="DR53" s="55">
        <f>(BK53/D53)*100</f>
        <v>1236.1424701923404</v>
      </c>
      <c r="DS53" s="55"/>
      <c r="DT53" s="55">
        <f>(BM53/F53)*100</f>
        <v>1669.0423832818251</v>
      </c>
      <c r="DU53" s="55"/>
      <c r="DV53" s="55">
        <f>(BO53/H53)*100</f>
        <v>2337.1159959334236</v>
      </c>
      <c r="DW53" s="55"/>
      <c r="DX53" s="55">
        <f>(BQ53/J53)*100</f>
        <v>956.96758777678281</v>
      </c>
      <c r="DY53" s="55"/>
      <c r="DZ53" s="55">
        <f>(BS53/L53)*100</f>
        <v>940.04997298698663</v>
      </c>
      <c r="EA53" s="55"/>
      <c r="EB53" s="55">
        <f>(BU53/N53)*100</f>
        <v>1007.22543922633</v>
      </c>
      <c r="EC53" s="55"/>
      <c r="ED53" s="55">
        <f>(BW53/P53)*100</f>
        <v>957.85224570161438</v>
      </c>
      <c r="EE53" s="55"/>
      <c r="EF53" s="55">
        <f>(BY53/R53)*100</f>
        <v>396.14178801644954</v>
      </c>
      <c r="EG53" s="55"/>
      <c r="EH53" s="55">
        <f>(CA53/T53)*100</f>
        <v>245.62793136634707</v>
      </c>
      <c r="EI53" s="56"/>
      <c r="EJ53" s="90" t="s">
        <v>65</v>
      </c>
      <c r="EK53" s="55">
        <f>(CD53/W53)*100</f>
        <v>350.23607608697864</v>
      </c>
      <c r="EL53" s="8"/>
      <c r="EM53" s="55">
        <f>(CF53/Y53)*100</f>
        <v>728.14194508020387</v>
      </c>
      <c r="EN53" s="8"/>
      <c r="EO53" s="55">
        <f>(CH53/AA53)*100</f>
        <v>1004.5752466160305</v>
      </c>
      <c r="EP53" s="8"/>
      <c r="EQ53" s="55">
        <f>(CJ53/AC53)*100</f>
        <v>978.63379614269888</v>
      </c>
      <c r="ER53" s="8"/>
      <c r="ES53" s="55">
        <f>(CL53/AE53)*100</f>
        <v>519.5584715181742</v>
      </c>
      <c r="ET53" s="8"/>
      <c r="EU53" s="55">
        <f>(CN53/AG53)*100</f>
        <v>1086.4688896537614</v>
      </c>
      <c r="EV53" s="8"/>
      <c r="EW53" s="55">
        <f>(CP53/AI53)*100</f>
        <v>701.3767198582982</v>
      </c>
      <c r="EX53" s="8"/>
      <c r="EY53" s="55">
        <f>(CR53/AK53)*100</f>
        <v>1302.4670934908772</v>
      </c>
      <c r="EZ53" s="8"/>
      <c r="FA53" s="55">
        <f>(CT53/AM53)*100</f>
        <v>974.46453076913212</v>
      </c>
      <c r="FB53" s="8"/>
      <c r="FC53" s="55">
        <f>(CV53/AO53)*100</f>
        <v>898.10104485303691</v>
      </c>
      <c r="FD53" s="44"/>
      <c r="FE53" s="90" t="s">
        <v>65</v>
      </c>
      <c r="FF53" s="55">
        <f>(CY53/AR53)*100</f>
        <v>1199.2229826298683</v>
      </c>
      <c r="FG53" s="8"/>
      <c r="FH53" s="55">
        <f>(DA53/AT53)*100</f>
        <v>1513.1419748893561</v>
      </c>
      <c r="FI53" s="8"/>
      <c r="FJ53" s="55">
        <f>(DC53/AV53)*100</f>
        <v>854.96606346923022</v>
      </c>
      <c r="FK53" s="8"/>
      <c r="FL53" s="55">
        <f>(DE53/AX53)*100</f>
        <v>1493.4188544021004</v>
      </c>
      <c r="FM53" s="8"/>
      <c r="FN53" s="55">
        <f>(DG53/AZ53)*100</f>
        <v>893.86749839952597</v>
      </c>
      <c r="FO53" s="8"/>
      <c r="FP53" s="55">
        <f>(DI53/BB53)*100</f>
        <v>1096.0717484646966</v>
      </c>
      <c r="FQ53" s="8"/>
      <c r="FR53" s="55">
        <f>(DK53/BD53)*100</f>
        <v>445.3991751839938</v>
      </c>
      <c r="FS53" s="8"/>
      <c r="FT53" s="55">
        <f>(DM53/BF53)*100</f>
        <v>806.77680724336108</v>
      </c>
      <c r="FU53" s="44"/>
      <c r="FV53" s="90" t="s">
        <v>65</v>
      </c>
      <c r="FW53" s="8" t="e">
        <f>(DP53/$IF53)*100</f>
        <v>#REF!</v>
      </c>
      <c r="FX53" s="8"/>
      <c r="FY53" s="8" t="e">
        <f>(DR53/$IF53)*100</f>
        <v>#REF!</v>
      </c>
      <c r="FZ53" s="8"/>
      <c r="GA53" s="8" t="e">
        <f>(DT53/$IF53)*100</f>
        <v>#REF!</v>
      </c>
      <c r="GB53" s="8"/>
      <c r="GC53" s="8" t="e">
        <f>(DV53/$IF53)*100</f>
        <v>#REF!</v>
      </c>
      <c r="GD53" s="8"/>
      <c r="GE53" s="8" t="e">
        <f>(DX53/$IF53)*100</f>
        <v>#REF!</v>
      </c>
      <c r="GF53" s="8"/>
      <c r="GG53" s="8" t="e">
        <f>(DZ53/$IF53)*100</f>
        <v>#REF!</v>
      </c>
      <c r="GH53" s="8"/>
      <c r="GI53" s="8" t="e">
        <f>(EB53/$IF53)*100</f>
        <v>#REF!</v>
      </c>
      <c r="GJ53" s="8"/>
      <c r="GK53" s="8" t="e">
        <f>(ED53/$IF53)*100</f>
        <v>#REF!</v>
      </c>
      <c r="GL53" s="8"/>
      <c r="GM53" s="8" t="e">
        <f>(EF53/$IF53)*100</f>
        <v>#REF!</v>
      </c>
      <c r="GN53" s="8"/>
      <c r="GO53" s="8" t="e">
        <f>(EH53/$IF53)*100</f>
        <v>#REF!</v>
      </c>
      <c r="GP53" s="44"/>
      <c r="GQ53" s="57" t="s">
        <v>65</v>
      </c>
      <c r="GR53" s="8" t="e">
        <f>(EK53/$IF53)*100</f>
        <v>#REF!</v>
      </c>
      <c r="GS53" s="8"/>
      <c r="GT53" s="8" t="e">
        <f>(EM53/$IF53)*100</f>
        <v>#REF!</v>
      </c>
      <c r="GU53" s="8"/>
      <c r="GV53" s="8" t="e">
        <f>(EO53/$IF53)*100</f>
        <v>#REF!</v>
      </c>
      <c r="GW53" s="8"/>
      <c r="GX53" s="8" t="e">
        <f>(EQ53/$IF53)*100</f>
        <v>#REF!</v>
      </c>
      <c r="GY53" s="8"/>
      <c r="GZ53" s="8" t="e">
        <f>(ES53/$IF53)*100</f>
        <v>#REF!</v>
      </c>
      <c r="HA53" s="8"/>
      <c r="HB53" s="8" t="e">
        <f>(EU53/$IF53)*100</f>
        <v>#REF!</v>
      </c>
      <c r="HC53" s="8"/>
      <c r="HD53" s="8" t="e">
        <f>(EW53/$IF53)*100</f>
        <v>#REF!</v>
      </c>
      <c r="HE53" s="8"/>
      <c r="HF53" s="8" t="e">
        <f>(EY53/$IF53)*100</f>
        <v>#REF!</v>
      </c>
      <c r="HG53" s="8"/>
      <c r="HH53" s="8" t="e">
        <f>(FA53/$IF53)*100</f>
        <v>#REF!</v>
      </c>
      <c r="HI53" s="8"/>
      <c r="HJ53" s="8" t="e">
        <f>(FC53/$IF53)*100</f>
        <v>#REF!</v>
      </c>
      <c r="HK53" s="44"/>
      <c r="HL53" s="57" t="s">
        <v>65</v>
      </c>
      <c r="HM53" s="8" t="e">
        <f>(FF53/$IF53)*100</f>
        <v>#REF!</v>
      </c>
      <c r="HN53" s="8"/>
      <c r="HO53" s="8" t="e">
        <f>(FH53/$IF53)*100</f>
        <v>#REF!</v>
      </c>
      <c r="HP53" s="8"/>
      <c r="HQ53" s="8" t="e">
        <f>(FJ53/$IF53)*100</f>
        <v>#REF!</v>
      </c>
      <c r="HR53" s="8"/>
      <c r="HS53" s="8" t="e">
        <f>(FL53/$IF53)*100</f>
        <v>#REF!</v>
      </c>
      <c r="HT53" s="8"/>
      <c r="HU53" s="8" t="e">
        <f>(FN53/$IF53)*100</f>
        <v>#REF!</v>
      </c>
      <c r="HV53" s="8"/>
      <c r="HW53" s="8" t="e">
        <f>(FP53/$IF53)*100</f>
        <v>#REF!</v>
      </c>
      <c r="HX53" s="8"/>
      <c r="HY53" s="8" t="e">
        <f>(FR53/$IF53)*100</f>
        <v>#REF!</v>
      </c>
      <c r="HZ53" s="8"/>
      <c r="IA53" s="8" t="e">
        <f>(FT53/$IF53)*100</f>
        <v>#REF!</v>
      </c>
      <c r="IB53" s="44"/>
      <c r="IF53" s="10" t="e">
        <f>'[1]QEI-MFG'!AK165</f>
        <v>#REF!</v>
      </c>
    </row>
    <row r="54" spans="1:240" s="10" customFormat="1" ht="33" hidden="1" customHeight="1" thickTop="1" thickBot="1" x14ac:dyDescent="0.25">
      <c r="A54" s="90" t="s">
        <v>66</v>
      </c>
      <c r="B54" s="55">
        <f>(D54*D$8)+(F54*F$8)+(H54*H$8)+(J54*J$8)+(L54*L$8)+(N54*N$8)+(P54*P$8)+(R54*R$8)+(T54*T$8)+(W54*W$8)+(Y54*Y$8)+(AA54*AA$8)+(AC54*AC$8)+(AE54*AE$8)+(AG54*AG$8)+(AM54*AM$8)+(AO54*AO$8)+(AR54*AR$8)+(BD54*BD$8)+(BF54*BF$8)</f>
        <v>189.92342099059303</v>
      </c>
      <c r="C54" s="55"/>
      <c r="D54" s="77">
        <v>318.24670786735021</v>
      </c>
      <c r="E54" s="77"/>
      <c r="F54" s="77">
        <v>69.847712900063541</v>
      </c>
      <c r="G54" s="77">
        <v>0</v>
      </c>
      <c r="H54" s="77">
        <v>102.50750139863359</v>
      </c>
      <c r="I54" s="77">
        <v>0</v>
      </c>
      <c r="J54" s="77">
        <v>130.4971414908461</v>
      </c>
      <c r="K54" s="77">
        <v>0</v>
      </c>
      <c r="L54" s="77">
        <v>127.79270722647173</v>
      </c>
      <c r="M54" s="77">
        <v>0</v>
      </c>
      <c r="N54" s="77">
        <v>90.684976521791569</v>
      </c>
      <c r="O54" s="77">
        <v>0</v>
      </c>
      <c r="P54" s="77">
        <v>171.710500819949</v>
      </c>
      <c r="Q54" s="77">
        <v>0</v>
      </c>
      <c r="R54" s="77">
        <v>178.24155067805543</v>
      </c>
      <c r="S54" s="77">
        <v>0</v>
      </c>
      <c r="T54" s="77">
        <v>128.08725197024816</v>
      </c>
      <c r="U54" s="78"/>
      <c r="V54" s="90" t="s">
        <v>66</v>
      </c>
      <c r="W54" s="77">
        <v>685.9508694351465</v>
      </c>
      <c r="X54" s="77"/>
      <c r="Y54" s="77">
        <v>126.24611047362595</v>
      </c>
      <c r="Z54" s="77"/>
      <c r="AA54" s="77">
        <v>150.62296707514381</v>
      </c>
      <c r="AB54" s="77">
        <v>0</v>
      </c>
      <c r="AC54" s="77">
        <v>80.478915163674159</v>
      </c>
      <c r="AD54" s="77">
        <v>0</v>
      </c>
      <c r="AE54" s="77">
        <v>190.83772291385236</v>
      </c>
      <c r="AF54" s="77">
        <v>0</v>
      </c>
      <c r="AG54" s="77">
        <v>137.16409844258857</v>
      </c>
      <c r="AH54" s="77">
        <v>0</v>
      </c>
      <c r="AI54" s="77">
        <v>140.06894062684802</v>
      </c>
      <c r="AJ54" s="77">
        <v>0</v>
      </c>
      <c r="AK54" s="77">
        <v>126.75819192983074</v>
      </c>
      <c r="AL54" s="77">
        <v>0</v>
      </c>
      <c r="AM54" s="77">
        <v>192.56321708599708</v>
      </c>
      <c r="AN54" s="77">
        <v>0</v>
      </c>
      <c r="AO54" s="77">
        <v>240.77899147306644</v>
      </c>
      <c r="AP54" s="78">
        <v>0</v>
      </c>
      <c r="AQ54" s="54" t="s">
        <v>66</v>
      </c>
      <c r="AR54" s="55">
        <v>386.92203534243947</v>
      </c>
      <c r="AS54" s="77"/>
      <c r="AT54" s="77">
        <v>384.06633800876693</v>
      </c>
      <c r="AU54" s="77"/>
      <c r="AV54" s="77">
        <v>504.07285575949862</v>
      </c>
      <c r="AW54" s="77">
        <v>0</v>
      </c>
      <c r="AX54" s="77">
        <v>142.37401192885653</v>
      </c>
      <c r="AY54" s="77">
        <v>0</v>
      </c>
      <c r="AZ54" s="77">
        <v>255.84227345945095</v>
      </c>
      <c r="BA54" s="77">
        <v>0</v>
      </c>
      <c r="BB54" s="77">
        <v>406.30423917622272</v>
      </c>
      <c r="BC54" s="77">
        <v>0</v>
      </c>
      <c r="BD54" s="77">
        <v>301.01157346378147</v>
      </c>
      <c r="BE54" s="77">
        <v>0</v>
      </c>
      <c r="BF54" s="77">
        <v>145.68412894534913</v>
      </c>
      <c r="BG54" s="78"/>
      <c r="BH54" s="54" t="s">
        <v>66</v>
      </c>
      <c r="BI54" s="55">
        <f>(BK54*BK$8)+(BM54*BM$8)+(BO54*BO$8)+(BQ54*BQ$8)+(BS54*BS$8)+(BU54*BU$8)+(BW54*BW$8)+(BY54*BY$8)+(CA54*CA$8)+(CD54*CD$8)+(CF54*CF$8)+(CH54*CH$8)+(CJ54*CJ$8)+(CL54*CL$8)+(CN54*CN$8)+(CT54*CT$8)+(CV54*CV$8)+(CY54*CY$8)+(DK54*DK$8)+(DM54*DM$8)</f>
        <v>1867.7884294549958</v>
      </c>
      <c r="BJ54" s="55"/>
      <c r="BK54" s="77">
        <v>2479.8110155026698</v>
      </c>
      <c r="BL54" s="77"/>
      <c r="BM54" s="77">
        <v>1523.7926332009165</v>
      </c>
      <c r="BN54" s="77">
        <v>0</v>
      </c>
      <c r="BO54" s="77">
        <v>1842.7662928756274</v>
      </c>
      <c r="BP54" s="77">
        <v>0</v>
      </c>
      <c r="BQ54" s="77">
        <v>1176.0967679642411</v>
      </c>
      <c r="BR54" s="77">
        <v>0</v>
      </c>
      <c r="BS54" s="77">
        <v>1673.3973791233284</v>
      </c>
      <c r="BT54" s="77">
        <v>0</v>
      </c>
      <c r="BU54" s="77">
        <v>505.43328310983168</v>
      </c>
      <c r="BV54" s="77">
        <v>0</v>
      </c>
      <c r="BW54" s="77">
        <v>1394.8886724567899</v>
      </c>
      <c r="BX54" s="77">
        <v>0</v>
      </c>
      <c r="BY54" s="77">
        <v>1531.3535595804271</v>
      </c>
      <c r="BZ54" s="77">
        <v>0</v>
      </c>
      <c r="CA54" s="77">
        <v>542.62613055765337</v>
      </c>
      <c r="CB54" s="78"/>
      <c r="CC54" s="54" t="s">
        <v>66</v>
      </c>
      <c r="CD54" s="77">
        <v>1271.4319849263259</v>
      </c>
      <c r="CE54" s="77"/>
      <c r="CF54" s="77">
        <v>915.12591250270555</v>
      </c>
      <c r="CG54" s="77">
        <v>0</v>
      </c>
      <c r="CH54" s="77">
        <v>1843.0517394699966</v>
      </c>
      <c r="CI54" s="77">
        <v>0</v>
      </c>
      <c r="CJ54" s="77">
        <v>2248.4375341119198</v>
      </c>
      <c r="CK54" s="77">
        <v>0</v>
      </c>
      <c r="CL54" s="77">
        <v>769.29812885693559</v>
      </c>
      <c r="CM54" s="77">
        <v>0</v>
      </c>
      <c r="CN54" s="77">
        <v>1422.2240708919594</v>
      </c>
      <c r="CO54" s="77">
        <v>0</v>
      </c>
      <c r="CP54" s="77">
        <v>1178.5346466976457</v>
      </c>
      <c r="CQ54" s="77">
        <v>0</v>
      </c>
      <c r="CR54" s="77">
        <v>1466.6868195180514</v>
      </c>
      <c r="CS54" s="77">
        <v>0</v>
      </c>
      <c r="CT54" s="77">
        <v>1036.0243291614506</v>
      </c>
      <c r="CU54" s="77">
        <v>0</v>
      </c>
      <c r="CV54" s="77">
        <v>2304.0447697822647</v>
      </c>
      <c r="CW54" s="78"/>
      <c r="CX54" s="54" t="s">
        <v>66</v>
      </c>
      <c r="CY54" s="55">
        <v>5699.7558895494885</v>
      </c>
      <c r="CZ54" s="77"/>
      <c r="DA54" s="77">
        <v>7351.6871171596513</v>
      </c>
      <c r="DB54" s="77"/>
      <c r="DC54" s="77">
        <v>5227.8768355337725</v>
      </c>
      <c r="DD54" s="77">
        <v>0</v>
      </c>
      <c r="DE54" s="77">
        <v>2305.7490749152721</v>
      </c>
      <c r="DF54" s="77">
        <v>0</v>
      </c>
      <c r="DG54" s="77">
        <v>2508.8643786715497</v>
      </c>
      <c r="DH54" s="77">
        <v>0</v>
      </c>
      <c r="DI54" s="77">
        <v>5463.7820855520758</v>
      </c>
      <c r="DJ54" s="77">
        <v>0</v>
      </c>
      <c r="DK54" s="77">
        <v>1637.8070121111714</v>
      </c>
      <c r="DL54" s="77">
        <v>0</v>
      </c>
      <c r="DM54" s="77">
        <v>1301.8694035378612</v>
      </c>
      <c r="DN54" s="78"/>
      <c r="DO54" s="57" t="s">
        <v>66</v>
      </c>
      <c r="DP54" s="55">
        <f>(BI54/B54)*100</f>
        <v>983.442915946374</v>
      </c>
      <c r="DQ54" s="55"/>
      <c r="DR54" s="55">
        <f>(BK54/D54)*100</f>
        <v>779.21026492952456</v>
      </c>
      <c r="DS54" s="55"/>
      <c r="DT54" s="55">
        <f>(BM54/F54)*100</f>
        <v>2181.5927393086199</v>
      </c>
      <c r="DU54" s="55"/>
      <c r="DV54" s="55">
        <f>(BO54/H54)*100</f>
        <v>1797.6892107724236</v>
      </c>
      <c r="DW54" s="55"/>
      <c r="DX54" s="55">
        <f>(BQ54/J54)*100</f>
        <v>901.24331807431963</v>
      </c>
      <c r="DY54" s="55"/>
      <c r="DZ54" s="55">
        <f>(BS54/L54)*100</f>
        <v>1309.4623436983507</v>
      </c>
      <c r="EA54" s="55"/>
      <c r="EB54" s="55">
        <f>(BU54/N54)*100</f>
        <v>557.35062465211774</v>
      </c>
      <c r="EC54" s="55"/>
      <c r="ED54" s="55">
        <f>(BW54/P54)*100</f>
        <v>812.34907929098199</v>
      </c>
      <c r="EE54" s="55"/>
      <c r="EF54" s="55">
        <f>(BY54/R54)*100</f>
        <v>859.14510604006034</v>
      </c>
      <c r="EG54" s="55"/>
      <c r="EH54" s="55">
        <f>(CA54/T54)*100</f>
        <v>423.63788918173793</v>
      </c>
      <c r="EI54" s="56"/>
      <c r="EJ54" s="54" t="s">
        <v>66</v>
      </c>
      <c r="EK54" s="55">
        <f>(CD54/W54)*100</f>
        <v>185.35321428680453</v>
      </c>
      <c r="EL54" s="8"/>
      <c r="EM54" s="55">
        <f>(CF54/Y54)*100</f>
        <v>724.87453995177486</v>
      </c>
      <c r="EN54" s="8"/>
      <c r="EO54" s="55">
        <f>(CH54/AA54)*100</f>
        <v>1223.619329282315</v>
      </c>
      <c r="EP54" s="8"/>
      <c r="EQ54" s="55">
        <f>(CJ54/AC54)*100</f>
        <v>2793.8218719016718</v>
      </c>
      <c r="ER54" s="8"/>
      <c r="ES54" s="55">
        <f>(CL54/AE54)*100</f>
        <v>403.11638449187052</v>
      </c>
      <c r="ET54" s="8"/>
      <c r="EU54" s="55">
        <f>(CN54/AG54)*100</f>
        <v>1036.8777887511474</v>
      </c>
      <c r="EV54" s="8"/>
      <c r="EW54" s="55">
        <f>(CP54/AI54)*100</f>
        <v>841.39613066492166</v>
      </c>
      <c r="EX54" s="8"/>
      <c r="EY54" s="55">
        <f>(CR54/AK54)*100</f>
        <v>1157.0745820751074</v>
      </c>
      <c r="EZ54" s="8"/>
      <c r="FA54" s="55">
        <f>(CT54/AM54)*100</f>
        <v>538.01777143075617</v>
      </c>
      <c r="FB54" s="8"/>
      <c r="FC54" s="55">
        <f>(CV54/AO54)*100</f>
        <v>956.91270890633132</v>
      </c>
      <c r="FD54" s="44"/>
      <c r="FE54" s="54" t="s">
        <v>66</v>
      </c>
      <c r="FF54" s="55">
        <f>(CY54/AR54)*100</f>
        <v>1473.1019091494766</v>
      </c>
      <c r="FG54" s="8"/>
      <c r="FH54" s="55">
        <f>(DA54/AT54)*100</f>
        <v>1914.1711703439726</v>
      </c>
      <c r="FI54" s="8"/>
      <c r="FJ54" s="55">
        <f>(DC54/AV54)*100</f>
        <v>1037.1272278997856</v>
      </c>
      <c r="FK54" s="8"/>
      <c r="FL54" s="55">
        <f>(DE54/AX54)*100</f>
        <v>1619.5013708452925</v>
      </c>
      <c r="FM54" s="8"/>
      <c r="FN54" s="55">
        <f>(DG54/AZ54)*100</f>
        <v>980.62933257555881</v>
      </c>
      <c r="FO54" s="8"/>
      <c r="FP54" s="55">
        <f>(DI54/BB54)*100</f>
        <v>1344.7514346957917</v>
      </c>
      <c r="FQ54" s="8"/>
      <c r="FR54" s="55">
        <f>(DK54/BD54)*100</f>
        <v>544.10101022518882</v>
      </c>
      <c r="FS54" s="8"/>
      <c r="FT54" s="55">
        <f>(DM54/BF54)*100</f>
        <v>893.62472972346563</v>
      </c>
      <c r="FU54" s="44"/>
      <c r="FV54" s="54" t="s">
        <v>66</v>
      </c>
      <c r="FW54" s="8" t="e">
        <f>(DP54/$IF54)*100</f>
        <v>#REF!</v>
      </c>
      <c r="FX54" s="8"/>
      <c r="FY54" s="8" t="e">
        <f>(DR54/$IF54)*100</f>
        <v>#REF!</v>
      </c>
      <c r="FZ54" s="8"/>
      <c r="GA54" s="8" t="e">
        <f>(DT54/$IF54)*100</f>
        <v>#REF!</v>
      </c>
      <c r="GB54" s="8"/>
      <c r="GC54" s="8" t="e">
        <f>(DV54/$IF54)*100</f>
        <v>#REF!</v>
      </c>
      <c r="GD54" s="8"/>
      <c r="GE54" s="8" t="e">
        <f>(DX54/$IF54)*100</f>
        <v>#REF!</v>
      </c>
      <c r="GF54" s="8"/>
      <c r="GG54" s="8" t="e">
        <f>(DZ54/$IF54)*100</f>
        <v>#REF!</v>
      </c>
      <c r="GH54" s="8"/>
      <c r="GI54" s="8" t="e">
        <f>(EB54/$IF54)*100</f>
        <v>#REF!</v>
      </c>
      <c r="GJ54" s="8"/>
      <c r="GK54" s="8" t="e">
        <f>(ED54/$IF54)*100</f>
        <v>#REF!</v>
      </c>
      <c r="GL54" s="8"/>
      <c r="GM54" s="8" t="e">
        <f>(EF54/$IF54)*100</f>
        <v>#REF!</v>
      </c>
      <c r="GN54" s="8"/>
      <c r="GO54" s="8" t="e">
        <f>(EH54/$IF54)*100</f>
        <v>#REF!</v>
      </c>
      <c r="GP54" s="44"/>
      <c r="GQ54" s="57" t="s">
        <v>66</v>
      </c>
      <c r="GR54" s="8" t="e">
        <f>(EK54/$IF54)*100</f>
        <v>#REF!</v>
      </c>
      <c r="GS54" s="8"/>
      <c r="GT54" s="8" t="e">
        <f>(EM54/$IF54)*100</f>
        <v>#REF!</v>
      </c>
      <c r="GU54" s="8"/>
      <c r="GV54" s="8" t="e">
        <f>(EO54/$IF54)*100</f>
        <v>#REF!</v>
      </c>
      <c r="GW54" s="8"/>
      <c r="GX54" s="8" t="e">
        <f>(EQ54/$IF54)*100</f>
        <v>#REF!</v>
      </c>
      <c r="GY54" s="8"/>
      <c r="GZ54" s="8" t="e">
        <f>(ES54/$IF54)*100</f>
        <v>#REF!</v>
      </c>
      <c r="HA54" s="8"/>
      <c r="HB54" s="8" t="e">
        <f>(EU54/$IF54)*100</f>
        <v>#REF!</v>
      </c>
      <c r="HC54" s="8"/>
      <c r="HD54" s="8" t="e">
        <f>(EW54/$IF54)*100</f>
        <v>#REF!</v>
      </c>
      <c r="HE54" s="8"/>
      <c r="HF54" s="8" t="e">
        <f>(EY54/$IF54)*100</f>
        <v>#REF!</v>
      </c>
      <c r="HG54" s="8"/>
      <c r="HH54" s="8" t="e">
        <f>(FA54/$IF54)*100</f>
        <v>#REF!</v>
      </c>
      <c r="HI54" s="8"/>
      <c r="HJ54" s="8" t="e">
        <f>(FC54/$IF54)*100</f>
        <v>#REF!</v>
      </c>
      <c r="HK54" s="44"/>
      <c r="HL54" s="57" t="s">
        <v>66</v>
      </c>
      <c r="HM54" s="8" t="e">
        <f>(FF54/$IF54)*100</f>
        <v>#REF!</v>
      </c>
      <c r="HN54" s="8"/>
      <c r="HO54" s="8" t="e">
        <f>(FH54/$IF54)*100</f>
        <v>#REF!</v>
      </c>
      <c r="HP54" s="8"/>
      <c r="HQ54" s="8" t="e">
        <f>(FJ54/$IF54)*100</f>
        <v>#REF!</v>
      </c>
      <c r="HR54" s="8"/>
      <c r="HS54" s="8" t="e">
        <f>(FL54/$IF54)*100</f>
        <v>#REF!</v>
      </c>
      <c r="HT54" s="8"/>
      <c r="HU54" s="8" t="e">
        <f>(FN54/$IF54)*100</f>
        <v>#REF!</v>
      </c>
      <c r="HV54" s="8"/>
      <c r="HW54" s="8" t="e">
        <f>(FP54/$IF54)*100</f>
        <v>#REF!</v>
      </c>
      <c r="HX54" s="8"/>
      <c r="HY54" s="8" t="e">
        <f>(FR54/$IF54)*100</f>
        <v>#REF!</v>
      </c>
      <c r="HZ54" s="8"/>
      <c r="IA54" s="8" t="e">
        <f>(FT54/$IF54)*100</f>
        <v>#REF!</v>
      </c>
      <c r="IB54" s="44"/>
      <c r="IF54" s="10" t="e">
        <f>'[1]QEI-MFG'!AK166</f>
        <v>#REF!</v>
      </c>
    </row>
    <row r="55" spans="1:240" s="76" customFormat="1" ht="17.25" hidden="1" customHeight="1" thickTop="1" x14ac:dyDescent="0.2">
      <c r="A55" s="80">
        <v>2006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2"/>
      <c r="V55" s="80">
        <v>2006</v>
      </c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2"/>
      <c r="AQ55" s="80">
        <v>2006</v>
      </c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2"/>
      <c r="BH55" s="80">
        <v>2006</v>
      </c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2"/>
      <c r="CC55" s="80">
        <v>2006</v>
      </c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2"/>
      <c r="CX55" s="80">
        <v>2006</v>
      </c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2"/>
      <c r="DO55" s="80">
        <v>2006</v>
      </c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4"/>
      <c r="EJ55" s="80">
        <v>2006</v>
      </c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5"/>
      <c r="FA55" s="85"/>
      <c r="FB55" s="85"/>
      <c r="FC55" s="85"/>
      <c r="FD55" s="86"/>
      <c r="FE55" s="80">
        <v>2006</v>
      </c>
      <c r="FF55" s="87"/>
      <c r="FG55" s="87"/>
      <c r="FH55" s="87"/>
      <c r="FI55" s="87"/>
      <c r="FJ55" s="87"/>
      <c r="FK55" s="87"/>
      <c r="FL55" s="87"/>
      <c r="FM55" s="87"/>
      <c r="FN55" s="87"/>
      <c r="FO55" s="87"/>
      <c r="FP55" s="87"/>
      <c r="FQ55" s="87"/>
      <c r="FR55" s="81"/>
      <c r="FS55" s="87"/>
      <c r="FT55" s="81"/>
      <c r="FU55" s="88"/>
      <c r="FV55" s="80">
        <v>2006</v>
      </c>
      <c r="FW55" s="89"/>
      <c r="FX55" s="87"/>
      <c r="FY55" s="89"/>
      <c r="FZ55" s="87"/>
      <c r="GA55" s="89"/>
      <c r="GB55" s="87"/>
      <c r="GC55" s="89"/>
      <c r="GD55" s="87"/>
      <c r="GE55" s="89"/>
      <c r="GF55" s="87"/>
      <c r="GG55" s="89"/>
      <c r="GH55" s="87"/>
      <c r="GI55" s="89"/>
      <c r="GJ55" s="87"/>
      <c r="GK55" s="89"/>
      <c r="GL55" s="87"/>
      <c r="GM55" s="89"/>
      <c r="GN55" s="87"/>
      <c r="GO55" s="89"/>
      <c r="GP55" s="88"/>
      <c r="GQ55" s="80">
        <v>2006</v>
      </c>
      <c r="GR55" s="89"/>
      <c r="GS55" s="87"/>
      <c r="GT55" s="89"/>
      <c r="GU55" s="87"/>
      <c r="GV55" s="89"/>
      <c r="GW55" s="87"/>
      <c r="GX55" s="89"/>
      <c r="GY55" s="87"/>
      <c r="GZ55" s="89"/>
      <c r="HA55" s="87"/>
      <c r="HB55" s="89"/>
      <c r="HC55" s="87"/>
      <c r="HD55" s="89"/>
      <c r="HE55" s="87"/>
      <c r="HF55" s="89"/>
      <c r="HG55" s="87"/>
      <c r="HH55" s="89"/>
      <c r="HI55" s="87"/>
      <c r="HJ55" s="89"/>
      <c r="HK55" s="88"/>
      <c r="HL55" s="80">
        <v>2006</v>
      </c>
      <c r="HM55" s="89"/>
      <c r="HN55" s="87"/>
      <c r="HO55" s="89"/>
      <c r="HP55" s="87"/>
      <c r="HQ55" s="89"/>
      <c r="HR55" s="87"/>
      <c r="HS55" s="89"/>
      <c r="HT55" s="87"/>
      <c r="HU55" s="89"/>
      <c r="HV55" s="87"/>
      <c r="HW55" s="89"/>
      <c r="HX55" s="87"/>
      <c r="HY55" s="89"/>
      <c r="HZ55" s="87"/>
      <c r="IA55" s="89"/>
      <c r="IB55" s="88"/>
      <c r="IF55" s="10" t="e">
        <f>'[1]QEI-MFG'!AK167</f>
        <v>#REF!</v>
      </c>
    </row>
    <row r="56" spans="1:240" s="10" customFormat="1" ht="17.25" hidden="1" customHeight="1" x14ac:dyDescent="0.2">
      <c r="A56" s="54" t="s">
        <v>63</v>
      </c>
      <c r="B56" s="55">
        <f>(D56*D$8)+(F56*F$8)+(H56*H$8)+(J56*J$8)+(L56*L$8)+(N56*N$8)+(P56*P$8)+(R56*R$8)+(T56*T$8)+(W56*W$8)+(Y56*Y$8)+(AA56*AA$8)+(AC56*AC$8)+(AE56*AE$8)+(AG56*AG$8)+(AM56*AM$8)+(AO56*AO$8)+(AR56*AR$8)+(BD56*BD$8)+(BF56*BF$8)</f>
        <v>222.34605302553101</v>
      </c>
      <c r="C56" s="55"/>
      <c r="D56" s="77">
        <v>248.89162415801371</v>
      </c>
      <c r="E56" s="77"/>
      <c r="F56" s="77">
        <v>63.752127108230603</v>
      </c>
      <c r="G56" s="77">
        <v>0</v>
      </c>
      <c r="H56" s="77">
        <v>102.56299161193293</v>
      </c>
      <c r="I56" s="77">
        <v>0</v>
      </c>
      <c r="J56" s="77">
        <v>170.79558495588236</v>
      </c>
      <c r="K56" s="77">
        <v>0</v>
      </c>
      <c r="L56" s="77">
        <v>291.22823256540755</v>
      </c>
      <c r="M56" s="77">
        <v>0</v>
      </c>
      <c r="N56" s="77">
        <v>90.66138421156964</v>
      </c>
      <c r="O56" s="77">
        <v>0</v>
      </c>
      <c r="P56" s="77">
        <v>177.31381697410379</v>
      </c>
      <c r="Q56" s="77">
        <v>0</v>
      </c>
      <c r="R56" s="77">
        <v>123.28051584804226</v>
      </c>
      <c r="S56" s="77">
        <v>0</v>
      </c>
      <c r="T56" s="77">
        <v>134.87251927450427</v>
      </c>
      <c r="U56" s="78"/>
      <c r="V56" s="54" t="s">
        <v>63</v>
      </c>
      <c r="W56" s="77">
        <v>134.03224717345864</v>
      </c>
      <c r="X56" s="77"/>
      <c r="Y56" s="77">
        <v>143.59878017882957</v>
      </c>
      <c r="Z56" s="77"/>
      <c r="AA56" s="77">
        <v>180.9351035657524</v>
      </c>
      <c r="AB56" s="77">
        <v>0</v>
      </c>
      <c r="AC56" s="77">
        <v>174.76789869851351</v>
      </c>
      <c r="AD56" s="77">
        <v>0</v>
      </c>
      <c r="AE56" s="77">
        <v>150.94630392749195</v>
      </c>
      <c r="AF56" s="77">
        <v>0</v>
      </c>
      <c r="AG56" s="77">
        <v>130.84191344873952</v>
      </c>
      <c r="AH56" s="77">
        <v>0</v>
      </c>
      <c r="AI56" s="77">
        <v>129.04764955752708</v>
      </c>
      <c r="AJ56" s="77">
        <v>0</v>
      </c>
      <c r="AK56" s="77">
        <v>123.28995110057551</v>
      </c>
      <c r="AL56" s="77">
        <v>0</v>
      </c>
      <c r="AM56" s="77">
        <v>230.28017814170929</v>
      </c>
      <c r="AN56" s="77">
        <v>0</v>
      </c>
      <c r="AO56" s="77">
        <v>260.45019164387139</v>
      </c>
      <c r="AP56" s="78">
        <v>0</v>
      </c>
      <c r="AQ56" s="54" t="s">
        <v>63</v>
      </c>
      <c r="AR56" s="55">
        <v>488.97346944888949</v>
      </c>
      <c r="AS56" s="77"/>
      <c r="AT56" s="77">
        <v>520.66165636149799</v>
      </c>
      <c r="AU56" s="77"/>
      <c r="AV56" s="77">
        <v>315.18742729813692</v>
      </c>
      <c r="AW56" s="77">
        <v>0</v>
      </c>
      <c r="AX56" s="77">
        <v>175.60393770009836</v>
      </c>
      <c r="AY56" s="77">
        <v>0</v>
      </c>
      <c r="AZ56" s="77">
        <v>690.66243418199736</v>
      </c>
      <c r="BA56" s="77">
        <v>0</v>
      </c>
      <c r="BB56" s="77">
        <v>599.99310518163531</v>
      </c>
      <c r="BC56" s="77">
        <v>0</v>
      </c>
      <c r="BD56" s="77">
        <v>318.00897774046922</v>
      </c>
      <c r="BE56" s="77">
        <v>0</v>
      </c>
      <c r="BF56" s="77">
        <v>176.09801571763705</v>
      </c>
      <c r="BG56" s="78"/>
      <c r="BH56" s="54" t="s">
        <v>63</v>
      </c>
      <c r="BI56" s="55">
        <f>(BK56*BK$8)+(BM56*BM$8)+(BO56*BO$8)+(BQ56*BQ$8)+(BS56*BS$8)+(BU56*BU$8)+(BW56*BW$8)+(BY56*BY$8)+(CA56*CA$8)+(CD56*CD$8)+(CF56*CF$8)+(CH56*CH$8)+(CJ56*CJ$8)+(CL56*CL$8)+(CN56*CN$8)+(CT56*CT$8)+(CV56*CV$8)+(CY56*CY$8)+(DK56*DK$8)+(DM56*DM$8)</f>
        <v>1809.1097813073973</v>
      </c>
      <c r="BJ56" s="55"/>
      <c r="BK56" s="77">
        <v>1792.1565922534999</v>
      </c>
      <c r="BL56" s="77"/>
      <c r="BM56" s="77">
        <v>1710.7665523507137</v>
      </c>
      <c r="BN56" s="77">
        <v>0</v>
      </c>
      <c r="BO56" s="77">
        <v>2330.8221189957876</v>
      </c>
      <c r="BP56" s="77">
        <v>0</v>
      </c>
      <c r="BQ56" s="77">
        <v>1506.4663644018051</v>
      </c>
      <c r="BR56" s="77">
        <v>0</v>
      </c>
      <c r="BS56" s="77">
        <v>2169.9814169945626</v>
      </c>
      <c r="BT56" s="77">
        <v>0</v>
      </c>
      <c r="BU56" s="77">
        <v>845.13203572737973</v>
      </c>
      <c r="BV56" s="77">
        <v>0</v>
      </c>
      <c r="BW56" s="77">
        <v>1631.9036920455846</v>
      </c>
      <c r="BX56" s="77">
        <v>0</v>
      </c>
      <c r="BY56" s="77">
        <v>684.94662829218305</v>
      </c>
      <c r="BZ56" s="77">
        <v>0</v>
      </c>
      <c r="CA56" s="77">
        <v>442.38943321115175</v>
      </c>
      <c r="CB56" s="78"/>
      <c r="CC56" s="54" t="s">
        <v>63</v>
      </c>
      <c r="CD56" s="77">
        <v>603.24636991752277</v>
      </c>
      <c r="CE56" s="77"/>
      <c r="CF56" s="77">
        <v>65.362691600223243</v>
      </c>
      <c r="CG56" s="77">
        <v>0</v>
      </c>
      <c r="CH56" s="77">
        <v>1209.3840104350843</v>
      </c>
      <c r="CI56" s="77">
        <v>0</v>
      </c>
      <c r="CJ56" s="77">
        <v>3317.3531967109279</v>
      </c>
      <c r="CK56" s="77">
        <v>0</v>
      </c>
      <c r="CL56" s="77">
        <v>933.84779783890622</v>
      </c>
      <c r="CM56" s="77">
        <v>0</v>
      </c>
      <c r="CN56" s="77">
        <v>2218.91185503611</v>
      </c>
      <c r="CO56" s="77">
        <v>0</v>
      </c>
      <c r="CP56" s="77">
        <v>1851.1698783769341</v>
      </c>
      <c r="CQ56" s="77">
        <v>0</v>
      </c>
      <c r="CR56" s="77">
        <v>1925.3522397302088</v>
      </c>
      <c r="CS56" s="77">
        <v>0</v>
      </c>
      <c r="CT56" s="77">
        <v>1645.3639295956464</v>
      </c>
      <c r="CU56" s="77">
        <v>0</v>
      </c>
      <c r="CV56" s="77">
        <v>1968.6022816837724</v>
      </c>
      <c r="CW56" s="78"/>
      <c r="CX56" s="54" t="s">
        <v>63</v>
      </c>
      <c r="CY56" s="55">
        <v>5395.9097866383454</v>
      </c>
      <c r="CZ56" s="77"/>
      <c r="DA56" s="77">
        <v>7432.5088090443996</v>
      </c>
      <c r="DB56" s="77"/>
      <c r="DC56" s="77">
        <v>4488.36370338496</v>
      </c>
      <c r="DD56" s="77">
        <v>0</v>
      </c>
      <c r="DE56" s="77">
        <v>1476.3345590907397</v>
      </c>
      <c r="DF56" s="77">
        <v>0</v>
      </c>
      <c r="DG56" s="77">
        <v>1821.2525632030815</v>
      </c>
      <c r="DH56" s="77">
        <v>0</v>
      </c>
      <c r="DI56" s="77">
        <v>6133.3019119014843</v>
      </c>
      <c r="DJ56" s="77">
        <v>0</v>
      </c>
      <c r="DK56" s="77">
        <v>927.07918431067446</v>
      </c>
      <c r="DL56" s="77">
        <v>0</v>
      </c>
      <c r="DM56" s="77">
        <v>1688.8117600639703</v>
      </c>
      <c r="DN56" s="78"/>
      <c r="DO56" s="54" t="s">
        <v>63</v>
      </c>
      <c r="DP56" s="55">
        <f>(BI56/B56)*100</f>
        <v>813.64600661459235</v>
      </c>
      <c r="DQ56" s="55"/>
      <c r="DR56" s="55">
        <f>(BK56/D56)*100</f>
        <v>720.05500318311806</v>
      </c>
      <c r="DS56" s="55"/>
      <c r="DT56" s="55">
        <f>(BM56/F56)*100</f>
        <v>2683.4658386321485</v>
      </c>
      <c r="DU56" s="55"/>
      <c r="DV56" s="55">
        <f>(BO56/H56)*100</f>
        <v>2272.5761820744342</v>
      </c>
      <c r="DW56" s="55"/>
      <c r="DX56" s="55">
        <f>(BQ56/J56)*100</f>
        <v>882.02886789546437</v>
      </c>
      <c r="DY56" s="55"/>
      <c r="DZ56" s="55">
        <f>(BS56/L56)*100</f>
        <v>745.11368553775151</v>
      </c>
      <c r="EA56" s="55"/>
      <c r="EB56" s="55">
        <f>(BU56/N56)*100</f>
        <v>932.1852330813291</v>
      </c>
      <c r="EC56" s="55"/>
      <c r="ED56" s="55">
        <f>(BW56/P56)*100</f>
        <v>920.34773143703728</v>
      </c>
      <c r="EE56" s="55"/>
      <c r="EF56" s="55">
        <f>(BY56/R56)*100</f>
        <v>555.60006671002282</v>
      </c>
      <c r="EG56" s="55"/>
      <c r="EH56" s="55">
        <f>(CA56/T56)*100</f>
        <v>328.00561270065873</v>
      </c>
      <c r="EI56" s="56"/>
      <c r="EJ56" s="54" t="s">
        <v>63</v>
      </c>
      <c r="EK56" s="55">
        <f>(CD56/W56)*100</f>
        <v>450.07554722023559</v>
      </c>
      <c r="EL56" s="8"/>
      <c r="EM56" s="55">
        <f>(CF56/Y56)*100</f>
        <v>45.517581360248563</v>
      </c>
      <c r="EN56" s="8"/>
      <c r="EO56" s="55">
        <f>(CH56/AA56)*100</f>
        <v>668.40761499638472</v>
      </c>
      <c r="EP56" s="8"/>
      <c r="EQ56" s="55">
        <f>(CJ56/AC56)*100</f>
        <v>1898.1478986788002</v>
      </c>
      <c r="ER56" s="8"/>
      <c r="ES56" s="55">
        <f>(CL56/AE56)*100</f>
        <v>618.66224845590534</v>
      </c>
      <c r="ET56" s="8"/>
      <c r="EU56" s="55">
        <f>(CN56/AG56)*100</f>
        <v>1695.8723673094419</v>
      </c>
      <c r="EV56" s="8"/>
      <c r="EW56" s="55">
        <f>(CP56/AI56)*100</f>
        <v>1434.4855444668262</v>
      </c>
      <c r="EX56" s="8"/>
      <c r="EY56" s="55">
        <f>(CR56/AK56)*100</f>
        <v>1561.6457160888772</v>
      </c>
      <c r="EZ56" s="8"/>
      <c r="FA56" s="55">
        <f>(CT56/AM56)*100</f>
        <v>714.50523569732786</v>
      </c>
      <c r="FB56" s="8"/>
      <c r="FC56" s="55">
        <f>(CV56/AO56)*100</f>
        <v>755.84597164572494</v>
      </c>
      <c r="FD56" s="44"/>
      <c r="FE56" s="54" t="s">
        <v>63</v>
      </c>
      <c r="FF56" s="55">
        <f>(CY56/AR56)*100</f>
        <v>1103.5179051166003</v>
      </c>
      <c r="FG56" s="8"/>
      <c r="FH56" s="55">
        <f>(DA56/AT56)*100</f>
        <v>1427.5122276113937</v>
      </c>
      <c r="FI56" s="8"/>
      <c r="FJ56" s="55">
        <f>(DC56/AV56)*100</f>
        <v>1424.0300578802594</v>
      </c>
      <c r="FK56" s="8"/>
      <c r="FL56" s="55">
        <f>(DE56/AX56)*100</f>
        <v>840.71836795144532</v>
      </c>
      <c r="FM56" s="8"/>
      <c r="FN56" s="55">
        <f>(DG56/AZ56)*100</f>
        <v>263.69648515198685</v>
      </c>
      <c r="FO56" s="8"/>
      <c r="FP56" s="55">
        <f>(DI56/BB56)*100</f>
        <v>1022.228732119306</v>
      </c>
      <c r="FQ56" s="8"/>
      <c r="FR56" s="55">
        <f>(DK56/BD56)*100</f>
        <v>291.52610435648592</v>
      </c>
      <c r="FS56" s="8"/>
      <c r="FT56" s="55">
        <f>(DM56/BF56)*100</f>
        <v>959.01805206702716</v>
      </c>
      <c r="FU56" s="44"/>
      <c r="FV56" s="54" t="s">
        <v>63</v>
      </c>
      <c r="FW56" s="8">
        <f>(DP56/$IF56)*100</f>
        <v>52.082609512032995</v>
      </c>
      <c r="FX56" s="8"/>
      <c r="FY56" s="8">
        <f>(DR56/$IF56)*100</f>
        <v>46.091719559973349</v>
      </c>
      <c r="FZ56" s="8"/>
      <c r="GA56" s="8">
        <f>(DT56/$IF56)*100</f>
        <v>171.77237063311824</v>
      </c>
      <c r="GB56" s="8"/>
      <c r="GC56" s="8">
        <f>(DV56/$IF56)*100</f>
        <v>145.47075376158648</v>
      </c>
      <c r="GD56" s="8"/>
      <c r="GE56" s="8">
        <f>(DX56/$IF56)*100</f>
        <v>56.459891318191005</v>
      </c>
      <c r="GF56" s="8"/>
      <c r="GG56" s="8">
        <f>(DZ56/$IF56)*100</f>
        <v>47.695760577015612</v>
      </c>
      <c r="GH56" s="8"/>
      <c r="GI56" s="8">
        <f>(EB56/$IF56)*100</f>
        <v>59.670469826881089</v>
      </c>
      <c r="GJ56" s="8"/>
      <c r="GK56" s="8">
        <f>(ED56/$IF56)*100</f>
        <v>58.912734926536729</v>
      </c>
      <c r="GL56" s="8"/>
      <c r="GM56" s="8">
        <f>(EF56/$IF56)*100</f>
        <v>35.564730956793746</v>
      </c>
      <c r="GN56" s="8"/>
      <c r="GO56" s="8">
        <f>(EH56/$IF56)*100</f>
        <v>20.996094253720823</v>
      </c>
      <c r="GP56" s="44"/>
      <c r="GQ56" s="54" t="s">
        <v>63</v>
      </c>
      <c r="GR56" s="8">
        <f>(EK56/$IF56)*100</f>
        <v>28.809960088564257</v>
      </c>
      <c r="GS56" s="8"/>
      <c r="GT56" s="8">
        <f>(EM56/$IF56)*100</f>
        <v>2.9136435214398562</v>
      </c>
      <c r="GU56" s="8"/>
      <c r="GV56" s="8">
        <f>(EO56/$IF56)*100</f>
        <v>42.785698600762537</v>
      </c>
      <c r="GW56" s="8"/>
      <c r="GX56" s="8">
        <f>(EQ56/$IF56)*100</f>
        <v>121.50307996263801</v>
      </c>
      <c r="GY56" s="8"/>
      <c r="GZ56" s="8">
        <f>(ES56/$IF56)*100</f>
        <v>39.601428685470026</v>
      </c>
      <c r="HA56" s="8"/>
      <c r="HB56" s="8">
        <f>(EU56/$IF56)*100</f>
        <v>108.55514261825982</v>
      </c>
      <c r="HC56" s="8"/>
      <c r="HD56" s="8">
        <f>(EW56/$IF56)*100</f>
        <v>91.823409511934344</v>
      </c>
      <c r="HE56" s="8"/>
      <c r="HF56" s="8">
        <f>(EY56/$IF56)*100</f>
        <v>99.963108484501745</v>
      </c>
      <c r="HG56" s="8"/>
      <c r="HH56" s="8">
        <f>(FA56/$IF56)*100</f>
        <v>45.736471244987264</v>
      </c>
      <c r="HI56" s="8"/>
      <c r="HJ56" s="8">
        <f>(FC56/$IF56)*100</f>
        <v>48.382749097808251</v>
      </c>
      <c r="HK56" s="44"/>
      <c r="HL56" s="54" t="s">
        <v>63</v>
      </c>
      <c r="HM56" s="8">
        <f>(FF56/$IF56)*100</f>
        <v>70.637711823673811</v>
      </c>
      <c r="HN56" s="8"/>
      <c r="HO56" s="8">
        <f>(FH56/$IF56)*100</f>
        <v>91.37703782715667</v>
      </c>
      <c r="HP56" s="8"/>
      <c r="HQ56" s="8">
        <f>(FJ56/$IF56)*100</f>
        <v>91.154139312462448</v>
      </c>
      <c r="HR56" s="8"/>
      <c r="HS56" s="8">
        <f>(FL56/$IF56)*100</f>
        <v>53.815548913951375</v>
      </c>
      <c r="HT56" s="8"/>
      <c r="HU56" s="8">
        <f>(FN56/$IF56)*100</f>
        <v>16.879577794538424</v>
      </c>
      <c r="HV56" s="8"/>
      <c r="HW56" s="8">
        <f>(FP56/$IF56)*100</f>
        <v>65.434279101881302</v>
      </c>
      <c r="HX56" s="8"/>
      <c r="HY56" s="8">
        <f>(FR56/$IF56)*100</f>
        <v>18.660990322976076</v>
      </c>
      <c r="HZ56" s="8"/>
      <c r="IA56" s="8">
        <f>(FT56/$IF56)*100</f>
        <v>61.388075790626885</v>
      </c>
      <c r="IB56" s="44"/>
      <c r="IF56" s="10">
        <f>[2]CPI!E172</f>
        <v>1562.2220434761632</v>
      </c>
    </row>
    <row r="57" spans="1:240" s="10" customFormat="1" ht="17.25" hidden="1" customHeight="1" x14ac:dyDescent="0.2">
      <c r="A57" s="54" t="s">
        <v>64</v>
      </c>
      <c r="B57" s="55">
        <f>(D57*D$8)+(F57*F$8)+(H57*H$8)+(J57*J$8)+(L57*L$8)+(N57*N$8)+(P57*P$8)+(R57*R$8)+(T57*T$8)+(W57*W$8)+(Y57*Y$8)+(AA57*AA$8)+(AC57*AC$8)+(AE57*AE$8)+(AG57*AG$8)+(AM57*AM$8)+(AO57*AO$8)+(AR57*AR$8)+(BD57*BD$8)+(BF57*BF$8)</f>
        <v>300.20903761249315</v>
      </c>
      <c r="C57" s="55"/>
      <c r="D57" s="77">
        <v>466.95212744476783</v>
      </c>
      <c r="E57" s="77"/>
      <c r="F57" s="77">
        <v>72.602400710332333</v>
      </c>
      <c r="G57" s="77">
        <v>0</v>
      </c>
      <c r="H57" s="77">
        <v>215.353838996805</v>
      </c>
      <c r="I57" s="77">
        <v>0</v>
      </c>
      <c r="J57" s="77">
        <v>220.96940059473835</v>
      </c>
      <c r="K57" s="77">
        <v>0</v>
      </c>
      <c r="L57" s="77">
        <v>297.64554411527456</v>
      </c>
      <c r="M57" s="77">
        <v>0</v>
      </c>
      <c r="N57" s="77">
        <v>112.86151254416308</v>
      </c>
      <c r="O57" s="77">
        <v>0</v>
      </c>
      <c r="P57" s="77">
        <v>310.19436548512959</v>
      </c>
      <c r="Q57" s="77">
        <v>0</v>
      </c>
      <c r="R57" s="77">
        <v>222.03395091864638</v>
      </c>
      <c r="S57" s="77">
        <v>0</v>
      </c>
      <c r="T57" s="77">
        <v>181.3153017900722</v>
      </c>
      <c r="U57" s="78"/>
      <c r="V57" s="54" t="s">
        <v>64</v>
      </c>
      <c r="W57" s="77">
        <v>255.08207245702513</v>
      </c>
      <c r="X57" s="77"/>
      <c r="Y57" s="77">
        <v>354.85234170328397</v>
      </c>
      <c r="Z57" s="77"/>
      <c r="AA57" s="77">
        <v>316.62531747996979</v>
      </c>
      <c r="AB57" s="77">
        <v>0</v>
      </c>
      <c r="AC57" s="77">
        <v>311.78239620755329</v>
      </c>
      <c r="AD57" s="77">
        <v>0</v>
      </c>
      <c r="AE57" s="77">
        <v>250.47004455307578</v>
      </c>
      <c r="AF57" s="77">
        <v>0</v>
      </c>
      <c r="AG57" s="77">
        <v>196.99261943555143</v>
      </c>
      <c r="AH57" s="77">
        <v>0</v>
      </c>
      <c r="AI57" s="77">
        <v>147.0782365506488</v>
      </c>
      <c r="AJ57" s="77">
        <v>0</v>
      </c>
      <c r="AK57" s="77">
        <v>133.11414743213763</v>
      </c>
      <c r="AL57" s="77">
        <v>0</v>
      </c>
      <c r="AM57" s="77">
        <v>282.31656003081559</v>
      </c>
      <c r="AN57" s="77">
        <v>0</v>
      </c>
      <c r="AO57" s="77">
        <v>211.60381584471924</v>
      </c>
      <c r="AP57" s="78">
        <v>0</v>
      </c>
      <c r="AQ57" s="54" t="s">
        <v>64</v>
      </c>
      <c r="AR57" s="55">
        <v>386.93586855649704</v>
      </c>
      <c r="AS57" s="77"/>
      <c r="AT57" s="77">
        <v>419.52414263893337</v>
      </c>
      <c r="AU57" s="77"/>
      <c r="AV57" s="77">
        <v>204.52241854597429</v>
      </c>
      <c r="AW57" s="77">
        <v>0</v>
      </c>
      <c r="AX57" s="77">
        <v>164.68613751905355</v>
      </c>
      <c r="AY57" s="77">
        <v>0</v>
      </c>
      <c r="AZ57" s="77">
        <v>578.16047762295739</v>
      </c>
      <c r="BA57" s="77">
        <v>0</v>
      </c>
      <c r="BB57" s="77">
        <v>484.6749107676348</v>
      </c>
      <c r="BC57" s="77">
        <v>0</v>
      </c>
      <c r="BD57" s="77">
        <v>515.42906785472064</v>
      </c>
      <c r="BE57" s="77">
        <v>0</v>
      </c>
      <c r="BF57" s="77">
        <v>288.04101446516876</v>
      </c>
      <c r="BG57" s="78"/>
      <c r="BH57" s="54" t="s">
        <v>64</v>
      </c>
      <c r="BI57" s="55">
        <f>(BK57*BK$8)+(BM57*BM$8)+(BO57*BO$8)+(BQ57*BQ$8)+(BS57*BS$8)+(BU57*BU$8)+(BW57*BW$8)+(BY57*BY$8)+(CA57*CA$8)+(CD57*CD$8)+(CF57*CF$8)+(CH57*CH$8)+(CJ57*CJ$8)+(CL57*CL$8)+(CN57*CN$8)+(CT57*CT$8)+(CV57*CV$8)+(CY57*CY$8)+(DK57*DK$8)+(DM57*DM$8)</f>
        <v>3148.7433389374796</v>
      </c>
      <c r="BJ57" s="55"/>
      <c r="BK57" s="77">
        <v>5203.6549286062927</v>
      </c>
      <c r="BL57" s="77"/>
      <c r="BM57" s="77">
        <v>2645.8899346846629</v>
      </c>
      <c r="BN57" s="77">
        <v>0</v>
      </c>
      <c r="BO57" s="77">
        <v>3027.5596453042126</v>
      </c>
      <c r="BP57" s="77">
        <v>0</v>
      </c>
      <c r="BQ57" s="77">
        <v>2086.176109172</v>
      </c>
      <c r="BR57" s="77">
        <v>0</v>
      </c>
      <c r="BS57" s="77">
        <v>3287.8543129356603</v>
      </c>
      <c r="BT57" s="77">
        <v>0</v>
      </c>
      <c r="BU57" s="77">
        <v>996.72578091437731</v>
      </c>
      <c r="BV57" s="77">
        <v>0</v>
      </c>
      <c r="BW57" s="77">
        <v>2792.9935500509632</v>
      </c>
      <c r="BX57" s="77">
        <v>0</v>
      </c>
      <c r="BY57" s="77">
        <v>921.70093737705315</v>
      </c>
      <c r="BZ57" s="77">
        <v>0</v>
      </c>
      <c r="CA57" s="77">
        <v>899.13661126872853</v>
      </c>
      <c r="CB57" s="78"/>
      <c r="CC57" s="54" t="s">
        <v>64</v>
      </c>
      <c r="CD57" s="77">
        <v>1146.8627080330643</v>
      </c>
      <c r="CE57" s="77"/>
      <c r="CF57" s="77">
        <v>1557.5477463901098</v>
      </c>
      <c r="CG57" s="77">
        <v>0</v>
      </c>
      <c r="CH57" s="77">
        <v>2635.835150438681</v>
      </c>
      <c r="CI57" s="77">
        <v>0</v>
      </c>
      <c r="CJ57" s="77">
        <v>7906.0872362088821</v>
      </c>
      <c r="CK57" s="77">
        <v>0</v>
      </c>
      <c r="CL57" s="77">
        <v>1353.1216180210167</v>
      </c>
      <c r="CM57" s="77">
        <v>0</v>
      </c>
      <c r="CN57" s="77">
        <v>2530.7627251390022</v>
      </c>
      <c r="CO57" s="77">
        <v>0</v>
      </c>
      <c r="CP57" s="77">
        <v>1372.8017576273712</v>
      </c>
      <c r="CQ57" s="77">
        <v>0</v>
      </c>
      <c r="CR57" s="77">
        <v>2239.4817517845199</v>
      </c>
      <c r="CS57" s="77">
        <v>0</v>
      </c>
      <c r="CT57" s="77">
        <v>2579.4775726348507</v>
      </c>
      <c r="CU57" s="77">
        <v>0</v>
      </c>
      <c r="CV57" s="77">
        <v>3917.7806323096529</v>
      </c>
      <c r="CW57" s="78"/>
      <c r="CX57" s="54" t="s">
        <v>64</v>
      </c>
      <c r="CY57" s="55">
        <v>5321.0707540682379</v>
      </c>
      <c r="CZ57" s="77"/>
      <c r="DA57" s="77">
        <v>7759.1766556455295</v>
      </c>
      <c r="DB57" s="77"/>
      <c r="DC57" s="77">
        <v>3313.6780362174113</v>
      </c>
      <c r="DD57" s="77">
        <v>0</v>
      </c>
      <c r="DE57" s="77">
        <v>2787.2849130852601</v>
      </c>
      <c r="DF57" s="77">
        <v>0</v>
      </c>
      <c r="DG57" s="77">
        <v>3019.3772555482419</v>
      </c>
      <c r="DH57" s="77">
        <v>0</v>
      </c>
      <c r="DI57" s="77">
        <v>1958.9549218529432</v>
      </c>
      <c r="DJ57" s="77">
        <v>0</v>
      </c>
      <c r="DK57" s="77">
        <v>2281.8452601393387</v>
      </c>
      <c r="DL57" s="77">
        <v>0</v>
      </c>
      <c r="DM57" s="77">
        <v>2984.7425991482355</v>
      </c>
      <c r="DN57" s="78"/>
      <c r="DO57" s="54" t="s">
        <v>64</v>
      </c>
      <c r="DP57" s="55">
        <f>(BI57/B57)*100</f>
        <v>1048.8502824494733</v>
      </c>
      <c r="DQ57" s="55"/>
      <c r="DR57" s="55">
        <f>(BK57/D57)*100</f>
        <v>1114.3872407395322</v>
      </c>
      <c r="DS57" s="55"/>
      <c r="DT57" s="55">
        <f>(BM57/F57)*100</f>
        <v>3644.355983820954</v>
      </c>
      <c r="DU57" s="55"/>
      <c r="DV57" s="55">
        <f>(BO57/H57)*100</f>
        <v>1405.8535754030045</v>
      </c>
      <c r="DW57" s="55"/>
      <c r="DX57" s="55">
        <f>(BQ57/J57)*100</f>
        <v>944.10180937137204</v>
      </c>
      <c r="DY57" s="55"/>
      <c r="DZ57" s="55">
        <f>(BS57/L57)*100</f>
        <v>1104.6207067229986</v>
      </c>
      <c r="EA57" s="55"/>
      <c r="EB57" s="55">
        <f>(BU57/N57)*100</f>
        <v>883.1405484880022</v>
      </c>
      <c r="EC57" s="55"/>
      <c r="ED57" s="55">
        <f>(BW57/P57)*100</f>
        <v>900.40112291622415</v>
      </c>
      <c r="EE57" s="55"/>
      <c r="EF57" s="55">
        <f>(BY57/R57)*100</f>
        <v>415.11711770366412</v>
      </c>
      <c r="EG57" s="55"/>
      <c r="EH57" s="55">
        <f>(CA57/T57)*100</f>
        <v>495.89670722317391</v>
      </c>
      <c r="EI57" s="56"/>
      <c r="EJ57" s="54" t="s">
        <v>64</v>
      </c>
      <c r="EK57" s="55">
        <f>(CD57/W57)*100</f>
        <v>449.60537484510274</v>
      </c>
      <c r="EL57" s="8"/>
      <c r="EM57" s="55">
        <f>(CF57/Y57)*100</f>
        <v>438.92841143837813</v>
      </c>
      <c r="EN57" s="8"/>
      <c r="EO57" s="55">
        <f>(CH57/AA57)*100</f>
        <v>832.47769679865473</v>
      </c>
      <c r="EP57" s="8"/>
      <c r="EQ57" s="55">
        <f>(CJ57/AC57)*100</f>
        <v>2535.7708877655191</v>
      </c>
      <c r="ER57" s="8"/>
      <c r="ES57" s="55">
        <f>(CL57/AE57)*100</f>
        <v>540.23291305571024</v>
      </c>
      <c r="ET57" s="8"/>
      <c r="EU57" s="55">
        <f>(CN57/AG57)*100</f>
        <v>1284.69926050553</v>
      </c>
      <c r="EV57" s="8"/>
      <c r="EW57" s="55">
        <f>(CP57/AI57)*100</f>
        <v>933.3819807899481</v>
      </c>
      <c r="EX57" s="8"/>
      <c r="EY57" s="55">
        <f>(CR57/AK57)*100</f>
        <v>1682.3769636703873</v>
      </c>
      <c r="EZ57" s="8"/>
      <c r="FA57" s="55">
        <f>(CT57/AM57)*100</f>
        <v>913.68270155788741</v>
      </c>
      <c r="FB57" s="8"/>
      <c r="FC57" s="55">
        <f>(CV57/AO57)*100</f>
        <v>1851.4697462661206</v>
      </c>
      <c r="FD57" s="44"/>
      <c r="FE57" s="54" t="s">
        <v>64</v>
      </c>
      <c r="FF57" s="55">
        <f>(CY57/AR57)*100</f>
        <v>1375.1815705065092</v>
      </c>
      <c r="FG57" s="8"/>
      <c r="FH57" s="55">
        <f>(DA57/AT57)*100</f>
        <v>1849.5185060954939</v>
      </c>
      <c r="FI57" s="8"/>
      <c r="FJ57" s="55">
        <f>(DC57/AV57)*100</f>
        <v>1620.2028412217969</v>
      </c>
      <c r="FK57" s="8"/>
      <c r="FL57" s="55">
        <f>(DE57/AX57)*100</f>
        <v>1692.4830195636725</v>
      </c>
      <c r="FM57" s="8"/>
      <c r="FN57" s="55">
        <f>(DG57/AZ57)*100</f>
        <v>522.238612359336</v>
      </c>
      <c r="FO57" s="8"/>
      <c r="FP57" s="55">
        <f>(DI57/BB57)*100</f>
        <v>404.17914736917646</v>
      </c>
      <c r="FQ57" s="8"/>
      <c r="FR57" s="55">
        <f>(DK57/BD57)*100</f>
        <v>442.70791122368405</v>
      </c>
      <c r="FS57" s="8"/>
      <c r="FT57" s="55">
        <f>(DM57/BF57)*100</f>
        <v>1036.2213883638312</v>
      </c>
      <c r="FU57" s="44"/>
      <c r="FV57" s="54" t="s">
        <v>64</v>
      </c>
      <c r="FW57" s="8">
        <f>(DP57/$IF57)*100</f>
        <v>66.580624048028824</v>
      </c>
      <c r="FX57" s="8"/>
      <c r="FY57" s="8">
        <f>(DR57/$IF57)*100</f>
        <v>70.740885673712242</v>
      </c>
      <c r="FZ57" s="8"/>
      <c r="GA57" s="8">
        <f>(DT57/$IF57)*100</f>
        <v>231.34235621246174</v>
      </c>
      <c r="GB57" s="8"/>
      <c r="GC57" s="8">
        <f>(DV57/$IF57)*100</f>
        <v>89.243059697601538</v>
      </c>
      <c r="GD57" s="8"/>
      <c r="GE57" s="8">
        <f>(DX57/$IF57)*100</f>
        <v>59.931230114196232</v>
      </c>
      <c r="GF57" s="8"/>
      <c r="GG57" s="8">
        <f>(DZ57/$IF57)*100</f>
        <v>70.12090974341217</v>
      </c>
      <c r="GH57" s="8"/>
      <c r="GI57" s="8">
        <f>(EB57/$IF57)*100</f>
        <v>56.061432050271911</v>
      </c>
      <c r="GJ57" s="8"/>
      <c r="GK57" s="8">
        <f>(ED57/$IF57)*100</f>
        <v>57.157126865908111</v>
      </c>
      <c r="GL57" s="8"/>
      <c r="GM57" s="8">
        <f>(EF57/$IF57)*100</f>
        <v>26.351479531646543</v>
      </c>
      <c r="GN57" s="8"/>
      <c r="GO57" s="8">
        <f>(EH57/$IF57)*100</f>
        <v>31.479337692672171</v>
      </c>
      <c r="GP57" s="44"/>
      <c r="GQ57" s="54" t="s">
        <v>64</v>
      </c>
      <c r="GR57" s="8">
        <f>(EK57/$IF57)*100</f>
        <v>28.540781209139759</v>
      </c>
      <c r="GS57" s="8"/>
      <c r="GT57" s="8">
        <f>(EM57/$IF57)*100</f>
        <v>27.863011561314039</v>
      </c>
      <c r="GU57" s="8"/>
      <c r="GV57" s="8">
        <f>(EO57/$IF57)*100</f>
        <v>52.845373154190156</v>
      </c>
      <c r="GW57" s="8"/>
      <c r="GX57" s="8">
        <f>(EQ57/$IF57)*100</f>
        <v>160.96978851544102</v>
      </c>
      <c r="GY57" s="8"/>
      <c r="GZ57" s="8">
        <f>(ES57/$IF57)*100</f>
        <v>34.293783473587844</v>
      </c>
      <c r="HA57" s="8"/>
      <c r="HB57" s="8">
        <f>(EU57/$IF57)*100</f>
        <v>81.552229054788768</v>
      </c>
      <c r="HC57" s="8"/>
      <c r="HD57" s="8">
        <f>(EW57/$IF57)*100</f>
        <v>59.250739401096297</v>
      </c>
      <c r="HE57" s="8"/>
      <c r="HF57" s="8">
        <f>(EY57/$IF57)*100</f>
        <v>106.79666106739919</v>
      </c>
      <c r="HG57" s="8"/>
      <c r="HH57" s="8">
        <f>(FA57/$IF57)*100</f>
        <v>58.000236515685522</v>
      </c>
      <c r="HI57" s="8"/>
      <c r="HJ57" s="8">
        <f>(FC57/$IF57)*100</f>
        <v>117.5306077284508</v>
      </c>
      <c r="HK57" s="44"/>
      <c r="HL57" s="54" t="s">
        <v>64</v>
      </c>
      <c r="HM57" s="8">
        <f>(FF57/$IF57)*100</f>
        <v>87.296012286751235</v>
      </c>
      <c r="HN57" s="8"/>
      <c r="HO57" s="8">
        <f>(FH57/$IF57)*100</f>
        <v>117.40674373146116</v>
      </c>
      <c r="HP57" s="8"/>
      <c r="HQ57" s="8">
        <f>(FJ57/$IF57)*100</f>
        <v>102.84987100447604</v>
      </c>
      <c r="HR57" s="8"/>
      <c r="HS57" s="8">
        <f>(FL57/$IF57)*100</f>
        <v>107.4381897195799</v>
      </c>
      <c r="HT57" s="8"/>
      <c r="HU57" s="8">
        <f>(FN57/$IF57)*100</f>
        <v>33.151511988591416</v>
      </c>
      <c r="HV57" s="8"/>
      <c r="HW57" s="8">
        <f>(FP57/$IF57)*100</f>
        <v>25.657141261566419</v>
      </c>
      <c r="HX57" s="8"/>
      <c r="HY57" s="8">
        <f>(FR57/$IF57)*100</f>
        <v>28.102932795550995</v>
      </c>
      <c r="HZ57" s="8"/>
      <c r="IA57" s="8">
        <f>(FT57/$IF57)*100</f>
        <v>65.778946570005147</v>
      </c>
      <c r="IB57" s="44"/>
      <c r="IF57" s="10">
        <f>[2]CPI!E173</f>
        <v>1575.3085788034537</v>
      </c>
    </row>
    <row r="58" spans="1:240" s="10" customFormat="1" ht="17.25" hidden="1" customHeight="1" x14ac:dyDescent="0.2">
      <c r="A58" s="54" t="s">
        <v>65</v>
      </c>
      <c r="B58" s="55">
        <f>(D58*D$8)+(F58*F$8)+(H58*H$8)+(J58*J$8)+(L58*L$8)+(N58*N$8)+(P58*P$8)+(R58*R$8)+(T58*T$8)+(W58*W$8)+(Y58*Y$8)+(AA58*AA$8)+(AC58*AC$8)+(AE58*AE$8)+(AG58*AG$8)+(AM58*AM$8)+(AO58*AO$8)+(AR58*AR$8)+(BD58*BD$8)+(BF58*BF$8)</f>
        <v>217.67269667867342</v>
      </c>
      <c r="C58" s="55"/>
      <c r="D58" s="77">
        <v>344.61878092024909</v>
      </c>
      <c r="E58" s="77"/>
      <c r="F58" s="77">
        <v>93.760220081108017</v>
      </c>
      <c r="G58" s="77">
        <v>0</v>
      </c>
      <c r="H58" s="77">
        <v>96.08552528019159</v>
      </c>
      <c r="I58" s="77">
        <v>0</v>
      </c>
      <c r="J58" s="77">
        <v>136.93214167507065</v>
      </c>
      <c r="K58" s="77">
        <v>0</v>
      </c>
      <c r="L58" s="77">
        <v>230.43007915496366</v>
      </c>
      <c r="M58" s="77">
        <v>0</v>
      </c>
      <c r="N58" s="77">
        <v>57.011038451996981</v>
      </c>
      <c r="O58" s="77">
        <v>0</v>
      </c>
      <c r="P58" s="77">
        <v>184.30784724629206</v>
      </c>
      <c r="Q58" s="77">
        <v>0</v>
      </c>
      <c r="R58" s="77">
        <v>133.87547086943445</v>
      </c>
      <c r="S58" s="77">
        <v>0</v>
      </c>
      <c r="T58" s="77">
        <v>119.15271675628337</v>
      </c>
      <c r="U58" s="78"/>
      <c r="V58" s="54" t="s">
        <v>65</v>
      </c>
      <c r="W58" s="77">
        <v>84.856001137871104</v>
      </c>
      <c r="X58" s="77"/>
      <c r="Y58" s="77">
        <v>149.85922768544168</v>
      </c>
      <c r="Z58" s="77"/>
      <c r="AA58" s="77">
        <v>163.90165111107072</v>
      </c>
      <c r="AB58" s="77">
        <v>0</v>
      </c>
      <c r="AC58" s="77">
        <v>356.46369661656831</v>
      </c>
      <c r="AD58" s="77">
        <v>0</v>
      </c>
      <c r="AE58" s="77">
        <v>257.3988295682808</v>
      </c>
      <c r="AF58" s="77">
        <v>0</v>
      </c>
      <c r="AG58" s="77">
        <v>140.73445238446271</v>
      </c>
      <c r="AH58" s="77">
        <v>0</v>
      </c>
      <c r="AI58" s="77">
        <v>180.42839755932093</v>
      </c>
      <c r="AJ58" s="77">
        <v>0</v>
      </c>
      <c r="AK58" s="77">
        <v>125.55585419570555</v>
      </c>
      <c r="AL58" s="77">
        <v>0</v>
      </c>
      <c r="AM58" s="77">
        <v>258.06320880734273</v>
      </c>
      <c r="AN58" s="77">
        <v>0</v>
      </c>
      <c r="AO58" s="77">
        <v>219.12036773260135</v>
      </c>
      <c r="AP58" s="78"/>
      <c r="AQ58" s="54" t="s">
        <v>65</v>
      </c>
      <c r="AR58" s="55">
        <v>371.67456790912513</v>
      </c>
      <c r="AS58" s="77"/>
      <c r="AT58" s="77">
        <v>436.22862520137983</v>
      </c>
      <c r="AU58" s="77"/>
      <c r="AV58" s="77">
        <v>341.03331489350222</v>
      </c>
      <c r="AW58" s="77">
        <v>0</v>
      </c>
      <c r="AX58" s="77">
        <v>172.85569221308856</v>
      </c>
      <c r="AY58" s="77">
        <v>0</v>
      </c>
      <c r="AZ58" s="77">
        <v>156.10798670387081</v>
      </c>
      <c r="BA58" s="77">
        <v>0</v>
      </c>
      <c r="BB58" s="77">
        <v>357.45522381875696</v>
      </c>
      <c r="BC58" s="77">
        <v>0</v>
      </c>
      <c r="BD58" s="77">
        <v>293.76221077042123</v>
      </c>
      <c r="BE58" s="77">
        <v>0</v>
      </c>
      <c r="BF58" s="77">
        <v>174.09523478929253</v>
      </c>
      <c r="BG58" s="78"/>
      <c r="BH58" s="54" t="s">
        <v>65</v>
      </c>
      <c r="BI58" s="55">
        <f>(BK58*BK$8)+(BM58*BM$8)+(BO58*BO$8)+(BQ58*BQ$8)+(BS58*BS$8)+(BU58*BU$8)+(BW58*BW$8)+(BY58*BY$8)+(CA58*CA$8)+(CD58*CD$8)+(CF58*CF$8)+(CH58*CH$8)+(CJ58*CJ$8)+(CL58*CL$8)+(CN58*CN$8)+(CT58*CT$8)+(CV58*CV$8)+(CY58*CY$8)+(DK58*DK$8)+(DM58*DM$8)</f>
        <v>2262.3841571004059</v>
      </c>
      <c r="BJ58" s="55"/>
      <c r="BK58" s="77">
        <v>4372.4903437239755</v>
      </c>
      <c r="BL58" s="77"/>
      <c r="BM58" s="77">
        <v>1576.2467886905818</v>
      </c>
      <c r="BN58" s="77">
        <v>0</v>
      </c>
      <c r="BO58" s="77">
        <v>2324.6689245341731</v>
      </c>
      <c r="BP58" s="77">
        <v>0</v>
      </c>
      <c r="BQ58" s="77">
        <v>1395.3009469295444</v>
      </c>
      <c r="BR58" s="77">
        <v>0</v>
      </c>
      <c r="BS58" s="77">
        <v>2103.9495239383446</v>
      </c>
      <c r="BT58" s="77">
        <v>0</v>
      </c>
      <c r="BU58" s="77">
        <v>536.66325463141914</v>
      </c>
      <c r="BV58" s="77">
        <v>0</v>
      </c>
      <c r="BW58" s="77">
        <v>1690.0128971311722</v>
      </c>
      <c r="BX58" s="77">
        <v>0</v>
      </c>
      <c r="BY58" s="77">
        <v>546.73884950269974</v>
      </c>
      <c r="BZ58" s="77">
        <v>0</v>
      </c>
      <c r="CA58" s="77">
        <v>284.04473853653565</v>
      </c>
      <c r="CB58" s="78"/>
      <c r="CC58" s="54" t="s">
        <v>65</v>
      </c>
      <c r="CD58" s="77">
        <v>365.34773269265463</v>
      </c>
      <c r="CE58" s="77"/>
      <c r="CF58" s="77">
        <v>1215.1312865823456</v>
      </c>
      <c r="CG58" s="77">
        <v>0</v>
      </c>
      <c r="CH58" s="77">
        <v>1733.3409366893634</v>
      </c>
      <c r="CI58" s="77">
        <v>0</v>
      </c>
      <c r="CJ58" s="77">
        <v>3379.262622337807</v>
      </c>
      <c r="CK58" s="77">
        <v>0</v>
      </c>
      <c r="CL58" s="77">
        <v>1426.1373187912402</v>
      </c>
      <c r="CM58" s="77">
        <v>0</v>
      </c>
      <c r="CN58" s="77">
        <v>1621.2346602873222</v>
      </c>
      <c r="CO58" s="77">
        <v>0</v>
      </c>
      <c r="CP58" s="77">
        <v>1171.7433115689396</v>
      </c>
      <c r="CQ58" s="77">
        <v>0</v>
      </c>
      <c r="CR58" s="77">
        <v>1143.5829963989161</v>
      </c>
      <c r="CS58" s="77">
        <v>0</v>
      </c>
      <c r="CT58" s="77">
        <v>2701.1111028917699</v>
      </c>
      <c r="CU58" s="77">
        <v>0</v>
      </c>
      <c r="CV58" s="77">
        <v>2181.0176214977914</v>
      </c>
      <c r="CW58" s="78"/>
      <c r="CX58" s="54" t="s">
        <v>65</v>
      </c>
      <c r="CY58" s="55">
        <v>4552.756966035804</v>
      </c>
      <c r="CZ58" s="77"/>
      <c r="DA58" s="77">
        <v>6687.6985151011613</v>
      </c>
      <c r="DB58" s="77"/>
      <c r="DC58" s="77">
        <v>2996.6280652246664</v>
      </c>
      <c r="DD58" s="77">
        <v>0</v>
      </c>
      <c r="DE58" s="77">
        <v>2631.4571849312206</v>
      </c>
      <c r="DF58" s="77">
        <v>0</v>
      </c>
      <c r="DG58" s="77">
        <v>1545.2918666132391</v>
      </c>
      <c r="DH58" s="77">
        <v>0</v>
      </c>
      <c r="DI58" s="77">
        <v>3995.8854887186581</v>
      </c>
      <c r="DJ58" s="77">
        <v>0</v>
      </c>
      <c r="DK58" s="77">
        <v>1246.10901311783</v>
      </c>
      <c r="DL58" s="77">
        <v>0</v>
      </c>
      <c r="DM58" s="77">
        <v>1503.8115383253614</v>
      </c>
      <c r="DN58" s="78"/>
      <c r="DO58" s="54" t="s">
        <v>65</v>
      </c>
      <c r="DP58" s="55">
        <f>(BI58/B58)*100</f>
        <v>1039.351370943926</v>
      </c>
      <c r="DQ58" s="55"/>
      <c r="DR58" s="55">
        <f>(BK58/D58)*100</f>
        <v>1268.790497153969</v>
      </c>
      <c r="DS58" s="55"/>
      <c r="DT58" s="55">
        <f>(BM58/F58)*100</f>
        <v>1681.1466390832245</v>
      </c>
      <c r="DU58" s="55"/>
      <c r="DV58" s="55">
        <f>(BO58/H58)*100</f>
        <v>2419.3747369911216</v>
      </c>
      <c r="DW58" s="55"/>
      <c r="DX58" s="55">
        <f>(BQ58/J58)*100</f>
        <v>1018.9725581306435</v>
      </c>
      <c r="DY58" s="55"/>
      <c r="DZ58" s="55">
        <f>(BS58/L58)*100</f>
        <v>913.05333559489145</v>
      </c>
      <c r="EA58" s="55"/>
      <c r="EB58" s="55">
        <f>(BU58/N58)*100</f>
        <v>941.33218619283173</v>
      </c>
      <c r="EC58" s="55"/>
      <c r="ED58" s="55">
        <f>(BW58/P58)*100</f>
        <v>916.95113495237911</v>
      </c>
      <c r="EE58" s="55"/>
      <c r="EF58" s="55">
        <f>(BY58/R58)*100</f>
        <v>408.39359589324698</v>
      </c>
      <c r="EG58" s="55"/>
      <c r="EH58" s="55">
        <f>(CA58/T58)*100</f>
        <v>238.3871272675425</v>
      </c>
      <c r="EI58" s="56"/>
      <c r="EJ58" s="54" t="s">
        <v>65</v>
      </c>
      <c r="EK58" s="55">
        <f>(CD58/W58)*100</f>
        <v>430.55025901945373</v>
      </c>
      <c r="EL58" s="8"/>
      <c r="EM58" s="55">
        <f>(CF58/Y58)*100</f>
        <v>810.84849118062789</v>
      </c>
      <c r="EN58" s="8"/>
      <c r="EO58" s="55">
        <f>(CH58/AA58)*100</f>
        <v>1057.5494053532968</v>
      </c>
      <c r="EP58" s="8"/>
      <c r="EQ58" s="55">
        <f>(CJ58/AC58)*100</f>
        <v>947.99629090216297</v>
      </c>
      <c r="ER58" s="8"/>
      <c r="ES58" s="55">
        <f>(CL58/AE58)*100</f>
        <v>554.05742177740763</v>
      </c>
      <c r="ET58" s="8"/>
      <c r="EU58" s="55">
        <f>(CN58/AG58)*100</f>
        <v>1151.9813612223277</v>
      </c>
      <c r="EV58" s="8"/>
      <c r="EW58" s="55">
        <f>(CP58/AI58)*100</f>
        <v>649.42288875768349</v>
      </c>
      <c r="EX58" s="8"/>
      <c r="EY58" s="55">
        <f>(CR58/AK58)*100</f>
        <v>910.81614929431987</v>
      </c>
      <c r="EZ58" s="8"/>
      <c r="FA58" s="55">
        <f>(CT58/AM58)*100</f>
        <v>1046.6858547466509</v>
      </c>
      <c r="FB58" s="8"/>
      <c r="FC58" s="55">
        <f>(CV58/AO58)*100</f>
        <v>995.35138794552756</v>
      </c>
      <c r="FD58" s="44"/>
      <c r="FE58" s="54" t="s">
        <v>65</v>
      </c>
      <c r="FF58" s="55">
        <f>(CY58/AR58)*100</f>
        <v>1224.9309904757752</v>
      </c>
      <c r="FG58" s="8"/>
      <c r="FH58" s="55">
        <f>(DA58/AT58)*100</f>
        <v>1533.0719097156598</v>
      </c>
      <c r="FI58" s="8"/>
      <c r="FJ58" s="55">
        <f>(DC58/AV58)*100</f>
        <v>878.69071271246696</v>
      </c>
      <c r="FK58" s="8"/>
      <c r="FL58" s="55">
        <f>(DE58/AX58)*100</f>
        <v>1522.343378595413</v>
      </c>
      <c r="FM58" s="8"/>
      <c r="FN58" s="55">
        <f>(DG58/AZ58)*100</f>
        <v>989.88648770711643</v>
      </c>
      <c r="FO58" s="8"/>
      <c r="FP58" s="55">
        <f>(DI58/BB58)*100</f>
        <v>1117.8702177100424</v>
      </c>
      <c r="FQ58" s="8"/>
      <c r="FR58" s="55">
        <f>(DK58/BD58)*100</f>
        <v>424.18969065142267</v>
      </c>
      <c r="FS58" s="8"/>
      <c r="FT58" s="55">
        <f>(DM58/BF58)*100</f>
        <v>863.78673152394117</v>
      </c>
      <c r="FU58" s="44"/>
      <c r="FV58" s="54" t="s">
        <v>65</v>
      </c>
      <c r="FW58" s="8">
        <f>(DP58/$IF58)*100</f>
        <v>65.304941347714006</v>
      </c>
      <c r="FX58" s="8"/>
      <c r="FY58" s="8">
        <f>(DR58/$IF58)*100</f>
        <v>79.72115236055923</v>
      </c>
      <c r="FZ58" s="8"/>
      <c r="GA58" s="8">
        <f>(DT58/$IF58)*100</f>
        <v>105.63047851904901</v>
      </c>
      <c r="GB58" s="8"/>
      <c r="GC58" s="8">
        <f>(DV58/$IF58)*100</f>
        <v>152.01512184840357</v>
      </c>
      <c r="GD58" s="8"/>
      <c r="GE58" s="8">
        <f>(DX58/$IF58)*100</f>
        <v>64.024491624249649</v>
      </c>
      <c r="GF58" s="8"/>
      <c r="GG58" s="8">
        <f>(DZ58/$IF58)*100</f>
        <v>57.369332638880934</v>
      </c>
      <c r="GH58" s="8"/>
      <c r="GI58" s="8">
        <f>(EB58/$IF58)*100</f>
        <v>59.146160698483207</v>
      </c>
      <c r="GJ58" s="8"/>
      <c r="GK58" s="8">
        <f>(ED58/$IF58)*100</f>
        <v>57.614240728235465</v>
      </c>
      <c r="GL58" s="8"/>
      <c r="GM58" s="8">
        <f>(EF58/$IF58)*100</f>
        <v>25.660349879915046</v>
      </c>
      <c r="GN58" s="8"/>
      <c r="GO58" s="8">
        <f>(EH58/$IF58)*100</f>
        <v>14.978435396797874</v>
      </c>
      <c r="GP58" s="44"/>
      <c r="GQ58" s="57" t="s">
        <v>65</v>
      </c>
      <c r="GR58" s="8">
        <f>(EK58/$IF58)*100</f>
        <v>27.052506205839645</v>
      </c>
      <c r="GS58" s="8"/>
      <c r="GT58" s="8">
        <f>(EM58/$IF58)*100</f>
        <v>50.947556946350673</v>
      </c>
      <c r="GU58" s="8"/>
      <c r="GV58" s="8">
        <f>(EO58/$IF58)*100</f>
        <v>66.448367529630076</v>
      </c>
      <c r="GW58" s="8"/>
      <c r="GX58" s="8">
        <f>(EQ58/$IF58)*100</f>
        <v>59.564882392940255</v>
      </c>
      <c r="GY58" s="8"/>
      <c r="GZ58" s="8">
        <f>(ES58/$IF58)*100</f>
        <v>34.81275769096122</v>
      </c>
      <c r="HA58" s="8"/>
      <c r="HB58" s="8">
        <f>(EU58/$IF58)*100</f>
        <v>72.381753977926479</v>
      </c>
      <c r="HC58" s="8"/>
      <c r="HD58" s="8">
        <f>(EW58/$IF58)*100</f>
        <v>40.804798883044533</v>
      </c>
      <c r="HE58" s="8"/>
      <c r="HF58" s="8">
        <f>(EY58/$IF58)*100</f>
        <v>57.228764853792001</v>
      </c>
      <c r="HG58" s="8"/>
      <c r="HH58" s="8">
        <f>(FA58/$IF58)*100</f>
        <v>65.765784569691675</v>
      </c>
      <c r="HI58" s="8"/>
      <c r="HJ58" s="8">
        <f>(FC58/$IF58)*100</f>
        <v>62.540316804619188</v>
      </c>
      <c r="HK58" s="44"/>
      <c r="HL58" s="57" t="s">
        <v>65</v>
      </c>
      <c r="HM58" s="8">
        <f>(FF58/$IF58)*100</f>
        <v>76.965354281842266</v>
      </c>
      <c r="HN58" s="8"/>
      <c r="HO58" s="8">
        <f>(FH58/$IF58)*100</f>
        <v>96.326587855350482</v>
      </c>
      <c r="HP58" s="8"/>
      <c r="HQ58" s="8">
        <f>(FJ58/$IF58)*100</f>
        <v>55.210246564022228</v>
      </c>
      <c r="HR58" s="8"/>
      <c r="HS58" s="8">
        <f>(FL58/$IF58)*100</f>
        <v>95.652488493824137</v>
      </c>
      <c r="HT58" s="8"/>
      <c r="HU58" s="8">
        <f>(FN58/$IF58)*100</f>
        <v>62.196944005470009</v>
      </c>
      <c r="HV58" s="8"/>
      <c r="HW58" s="8">
        <f>(FP58/$IF58)*100</f>
        <v>70.238468955508949</v>
      </c>
      <c r="HX58" s="8"/>
      <c r="HY58" s="8">
        <f>(FR58/$IF58)*100</f>
        <v>26.652856428271971</v>
      </c>
      <c r="HZ58" s="8"/>
      <c r="IA58" s="8">
        <f>(FT58/$IF58)*100</f>
        <v>54.27379365254901</v>
      </c>
      <c r="IB58" s="44"/>
      <c r="IF58" s="10">
        <f>[2]CPI!E174</f>
        <v>1591.535570654499</v>
      </c>
    </row>
    <row r="59" spans="1:240" s="10" customFormat="1" ht="17.25" hidden="1" customHeight="1" thickBot="1" x14ac:dyDescent="0.25">
      <c r="A59" s="54" t="s">
        <v>66</v>
      </c>
      <c r="B59" s="55">
        <f>(D59*D$8)+(F59*F$8)+(H59*H$8)+(J59*J$8)+(L59*L$8)+(N59*N$8)+(P59*P$8)+(R59*R$8)+(T59*T$8)+(W59*W$8)+(Y59*Y$8)+(AA59*AA$8)+(AC59*AC$8)+(AE59*AE$8)+(AG59*AG$8)+(AM59*AM$8)+(AO59*AO$8)+(AR59*AR$8)+(BD59*BD$8)+(BF59*BF$8)</f>
        <v>198.20217660018383</v>
      </c>
      <c r="C59" s="55"/>
      <c r="D59" s="77">
        <v>334.97634659911245</v>
      </c>
      <c r="E59" s="77"/>
      <c r="F59" s="77">
        <v>73.923824277675877</v>
      </c>
      <c r="G59" s="77">
        <v>0</v>
      </c>
      <c r="H59" s="77">
        <v>101.57980426661</v>
      </c>
      <c r="I59" s="77">
        <v>0</v>
      </c>
      <c r="J59" s="77">
        <v>130.73836399262902</v>
      </c>
      <c r="K59" s="77">
        <v>0</v>
      </c>
      <c r="L59" s="77">
        <v>132.37234117427678</v>
      </c>
      <c r="M59" s="77">
        <v>0</v>
      </c>
      <c r="N59" s="77">
        <v>101.36940045503647</v>
      </c>
      <c r="O59" s="77">
        <v>0</v>
      </c>
      <c r="P59" s="77">
        <v>170.85283834294805</v>
      </c>
      <c r="Q59" s="77">
        <v>0</v>
      </c>
      <c r="R59" s="77">
        <v>197.49306042641197</v>
      </c>
      <c r="S59" s="77">
        <v>0</v>
      </c>
      <c r="T59" s="92">
        <v>134.20876774608249</v>
      </c>
      <c r="U59" s="93"/>
      <c r="V59" s="54" t="s">
        <v>66</v>
      </c>
      <c r="W59" s="77">
        <v>746.96397356224986</v>
      </c>
      <c r="X59" s="77"/>
      <c r="Y59" s="77">
        <v>126.82070265393504</v>
      </c>
      <c r="Z59" s="77"/>
      <c r="AA59" s="77">
        <v>167.49480168231699</v>
      </c>
      <c r="AB59" s="77">
        <v>0</v>
      </c>
      <c r="AC59" s="77">
        <v>72.109107986652049</v>
      </c>
      <c r="AD59" s="77">
        <v>0</v>
      </c>
      <c r="AE59" s="77">
        <v>203.8689296431518</v>
      </c>
      <c r="AF59" s="77">
        <v>0</v>
      </c>
      <c r="AG59" s="77">
        <v>166.90456509546522</v>
      </c>
      <c r="AH59" s="77">
        <v>0</v>
      </c>
      <c r="AI59" s="77">
        <v>146.22581713791828</v>
      </c>
      <c r="AJ59" s="77">
        <v>0</v>
      </c>
      <c r="AK59" s="77">
        <v>154.52274458365844</v>
      </c>
      <c r="AL59" s="77">
        <v>0</v>
      </c>
      <c r="AM59" s="77">
        <v>229.94833168215868</v>
      </c>
      <c r="AN59" s="77">
        <v>0</v>
      </c>
      <c r="AO59" s="92">
        <v>203.5052348396498</v>
      </c>
      <c r="AP59" s="93"/>
      <c r="AQ59" s="54" t="s">
        <v>66</v>
      </c>
      <c r="AR59" s="55">
        <v>391.71165317178486</v>
      </c>
      <c r="AS59" s="77"/>
      <c r="AT59" s="77">
        <v>385.30400420838919</v>
      </c>
      <c r="AU59" s="77"/>
      <c r="AV59" s="77">
        <v>502.5453622571971</v>
      </c>
      <c r="AW59" s="77">
        <v>0</v>
      </c>
      <c r="AX59" s="77">
        <v>141.04118934978331</v>
      </c>
      <c r="AY59" s="77">
        <v>0</v>
      </c>
      <c r="AZ59" s="77">
        <v>285.30885173221054</v>
      </c>
      <c r="BA59" s="77">
        <v>0</v>
      </c>
      <c r="BB59" s="77">
        <v>434.9704145980678</v>
      </c>
      <c r="BC59" s="77">
        <v>0</v>
      </c>
      <c r="BD59" s="77">
        <v>303.06588769004799</v>
      </c>
      <c r="BE59" s="77">
        <v>0</v>
      </c>
      <c r="BF59" s="92">
        <v>150.95412502614349</v>
      </c>
      <c r="BG59" s="93"/>
      <c r="BH59" s="54" t="s">
        <v>66</v>
      </c>
      <c r="BI59" s="55">
        <f>(BK59*BK$8)+(BM59*BM$8)+(BO59*BO$8)+(BQ59*BQ$8)+(BS59*BS$8)+(BU59*BU$8)+(BW59*BW$8)+(BY59*BY$8)+(CA59*CA$8)+(CD59*CD$8)+(CF59*CF$8)+(CH59*CH$8)+(CJ59*CJ$8)+(CL59*CL$8)+(CN59*CN$8)+(CT59*CT$8)+(CV59*CV$8)+(CY59*CY$8)+(DK59*DK$8)+(DM59*DM$8)</f>
        <v>1997.940328886958</v>
      </c>
      <c r="BJ59" s="55"/>
      <c r="BK59" s="77">
        <v>2714.0007266899902</v>
      </c>
      <c r="BL59" s="77"/>
      <c r="BM59" s="77">
        <v>1677.7413022008702</v>
      </c>
      <c r="BN59" s="77">
        <v>0</v>
      </c>
      <c r="BO59" s="77">
        <v>1846.1845916731072</v>
      </c>
      <c r="BP59" s="77">
        <v>0</v>
      </c>
      <c r="BQ59" s="77">
        <v>1181.538997912596</v>
      </c>
      <c r="BR59" s="77">
        <v>0</v>
      </c>
      <c r="BS59" s="77">
        <v>1832.9305429924889</v>
      </c>
      <c r="BT59" s="77">
        <v>0</v>
      </c>
      <c r="BU59" s="77">
        <v>599.26436151453538</v>
      </c>
      <c r="BV59" s="77">
        <v>0</v>
      </c>
      <c r="BW59" s="77">
        <v>1398.0331442565096</v>
      </c>
      <c r="BX59" s="77">
        <v>0</v>
      </c>
      <c r="BY59" s="77">
        <v>1752.8394450265471</v>
      </c>
      <c r="BZ59" s="77">
        <v>0</v>
      </c>
      <c r="CA59" s="92">
        <v>588.78280215705615</v>
      </c>
      <c r="CB59" s="93"/>
      <c r="CC59" s="54" t="s">
        <v>66</v>
      </c>
      <c r="CD59" s="77">
        <v>1456.9150545995285</v>
      </c>
      <c r="CE59" s="77"/>
      <c r="CF59" s="77">
        <v>921.21090508953841</v>
      </c>
      <c r="CG59" s="77">
        <v>0</v>
      </c>
      <c r="CH59" s="77">
        <v>2126.0273351785581</v>
      </c>
      <c r="CI59" s="77">
        <v>0</v>
      </c>
      <c r="CJ59" s="77">
        <v>2035.5782562236047</v>
      </c>
      <c r="CK59" s="77">
        <v>0</v>
      </c>
      <c r="CL59" s="77">
        <v>850.05770283684251</v>
      </c>
      <c r="CM59" s="77">
        <v>0</v>
      </c>
      <c r="CN59" s="77">
        <v>1865.4739687672109</v>
      </c>
      <c r="CO59" s="77">
        <v>0</v>
      </c>
      <c r="CP59" s="77">
        <v>1244.6407294426165</v>
      </c>
      <c r="CQ59" s="77">
        <v>0</v>
      </c>
      <c r="CR59" s="77">
        <v>1928.2814263763532</v>
      </c>
      <c r="CS59" s="77">
        <v>0</v>
      </c>
      <c r="CT59" s="77">
        <v>1280.1309643751711</v>
      </c>
      <c r="CU59" s="77">
        <v>0</v>
      </c>
      <c r="CV59" s="92">
        <v>2004.7970600770998</v>
      </c>
      <c r="CW59" s="93"/>
      <c r="CX59" s="54" t="s">
        <v>66</v>
      </c>
      <c r="CY59" s="55">
        <v>5828.3568817570467</v>
      </c>
      <c r="CZ59" s="77"/>
      <c r="DA59" s="77">
        <v>7470.8405896480226</v>
      </c>
      <c r="DB59" s="77"/>
      <c r="DC59" s="77">
        <v>5228.0647470561971</v>
      </c>
      <c r="DD59" s="77">
        <v>0</v>
      </c>
      <c r="DE59" s="77">
        <v>2323.149237315004</v>
      </c>
      <c r="DF59" s="77">
        <v>0</v>
      </c>
      <c r="DG59" s="77">
        <v>2883.7095153307773</v>
      </c>
      <c r="DH59" s="77">
        <v>0</v>
      </c>
      <c r="DI59" s="77">
        <v>5997.4764004495764</v>
      </c>
      <c r="DJ59" s="77">
        <v>0</v>
      </c>
      <c r="DK59" s="77">
        <v>1656.5134065713778</v>
      </c>
      <c r="DL59" s="77">
        <v>0</v>
      </c>
      <c r="DM59" s="92">
        <v>1378.5996186031514</v>
      </c>
      <c r="DN59" s="93"/>
      <c r="DO59" s="57" t="s">
        <v>66</v>
      </c>
      <c r="DP59" s="55">
        <f>(BI59/B59)*100</f>
        <v>1008.0314773319724</v>
      </c>
      <c r="DQ59" s="55"/>
      <c r="DR59" s="55">
        <f>(BK59/D59)*100</f>
        <v>810.20667705174048</v>
      </c>
      <c r="DS59" s="55"/>
      <c r="DT59" s="55">
        <f>(BM59/F59)*100</f>
        <v>2269.5542588528233</v>
      </c>
      <c r="DU59" s="55"/>
      <c r="DV59" s="55">
        <f>(BO59/H59)*100</f>
        <v>1817.4720900500506</v>
      </c>
      <c r="DW59" s="55"/>
      <c r="DX59" s="55">
        <f>(BQ59/J59)*100</f>
        <v>903.74314151522549</v>
      </c>
      <c r="DY59" s="55"/>
      <c r="DZ59" s="55">
        <f>(BS59/L59)*100</f>
        <v>1384.6778917200813</v>
      </c>
      <c r="EA59" s="55"/>
      <c r="EB59" s="55">
        <f>(BU59/N59)*100</f>
        <v>591.16889201721756</v>
      </c>
      <c r="EC59" s="55"/>
      <c r="ED59" s="55">
        <f>(BW59/P59)*100</f>
        <v>818.26743870082942</v>
      </c>
      <c r="EE59" s="55"/>
      <c r="EF59" s="55">
        <f>(BY59/R59)*100</f>
        <v>887.54482878636315</v>
      </c>
      <c r="EG59" s="55"/>
      <c r="EH59" s="55">
        <f>(CA59/T59)*100</f>
        <v>438.70665981451316</v>
      </c>
      <c r="EI59" s="56"/>
      <c r="EJ59" s="54" t="s">
        <v>66</v>
      </c>
      <c r="EK59" s="55">
        <f>(CD59/W59)*100</f>
        <v>195.04488920015007</v>
      </c>
      <c r="EL59" s="8"/>
      <c r="EM59" s="55">
        <f>(CF59/Y59)*100</f>
        <v>726.38842540031828</v>
      </c>
      <c r="EN59" s="8"/>
      <c r="EO59" s="55">
        <f>(CH59/AA59)*100</f>
        <v>1269.3094435318289</v>
      </c>
      <c r="EP59" s="8"/>
      <c r="EQ59" s="55">
        <f>(CJ59/AC59)*100</f>
        <v>2822.9142102276537</v>
      </c>
      <c r="ER59" s="8"/>
      <c r="ES59" s="55">
        <f>(CL59/AE59)*100</f>
        <v>416.96285173261413</v>
      </c>
      <c r="ET59" s="8"/>
      <c r="EU59" s="55">
        <f>(CN59/AG59)*100</f>
        <v>1117.6890025148243</v>
      </c>
      <c r="EV59" s="8"/>
      <c r="EW59" s="55">
        <f>(CP59/AI59)*100</f>
        <v>851.17714081138467</v>
      </c>
      <c r="EX59" s="8"/>
      <c r="EY59" s="55">
        <f>(CR59/AK59)*100</f>
        <v>1247.894885359342</v>
      </c>
      <c r="EZ59" s="8"/>
      <c r="FA59" s="55">
        <f>(CT59/AM59)*100</f>
        <v>556.70374079713076</v>
      </c>
      <c r="FB59" s="8"/>
      <c r="FC59" s="55">
        <f>(CV59/AO59)*100</f>
        <v>985.13291889359141</v>
      </c>
      <c r="FD59" s="44"/>
      <c r="FE59" s="54" t="s">
        <v>66</v>
      </c>
      <c r="FF59" s="55">
        <f>(CY59/AR59)*100</f>
        <v>1487.9202174771719</v>
      </c>
      <c r="FG59" s="8"/>
      <c r="FH59" s="55">
        <f>(DA59/AT59)*100</f>
        <v>1938.9470413101303</v>
      </c>
      <c r="FI59" s="8"/>
      <c r="FJ59" s="55">
        <f>(DC59/AV59)*100</f>
        <v>1040.3169822469742</v>
      </c>
      <c r="FK59" s="8"/>
      <c r="FL59" s="55">
        <f>(DE59/AX59)*100</f>
        <v>1647.1424043040183</v>
      </c>
      <c r="FM59" s="8"/>
      <c r="FN59" s="55">
        <f>(DG59/AZ59)*100</f>
        <v>1010.7325790359328</v>
      </c>
      <c r="FO59" s="8"/>
      <c r="FP59" s="55">
        <f>(DI59/BB59)*100</f>
        <v>1378.823984153385</v>
      </c>
      <c r="FQ59" s="8"/>
      <c r="FR59" s="55">
        <f>(DK59/BD59)*100</f>
        <v>546.58523900437444</v>
      </c>
      <c r="FS59" s="8"/>
      <c r="FT59" s="55">
        <f>(DM59/BF59)*100</f>
        <v>913.25733454742897</v>
      </c>
      <c r="FU59" s="44"/>
      <c r="FV59" s="54" t="s">
        <v>66</v>
      </c>
      <c r="FW59" s="8">
        <f>(DP59/$IF59)*100</f>
        <v>63.411181553692352</v>
      </c>
      <c r="FX59" s="8"/>
      <c r="FY59" s="8">
        <f>(DR59/$IF59)*100</f>
        <v>50.966823804473435</v>
      </c>
      <c r="FZ59" s="8"/>
      <c r="GA59" s="8">
        <f>(DT59/$IF59)*100</f>
        <v>142.76847538033465</v>
      </c>
      <c r="GB59" s="8"/>
      <c r="GC59" s="8">
        <f>(DV59/$IF59)*100</f>
        <v>114.32981535057571</v>
      </c>
      <c r="GD59" s="8"/>
      <c r="GE59" s="8">
        <f>(DX59/$IF59)*100</f>
        <v>56.850824317714576</v>
      </c>
      <c r="GF59" s="8"/>
      <c r="GG59" s="8">
        <f>(DZ59/$IF59)*100</f>
        <v>87.104483500498617</v>
      </c>
      <c r="GH59" s="8"/>
      <c r="GI59" s="8">
        <f>(EB59/$IF59)*100</f>
        <v>37.188043016094753</v>
      </c>
      <c r="GJ59" s="8"/>
      <c r="GK59" s="8">
        <f>(ED59/$IF59)*100</f>
        <v>51.473893704457417</v>
      </c>
      <c r="GL59" s="8"/>
      <c r="GM59" s="8">
        <f>(EF59/$IF59)*100</f>
        <v>55.831854005366779</v>
      </c>
      <c r="GN59" s="8"/>
      <c r="GO59" s="8">
        <f>(EH59/$IF59)*100</f>
        <v>27.597260879136726</v>
      </c>
      <c r="GP59" s="44"/>
      <c r="GQ59" s="57" t="s">
        <v>66</v>
      </c>
      <c r="GR59" s="8">
        <f>(EK59/$IF59)*100</f>
        <v>12.269484791214902</v>
      </c>
      <c r="GS59" s="8"/>
      <c r="GT59" s="8">
        <f>(EM59/$IF59)*100</f>
        <v>45.694156737519315</v>
      </c>
      <c r="GU59" s="8"/>
      <c r="GV59" s="8">
        <f>(EO59/$IF59)*100</f>
        <v>79.847121227451495</v>
      </c>
      <c r="GW59" s="8"/>
      <c r="GX59" s="8">
        <f>(EQ59/$IF59)*100</f>
        <v>177.57811092271356</v>
      </c>
      <c r="GY59" s="8"/>
      <c r="GZ59" s="8">
        <f>(ES59/$IF59)*100</f>
        <v>26.229445892248311</v>
      </c>
      <c r="HA59" s="8"/>
      <c r="HB59" s="8">
        <f>(EU59/$IF59)*100</f>
        <v>70.309292767940107</v>
      </c>
      <c r="HC59" s="8"/>
      <c r="HD59" s="8">
        <f>(EW59/$IF59)*100</f>
        <v>53.544109905377788</v>
      </c>
      <c r="HE59" s="8"/>
      <c r="HF59" s="8">
        <f>(EY59/$IF59)*100</f>
        <v>78.500018020157029</v>
      </c>
      <c r="HG59" s="8"/>
      <c r="HH59" s="8">
        <f>(FA59/$IF59)*100</f>
        <v>35.019979805333875</v>
      </c>
      <c r="HI59" s="8"/>
      <c r="HJ59" s="8">
        <f>(FC59/$IF59)*100</f>
        <v>61.970725894215143</v>
      </c>
      <c r="HK59" s="44"/>
      <c r="HL59" s="57" t="s">
        <v>66</v>
      </c>
      <c r="HM59" s="8">
        <f>(FF59/$IF59)*100</f>
        <v>93.599040475977176</v>
      </c>
      <c r="HN59" s="8"/>
      <c r="HO59" s="8">
        <f>(FH59/$IF59)*100</f>
        <v>121.97131302380966</v>
      </c>
      <c r="HP59" s="8"/>
      <c r="HQ59" s="8">
        <f>(FJ59/$IF59)*100</f>
        <v>65.442132034659906</v>
      </c>
      <c r="HR59" s="8"/>
      <c r="HS59" s="8">
        <f>(FL59/$IF59)*100</f>
        <v>103.61506400629004</v>
      </c>
      <c r="HT59" s="8"/>
      <c r="HU59" s="8">
        <f>(FN59/$IF59)*100</f>
        <v>63.581096932722133</v>
      </c>
      <c r="HV59" s="8"/>
      <c r="HW59" s="8">
        <f>(FP59/$IF59)*100</f>
        <v>86.736237861490594</v>
      </c>
      <c r="HX59" s="8"/>
      <c r="HY59" s="8">
        <f>(FR59/$IF59)*100</f>
        <v>34.38346579891607</v>
      </c>
      <c r="HZ59" s="8"/>
      <c r="IA59" s="8">
        <f>(FT59/$IF59)*100</f>
        <v>57.449323705153091</v>
      </c>
      <c r="IB59" s="44"/>
      <c r="IF59" s="10">
        <f>[2]CPI!E175</f>
        <v>1589.6746482770372</v>
      </c>
    </row>
    <row r="60" spans="1:240" s="76" customFormat="1" ht="17.25" hidden="1" customHeight="1" thickTop="1" x14ac:dyDescent="0.2">
      <c r="A60" s="80">
        <v>2007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2"/>
      <c r="V60" s="80">
        <v>2007</v>
      </c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2"/>
      <c r="AQ60" s="80">
        <v>2007</v>
      </c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2"/>
      <c r="BH60" s="80">
        <v>2007</v>
      </c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2"/>
      <c r="CC60" s="80">
        <v>2007</v>
      </c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2"/>
      <c r="CX60" s="80">
        <v>2007</v>
      </c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  <c r="DK60" s="81"/>
      <c r="DL60" s="81"/>
      <c r="DM60" s="81"/>
      <c r="DN60" s="82"/>
      <c r="DO60" s="80">
        <v>2007</v>
      </c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4"/>
      <c r="EJ60" s="80">
        <v>2007</v>
      </c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6"/>
      <c r="FE60" s="80">
        <v>2007</v>
      </c>
      <c r="FF60" s="87"/>
      <c r="FG60" s="87"/>
      <c r="FH60" s="87"/>
      <c r="FI60" s="87"/>
      <c r="FJ60" s="87"/>
      <c r="FK60" s="87"/>
      <c r="FL60" s="87"/>
      <c r="FM60" s="87"/>
      <c r="FN60" s="87"/>
      <c r="FO60" s="87"/>
      <c r="FP60" s="87"/>
      <c r="FQ60" s="87"/>
      <c r="FR60" s="81"/>
      <c r="FS60" s="87"/>
      <c r="FT60" s="81"/>
      <c r="FU60" s="88"/>
      <c r="FV60" s="80">
        <v>2007</v>
      </c>
      <c r="FW60" s="89"/>
      <c r="FX60" s="87"/>
      <c r="FY60" s="89"/>
      <c r="FZ60" s="87"/>
      <c r="GA60" s="89"/>
      <c r="GB60" s="87"/>
      <c r="GC60" s="89"/>
      <c r="GD60" s="87"/>
      <c r="GE60" s="89"/>
      <c r="GF60" s="87"/>
      <c r="GG60" s="89"/>
      <c r="GH60" s="87"/>
      <c r="GI60" s="89"/>
      <c r="GJ60" s="87"/>
      <c r="GK60" s="89"/>
      <c r="GL60" s="87"/>
      <c r="GM60" s="89"/>
      <c r="GN60" s="87"/>
      <c r="GO60" s="89"/>
      <c r="GP60" s="88"/>
      <c r="GQ60" s="80">
        <v>2007</v>
      </c>
      <c r="GR60" s="89"/>
      <c r="GS60" s="87"/>
      <c r="GT60" s="89"/>
      <c r="GU60" s="87"/>
      <c r="GV60" s="89"/>
      <c r="GW60" s="87"/>
      <c r="GX60" s="89"/>
      <c r="GY60" s="87"/>
      <c r="GZ60" s="89"/>
      <c r="HA60" s="87"/>
      <c r="HB60" s="89"/>
      <c r="HC60" s="87"/>
      <c r="HD60" s="89"/>
      <c r="HE60" s="87"/>
      <c r="HF60" s="89"/>
      <c r="HG60" s="87"/>
      <c r="HH60" s="89"/>
      <c r="HI60" s="87"/>
      <c r="HJ60" s="89"/>
      <c r="HK60" s="88"/>
      <c r="HL60" s="80">
        <v>2007</v>
      </c>
      <c r="HM60" s="89"/>
      <c r="HN60" s="87"/>
      <c r="HO60" s="89"/>
      <c r="HP60" s="87"/>
      <c r="HQ60" s="89"/>
      <c r="HR60" s="87"/>
      <c r="HS60" s="89"/>
      <c r="HT60" s="87"/>
      <c r="HU60" s="89"/>
      <c r="HV60" s="87"/>
      <c r="HW60" s="89"/>
      <c r="HX60" s="87"/>
      <c r="HY60" s="89"/>
      <c r="HZ60" s="87"/>
      <c r="IA60" s="89"/>
      <c r="IB60" s="88"/>
      <c r="IF60" s="10" t="e">
        <f>'[1]QEI-MFG'!AK172</f>
        <v>#REF!</v>
      </c>
    </row>
    <row r="61" spans="1:240" s="10" customFormat="1" ht="17.25" hidden="1" customHeight="1" x14ac:dyDescent="0.2">
      <c r="A61" s="54" t="s">
        <v>63</v>
      </c>
      <c r="B61" s="55">
        <f>(D61*D$8)+(F61*F$8)+(H61*H$8)+(J61*J$8)+(L61*L$8)+(N61*N$8)+(P61*P$8)+(R61*R$8)+(T61*T$8)+(W61*W$8)+(Y61*Y$8)+(AA61*AA$8)+(AC61*AC$8)+(AE61*AE$8)+(AG61*AG$8)+(AM61*AM$8)+(AO61*AO$8)+(AR61*AR$8)+(BD61*BD$8)+(BF61*BF$8)</f>
        <v>221.45190463569227</v>
      </c>
      <c r="C61" s="55"/>
      <c r="D61" s="77">
        <v>254.76546648814286</v>
      </c>
      <c r="E61" s="77"/>
      <c r="F61" s="77">
        <v>56.745768339036061</v>
      </c>
      <c r="G61" s="77">
        <v>0</v>
      </c>
      <c r="H61" s="77">
        <v>93.937444017369373</v>
      </c>
      <c r="I61" s="77">
        <v>0</v>
      </c>
      <c r="J61" s="77">
        <v>140.63308465267355</v>
      </c>
      <c r="K61" s="77">
        <v>0</v>
      </c>
      <c r="L61" s="77">
        <v>304.74122255644244</v>
      </c>
      <c r="M61" s="77">
        <v>0</v>
      </c>
      <c r="N61" s="77">
        <v>90.035820660509813</v>
      </c>
      <c r="O61" s="77">
        <v>0</v>
      </c>
      <c r="P61" s="77">
        <v>142.52484608378461</v>
      </c>
      <c r="Q61" s="77">
        <v>0</v>
      </c>
      <c r="R61" s="77">
        <v>111.56886684247824</v>
      </c>
      <c r="S61" s="77">
        <v>0</v>
      </c>
      <c r="T61" s="77">
        <v>134.46790171668076</v>
      </c>
      <c r="U61" s="78"/>
      <c r="V61" s="54" t="s">
        <v>63</v>
      </c>
      <c r="W61" s="77">
        <v>116.1925550746713</v>
      </c>
      <c r="X61" s="77"/>
      <c r="Y61" s="77">
        <v>169.188082806697</v>
      </c>
      <c r="Z61" s="77"/>
      <c r="AA61" s="77">
        <v>176.17651034197311</v>
      </c>
      <c r="AB61" s="77">
        <v>0</v>
      </c>
      <c r="AC61" s="77">
        <v>182.37030229189887</v>
      </c>
      <c r="AD61" s="77">
        <v>0</v>
      </c>
      <c r="AE61" s="77">
        <v>160.18421772785445</v>
      </c>
      <c r="AF61" s="77">
        <v>0</v>
      </c>
      <c r="AG61" s="77">
        <v>124.50916483782052</v>
      </c>
      <c r="AH61" s="77">
        <v>0</v>
      </c>
      <c r="AI61" s="77">
        <v>120.49179039186303</v>
      </c>
      <c r="AJ61" s="77">
        <v>0</v>
      </c>
      <c r="AK61" s="77">
        <v>122.34061847710107</v>
      </c>
      <c r="AL61" s="77">
        <v>0</v>
      </c>
      <c r="AM61" s="77">
        <v>243.15284009983085</v>
      </c>
      <c r="AN61" s="77">
        <v>0</v>
      </c>
      <c r="AO61" s="77">
        <v>226.85211692181198</v>
      </c>
      <c r="AP61" s="78">
        <v>0</v>
      </c>
      <c r="AQ61" s="54" t="s">
        <v>63</v>
      </c>
      <c r="AR61" s="55">
        <v>481.81442213065634</v>
      </c>
      <c r="AS61" s="77"/>
      <c r="AT61" s="77">
        <v>522.11950899931014</v>
      </c>
      <c r="AU61" s="77"/>
      <c r="AV61" s="77">
        <v>315.75476466727361</v>
      </c>
      <c r="AW61" s="77">
        <v>0</v>
      </c>
      <c r="AX61" s="77">
        <v>175.60393770009836</v>
      </c>
      <c r="AY61" s="77">
        <v>0</v>
      </c>
      <c r="AZ61" s="77">
        <v>619.52420346125166</v>
      </c>
      <c r="BA61" s="77">
        <v>0</v>
      </c>
      <c r="BB61" s="77">
        <v>612.05296659578619</v>
      </c>
      <c r="BC61" s="77">
        <v>0</v>
      </c>
      <c r="BD61" s="77">
        <v>347.45660907923667</v>
      </c>
      <c r="BE61" s="77">
        <v>0</v>
      </c>
      <c r="BF61" s="77">
        <v>195.627285660723</v>
      </c>
      <c r="BG61" s="78"/>
      <c r="BH61" s="54" t="s">
        <v>63</v>
      </c>
      <c r="BI61" s="55">
        <f>(BK61*BK$8)+(BM61*BM$8)+(BO61*BO$8)+(BQ61*BQ$8)+(BS61*BS$8)+(BU61*BU$8)+(BW61*BW$8)+(BY61*BY$8)+(CA61*CA$8)+(CD61*CD$8)+(CF61*CF$8)+(CH61*CH$8)+(CJ61*CJ$8)+(CL61*CL$8)+(CN61*CN$8)+(CT61*CT$8)+(CV61*CV$8)+(CY61*CY$8)+(DK61*DK$8)+(DM61*DM$8)</f>
        <v>1865.9569855457312</v>
      </c>
      <c r="BJ61" s="55"/>
      <c r="BK61" s="77">
        <v>1837.8565853559642</v>
      </c>
      <c r="BL61" s="77"/>
      <c r="BM61" s="77">
        <v>1789.1196604483764</v>
      </c>
      <c r="BN61" s="77">
        <v>0</v>
      </c>
      <c r="BO61" s="77">
        <v>2435.9421965624974</v>
      </c>
      <c r="BP61" s="77">
        <v>0</v>
      </c>
      <c r="BQ61" s="77">
        <v>1332.1682060405162</v>
      </c>
      <c r="BR61" s="77">
        <v>0</v>
      </c>
      <c r="BS61" s="77">
        <v>2149.3665935331142</v>
      </c>
      <c r="BT61" s="77">
        <v>0</v>
      </c>
      <c r="BU61" s="77">
        <v>900.31915766037753</v>
      </c>
      <c r="BV61" s="77">
        <v>0</v>
      </c>
      <c r="BW61" s="77">
        <v>1369.9831494722685</v>
      </c>
      <c r="BX61" s="77">
        <v>0</v>
      </c>
      <c r="BY61" s="77">
        <v>687.96039345666861</v>
      </c>
      <c r="BZ61" s="77">
        <v>0</v>
      </c>
      <c r="CA61" s="77">
        <v>529.67286838371206</v>
      </c>
      <c r="CB61" s="78"/>
      <c r="CC61" s="54" t="s">
        <v>63</v>
      </c>
      <c r="CD61" s="77">
        <v>501.23740876446965</v>
      </c>
      <c r="CE61" s="77"/>
      <c r="CF61" s="77">
        <v>79.690193598992181</v>
      </c>
      <c r="CG61" s="77">
        <v>0</v>
      </c>
      <c r="CH61" s="77">
        <v>1104.2885399282754</v>
      </c>
      <c r="CI61" s="77">
        <v>0</v>
      </c>
      <c r="CJ61" s="77">
        <v>3905.1881831681044</v>
      </c>
      <c r="CK61" s="77">
        <v>0</v>
      </c>
      <c r="CL61" s="77">
        <v>1070.8432697818739</v>
      </c>
      <c r="CM61" s="77">
        <v>0</v>
      </c>
      <c r="CN61" s="77">
        <v>2827.1155945015075</v>
      </c>
      <c r="CO61" s="77">
        <v>0</v>
      </c>
      <c r="CP61" s="77">
        <v>1870.7922790877294</v>
      </c>
      <c r="CQ61" s="77">
        <v>0</v>
      </c>
      <c r="CR61" s="77">
        <v>3011.0583677140735</v>
      </c>
      <c r="CS61" s="77">
        <v>0</v>
      </c>
      <c r="CT61" s="77">
        <v>1843.1366739330433</v>
      </c>
      <c r="CU61" s="77">
        <v>0</v>
      </c>
      <c r="CV61" s="77">
        <v>1946.1602156725774</v>
      </c>
      <c r="CW61" s="78"/>
      <c r="CX61" s="54" t="s">
        <v>63</v>
      </c>
      <c r="CY61" s="55">
        <v>5700.6545068801688</v>
      </c>
      <c r="CZ61" s="77"/>
      <c r="DA61" s="77">
        <v>7683.7276067901012</v>
      </c>
      <c r="DB61" s="77"/>
      <c r="DC61" s="77">
        <v>4998.2418200894908</v>
      </c>
      <c r="DD61" s="77">
        <v>0</v>
      </c>
      <c r="DE61" s="77">
        <v>1538.7835109402781</v>
      </c>
      <c r="DF61" s="77">
        <v>0</v>
      </c>
      <c r="DG61" s="77">
        <v>2003.5599447797101</v>
      </c>
      <c r="DH61" s="77">
        <v>0</v>
      </c>
      <c r="DI61" s="77">
        <v>6263.9412426249864</v>
      </c>
      <c r="DJ61" s="77">
        <v>0</v>
      </c>
      <c r="DK61" s="77">
        <v>1096.1784275289415</v>
      </c>
      <c r="DL61" s="77">
        <v>0</v>
      </c>
      <c r="DM61" s="77">
        <v>1962.5681463703397</v>
      </c>
      <c r="DN61" s="78"/>
      <c r="DO61" s="54" t="s">
        <v>63</v>
      </c>
      <c r="DP61" s="55">
        <f>(BI61/B61)*100</f>
        <v>842.60146175549653</v>
      </c>
      <c r="DQ61" s="55"/>
      <c r="DR61" s="55">
        <f>(BK61/D61)*100</f>
        <v>721.39156483420038</v>
      </c>
      <c r="DS61" s="55"/>
      <c r="DT61" s="55">
        <f>(BM61/F61)*100</f>
        <v>3152.8688619722511</v>
      </c>
      <c r="DU61" s="55"/>
      <c r="DV61" s="55">
        <f>(BO61/H61)*100</f>
        <v>2593.1535843279735</v>
      </c>
      <c r="DW61" s="55"/>
      <c r="DX61" s="55">
        <f>(BQ61/J61)*100</f>
        <v>947.26515409273622</v>
      </c>
      <c r="DY61" s="55"/>
      <c r="DZ61" s="55">
        <f>(BS61/L61)*100</f>
        <v>705.30877821592412</v>
      </c>
      <c r="EA61" s="55"/>
      <c r="EB61" s="55">
        <f>(BU61/N61)*100</f>
        <v>999.95662954540308</v>
      </c>
      <c r="EC61" s="55"/>
      <c r="ED61" s="55">
        <f>(BW61/P61)*100</f>
        <v>961.22408626697313</v>
      </c>
      <c r="EE61" s="55"/>
      <c r="EF61" s="55">
        <f>(BY61/R61)*100</f>
        <v>616.62398563927832</v>
      </c>
      <c r="EG61" s="55"/>
      <c r="EH61" s="55">
        <f>(CA61/T61)*100</f>
        <v>393.90282857221541</v>
      </c>
      <c r="EI61" s="56"/>
      <c r="EJ61" s="54" t="s">
        <v>63</v>
      </c>
      <c r="EK61" s="55">
        <f>(CD61/W61)*100</f>
        <v>431.38513344710316</v>
      </c>
      <c r="EL61" s="8"/>
      <c r="EM61" s="55">
        <f>(CF61/Y61)*100</f>
        <v>47.101540650496574</v>
      </c>
      <c r="EN61" s="8"/>
      <c r="EO61" s="55">
        <f>(CH61/AA61)*100</f>
        <v>626.80804483228803</v>
      </c>
      <c r="EP61" s="8"/>
      <c r="EQ61" s="55">
        <f>(CJ61/AC61)*100</f>
        <v>2141.3509404165625</v>
      </c>
      <c r="ER61" s="8"/>
      <c r="ES61" s="55">
        <f>(CL61/AE61)*100</f>
        <v>668.50735045645195</v>
      </c>
      <c r="ET61" s="8"/>
      <c r="EU61" s="55">
        <f>(CN61/AG61)*100</f>
        <v>2270.6084312620428</v>
      </c>
      <c r="EV61" s="8"/>
      <c r="EW61" s="55">
        <f>(CP61/AI61)*100</f>
        <v>1552.6304929186831</v>
      </c>
      <c r="EX61" s="8"/>
      <c r="EY61" s="55">
        <f>(CR61/AK61)*100</f>
        <v>2461.2090450381888</v>
      </c>
      <c r="EZ61" s="8"/>
      <c r="FA61" s="55">
        <f>(CT61/AM61)*100</f>
        <v>758.01568806529667</v>
      </c>
      <c r="FB61" s="8"/>
      <c r="FC61" s="55">
        <f>(CV61/AO61)*100</f>
        <v>857.89819468308121</v>
      </c>
      <c r="FD61" s="44"/>
      <c r="FE61" s="54" t="s">
        <v>63</v>
      </c>
      <c r="FF61" s="55">
        <f>(CY61/AR61)*100</f>
        <v>1183.1639413513217</v>
      </c>
      <c r="FG61" s="8"/>
      <c r="FH61" s="55">
        <f>(DA61/AT61)*100</f>
        <v>1471.6415445798357</v>
      </c>
      <c r="FI61" s="8"/>
      <c r="FJ61" s="55">
        <f>(DC61/AV61)*100</f>
        <v>1582.9505614448558</v>
      </c>
      <c r="FK61" s="8"/>
      <c r="FL61" s="55">
        <f>(DE61/AX61)*100</f>
        <v>876.28075491579159</v>
      </c>
      <c r="FM61" s="8"/>
      <c r="FN61" s="55">
        <f>(DG61/AZ61)*100</f>
        <v>323.40301372987818</v>
      </c>
      <c r="FO61" s="8"/>
      <c r="FP61" s="55">
        <f>(DI61/BB61)*100</f>
        <v>1023.4312362645302</v>
      </c>
      <c r="FQ61" s="8"/>
      <c r="FR61" s="55">
        <f>(DK61/BD61)*100</f>
        <v>315.48642301950298</v>
      </c>
      <c r="FS61" s="8"/>
      <c r="FT61" s="55">
        <f>(DM61/BF61)*100</f>
        <v>1003.2180018967434</v>
      </c>
      <c r="FU61" s="44"/>
      <c r="FV61" s="54" t="s">
        <v>63</v>
      </c>
      <c r="FW61" s="8">
        <f>(DP61/$IF61)*100</f>
        <v>52.418934981047315</v>
      </c>
      <c r="FX61" s="8"/>
      <c r="FY61" s="8">
        <f>(DR61/$IF61)*100</f>
        <v>44.878366878377008</v>
      </c>
      <c r="FZ61" s="8"/>
      <c r="GA61" s="8">
        <f>(DT61/$IF61)*100</f>
        <v>196.14258386778067</v>
      </c>
      <c r="GB61" s="8"/>
      <c r="GC61" s="8">
        <f>(DV61/$IF61)*100</f>
        <v>161.32223275468479</v>
      </c>
      <c r="GD61" s="8"/>
      <c r="GE61" s="8">
        <f>(DX61/$IF61)*100</f>
        <v>58.930149988996263</v>
      </c>
      <c r="GF61" s="8"/>
      <c r="GG61" s="8">
        <f>(DZ61/$IF61)*100</f>
        <v>43.877843399221078</v>
      </c>
      <c r="GH61" s="8"/>
      <c r="GI61" s="8">
        <f>(EB61/$IF61)*100</f>
        <v>62.208130328662783</v>
      </c>
      <c r="GJ61" s="8"/>
      <c r="GK61" s="8">
        <f>(ED61/$IF61)*100</f>
        <v>59.798546723701307</v>
      </c>
      <c r="GL61" s="8"/>
      <c r="GM61" s="8">
        <f>(EF61/$IF61)*100</f>
        <v>38.360688982947558</v>
      </c>
      <c r="GN61" s="8"/>
      <c r="GO61" s="8">
        <f>(EH61/$IF61)*100</f>
        <v>24.505021290562571</v>
      </c>
      <c r="GP61" s="44"/>
      <c r="GQ61" s="54" t="s">
        <v>63</v>
      </c>
      <c r="GR61" s="8">
        <v>26.836826528691464</v>
      </c>
      <c r="GS61" s="8"/>
      <c r="GT61" s="8">
        <v>2.9302258646947221</v>
      </c>
      <c r="GU61" s="8"/>
      <c r="GV61" s="8">
        <v>38.994247742232517</v>
      </c>
      <c r="GW61" s="8"/>
      <c r="GX61" s="8">
        <v>133.21521598531461</v>
      </c>
      <c r="GY61" s="8"/>
      <c r="GZ61" s="8">
        <v>41.588396090508404</v>
      </c>
      <c r="HA61" s="8"/>
      <c r="HB61" s="8">
        <v>141.25643157296176</v>
      </c>
      <c r="HC61" s="8"/>
      <c r="HD61" s="8">
        <v>95.130741507620698</v>
      </c>
      <c r="HE61" s="8"/>
      <c r="HF61" s="8">
        <v>155.46323523719693</v>
      </c>
      <c r="HG61" s="8"/>
      <c r="HH61" s="8">
        <v>47.156783925493137</v>
      </c>
      <c r="HI61" s="8"/>
      <c r="HJ61" s="8">
        <v>53.370557408906535</v>
      </c>
      <c r="HK61" s="44"/>
      <c r="HL61" s="54" t="s">
        <v>63</v>
      </c>
      <c r="HM61" s="8">
        <v>73.605608972479359</v>
      </c>
      <c r="HN61" s="8"/>
      <c r="HO61" s="8">
        <v>91.552039655876158</v>
      </c>
      <c r="HP61" s="8"/>
      <c r="HQ61" s="8">
        <v>98.476665807954788</v>
      </c>
      <c r="HR61" s="8"/>
      <c r="HS61" s="8">
        <v>54.514151709842182</v>
      </c>
      <c r="HT61" s="8"/>
      <c r="HU61" s="8">
        <v>20.119169404313759</v>
      </c>
      <c r="HV61" s="8"/>
      <c r="HW61" s="8">
        <v>63.668505059976319</v>
      </c>
      <c r="HX61" s="8"/>
      <c r="HY61" s="8">
        <v>19.626671737796368</v>
      </c>
      <c r="HZ61" s="8"/>
      <c r="IA61" s="8">
        <v>62.41102300449284</v>
      </c>
      <c r="IB61" s="44"/>
      <c r="IF61" s="10">
        <f>[2]CPI!E177</f>
        <v>1607.4372019579357</v>
      </c>
    </row>
    <row r="62" spans="1:240" s="10" customFormat="1" ht="17.25" hidden="1" customHeight="1" x14ac:dyDescent="0.2">
      <c r="A62" s="54" t="s">
        <v>64</v>
      </c>
      <c r="B62" s="55">
        <f>(D62*D$8)+(F62*F$8)+(H62*H$8)+(J62*J$8)+(L62*L$8)+(N62*N$8)+(P62*P$8)+(R62*R$8)+(T62*T$8)+(W62*W$8)+(Y62*Y$8)+(AA62*AA$8)+(AC62*AC$8)+(AE62*AE$8)+(AG62*AG$8)+(AM62*AM$8)+(AO62*AO$8)+(AR62*AR$8)+(BD62*BD$8)+(BF62*BF$8)</f>
        <v>300.49139797156022</v>
      </c>
      <c r="C62" s="55"/>
      <c r="D62" s="77">
        <v>462.03312779126929</v>
      </c>
      <c r="E62" s="77"/>
      <c r="F62" s="77">
        <v>70.504305582508707</v>
      </c>
      <c r="G62" s="77">
        <v>0</v>
      </c>
      <c r="H62" s="77">
        <v>193.15840232057482</v>
      </c>
      <c r="I62" s="77">
        <v>0</v>
      </c>
      <c r="J62" s="77">
        <v>240.01229202810603</v>
      </c>
      <c r="K62" s="77">
        <v>0</v>
      </c>
      <c r="L62" s="77">
        <v>296.39017927410276</v>
      </c>
      <c r="M62" s="77">
        <v>0</v>
      </c>
      <c r="N62" s="77">
        <v>112.815276774993</v>
      </c>
      <c r="O62" s="77">
        <v>0</v>
      </c>
      <c r="P62" s="77">
        <v>253.77534359177457</v>
      </c>
      <c r="Q62" s="77">
        <v>0</v>
      </c>
      <c r="R62" s="77">
        <v>192.66425476325892</v>
      </c>
      <c r="S62" s="77">
        <v>0</v>
      </c>
      <c r="T62" s="77">
        <v>181.94160680489108</v>
      </c>
      <c r="U62" s="78"/>
      <c r="V62" s="54" t="s">
        <v>64</v>
      </c>
      <c r="W62" s="77">
        <v>199.57924841448457</v>
      </c>
      <c r="X62" s="77"/>
      <c r="Y62" s="77">
        <v>403.44762100350795</v>
      </c>
      <c r="Z62" s="77"/>
      <c r="AA62" s="77">
        <v>335.28988989850717</v>
      </c>
      <c r="AB62" s="77">
        <v>0</v>
      </c>
      <c r="AC62" s="77">
        <v>332.53241916334611</v>
      </c>
      <c r="AD62" s="77">
        <v>0</v>
      </c>
      <c r="AE62" s="77">
        <v>259.74259173777426</v>
      </c>
      <c r="AF62" s="77">
        <v>0</v>
      </c>
      <c r="AG62" s="77">
        <v>191.31529000103038</v>
      </c>
      <c r="AH62" s="77">
        <v>0</v>
      </c>
      <c r="AI62" s="77">
        <v>141.77962734613166</v>
      </c>
      <c r="AJ62" s="77">
        <v>0</v>
      </c>
      <c r="AK62" s="77">
        <v>131.70756182046279</v>
      </c>
      <c r="AL62" s="77">
        <v>0</v>
      </c>
      <c r="AM62" s="77">
        <v>306.73703278588039</v>
      </c>
      <c r="AN62" s="77">
        <v>0</v>
      </c>
      <c r="AO62" s="77">
        <v>202.46578365661853</v>
      </c>
      <c r="AP62" s="78">
        <v>0</v>
      </c>
      <c r="AQ62" s="54" t="s">
        <v>64</v>
      </c>
      <c r="AR62" s="55">
        <v>368.53082466389816</v>
      </c>
      <c r="AS62" s="77"/>
      <c r="AT62" s="77">
        <v>411.6956486634067</v>
      </c>
      <c r="AU62" s="77"/>
      <c r="AV62" s="77">
        <v>225.56437117488517</v>
      </c>
      <c r="AW62" s="77">
        <v>0</v>
      </c>
      <c r="AX62" s="77">
        <v>153.54197477915233</v>
      </c>
      <c r="AY62" s="77">
        <v>0</v>
      </c>
      <c r="AZ62" s="77">
        <v>445.64404956601402</v>
      </c>
      <c r="BA62" s="77">
        <v>0</v>
      </c>
      <c r="BB62" s="77">
        <v>423.75330885002404</v>
      </c>
      <c r="BC62" s="77">
        <v>0</v>
      </c>
      <c r="BD62" s="77">
        <v>538.78450597405447</v>
      </c>
      <c r="BE62" s="77">
        <v>0</v>
      </c>
      <c r="BF62" s="77">
        <v>261.15022893599297</v>
      </c>
      <c r="BG62" s="78"/>
      <c r="BH62" s="54" t="s">
        <v>64</v>
      </c>
      <c r="BI62" s="55">
        <f>(BK62*BK$8)+(BM62*BM$8)+(BO62*BO$8)+(BQ62*BQ$8)+(BS62*BS$8)+(BU62*BU$8)+(BW62*BW$8)+(BY62*BY$8)+(CA62*CA$8)+(CD62*CD$8)+(CF62*CF$8)+(CH62*CH$8)+(CJ62*CJ$8)+(CL62*CL$8)+(CN62*CN$8)+(CT62*CT$8)+(CV62*CV$8)+(CY62*CY$8)+(DK62*DK$8)+(DM62*DM$8)</f>
        <v>3205.5259179556656</v>
      </c>
      <c r="BJ62" s="55"/>
      <c r="BK62" s="77">
        <v>5430.9532135232885</v>
      </c>
      <c r="BL62" s="77"/>
      <c r="BM62" s="77">
        <v>2731.5231951148453</v>
      </c>
      <c r="BN62" s="77">
        <v>0</v>
      </c>
      <c r="BO62" s="77">
        <v>3040.5330831691454</v>
      </c>
      <c r="BP62" s="77">
        <v>0</v>
      </c>
      <c r="BQ62" s="77">
        <v>1861.3628856808805</v>
      </c>
      <c r="BR62" s="77">
        <v>0</v>
      </c>
      <c r="BS62" s="77">
        <v>3006.6505635669087</v>
      </c>
      <c r="BT62" s="77">
        <v>0</v>
      </c>
      <c r="BU62" s="77">
        <v>1036.8427660853445</v>
      </c>
      <c r="BV62" s="77">
        <v>0</v>
      </c>
      <c r="BW62" s="77">
        <v>2495.9269115037332</v>
      </c>
      <c r="BX62" s="77">
        <v>0</v>
      </c>
      <c r="BY62" s="77">
        <v>982.45490708156422</v>
      </c>
      <c r="BZ62" s="77">
        <v>0</v>
      </c>
      <c r="CA62" s="77">
        <v>908.04895514872646</v>
      </c>
      <c r="CB62" s="78"/>
      <c r="CC62" s="54" t="s">
        <v>64</v>
      </c>
      <c r="CD62" s="77">
        <v>1066.4518891194405</v>
      </c>
      <c r="CE62" s="77"/>
      <c r="CF62" s="77">
        <v>1913.3414079896272</v>
      </c>
      <c r="CG62" s="77">
        <v>0</v>
      </c>
      <c r="CH62" s="77">
        <v>2610.6520442727838</v>
      </c>
      <c r="CI62" s="77">
        <v>0</v>
      </c>
      <c r="CJ62" s="77">
        <v>8640.861112807288</v>
      </c>
      <c r="CK62" s="77">
        <v>0</v>
      </c>
      <c r="CL62" s="77">
        <v>1355.829387994258</v>
      </c>
      <c r="CM62" s="77">
        <v>0</v>
      </c>
      <c r="CN62" s="77">
        <v>2848.2216376248102</v>
      </c>
      <c r="CO62" s="77">
        <v>0</v>
      </c>
      <c r="CP62" s="77">
        <v>1442.857533445828</v>
      </c>
      <c r="CQ62" s="77">
        <v>0</v>
      </c>
      <c r="CR62" s="77">
        <v>2712.2247182236733</v>
      </c>
      <c r="CS62" s="77">
        <v>0</v>
      </c>
      <c r="CT62" s="77">
        <v>2887.9753667112627</v>
      </c>
      <c r="CU62" s="77">
        <v>0</v>
      </c>
      <c r="CV62" s="77">
        <v>3494.9149963297932</v>
      </c>
      <c r="CW62" s="78"/>
      <c r="CX62" s="54" t="s">
        <v>64</v>
      </c>
      <c r="CY62" s="55">
        <v>5414.8660017235225</v>
      </c>
      <c r="CZ62" s="77"/>
      <c r="DA62" s="77">
        <v>7960.8569140935369</v>
      </c>
      <c r="DB62" s="77"/>
      <c r="DC62" s="77">
        <v>3422.9615758976288</v>
      </c>
      <c r="DD62" s="77">
        <v>0</v>
      </c>
      <c r="DE62" s="77">
        <v>2773.9206110706345</v>
      </c>
      <c r="DF62" s="77">
        <v>0</v>
      </c>
      <c r="DG62" s="77">
        <v>2788.4845174713091</v>
      </c>
      <c r="DH62" s="77">
        <v>0</v>
      </c>
      <c r="DI62" s="77">
        <v>1955.6626113619345</v>
      </c>
      <c r="DJ62" s="77">
        <v>0</v>
      </c>
      <c r="DK62" s="77">
        <v>3102.117439925265</v>
      </c>
      <c r="DL62" s="77">
        <v>0</v>
      </c>
      <c r="DM62" s="77">
        <v>2987.9472000772503</v>
      </c>
      <c r="DN62" s="78"/>
      <c r="DO62" s="54" t="s">
        <v>64</v>
      </c>
      <c r="DP62" s="55">
        <f>(BI62/B62)*100</f>
        <v>1066.7612915358895</v>
      </c>
      <c r="DQ62" s="55"/>
      <c r="DR62" s="55">
        <f>(BK62/D62)*100</f>
        <v>1175.4467129847899</v>
      </c>
      <c r="DS62" s="55"/>
      <c r="DT62" s="55">
        <f>(BM62/F62)*100</f>
        <v>3874.2643765468197</v>
      </c>
      <c r="DU62" s="55"/>
      <c r="DV62" s="55">
        <f>(BO62/H62)*100</f>
        <v>1574.1138084808408</v>
      </c>
      <c r="DW62" s="55"/>
      <c r="DX62" s="55">
        <f>(BQ62/J62)*100</f>
        <v>775.52814897618259</v>
      </c>
      <c r="DY62" s="55"/>
      <c r="DZ62" s="55">
        <f>(BS62/L62)*100</f>
        <v>1014.4231401089531</v>
      </c>
      <c r="EA62" s="55"/>
      <c r="EB62" s="55">
        <f>(BU62/N62)*100</f>
        <v>919.06237854054029</v>
      </c>
      <c r="EC62" s="55"/>
      <c r="ED62" s="55">
        <f>(BW62/P62)*100</f>
        <v>983.5182867562994</v>
      </c>
      <c r="EE62" s="55"/>
      <c r="EF62" s="55">
        <f>(BY62/R62)*100</f>
        <v>509.93107584423507</v>
      </c>
      <c r="EG62" s="55"/>
      <c r="EH62" s="55">
        <f>(CA62/T62)*100</f>
        <v>499.08812563279821</v>
      </c>
      <c r="EI62" s="56"/>
      <c r="EJ62" s="54" t="s">
        <v>64</v>
      </c>
      <c r="EK62" s="55">
        <f>(CD62/W62)*100</f>
        <v>534.35008779301643</v>
      </c>
      <c r="EL62" s="8"/>
      <c r="EM62" s="55">
        <f>(CF62/Y62)*100</f>
        <v>474.24778543259538</v>
      </c>
      <c r="EN62" s="8"/>
      <c r="EO62" s="55">
        <f>(CH62/AA62)*100</f>
        <v>778.62533972110896</v>
      </c>
      <c r="EP62" s="8"/>
      <c r="EQ62" s="55">
        <f>(CJ62/AC62)*100</f>
        <v>2598.5018647347997</v>
      </c>
      <c r="ER62" s="8"/>
      <c r="ES62" s="55">
        <f>(CL62/AE62)*100</f>
        <v>521.98962785550748</v>
      </c>
      <c r="ET62" s="8"/>
      <c r="EU62" s="55">
        <f>(CN62/AG62)*100</f>
        <v>1488.7579751777657</v>
      </c>
      <c r="EV62" s="8"/>
      <c r="EW62" s="55">
        <f>(CP62/AI62)*100</f>
        <v>1017.676206697404</v>
      </c>
      <c r="EX62" s="8"/>
      <c r="EY62" s="55">
        <f>(CR62/AK62)*100</f>
        <v>2059.2779038160647</v>
      </c>
      <c r="EZ62" s="8"/>
      <c r="FA62" s="55">
        <f>(CT62/AM62)*100</f>
        <v>941.51506274993244</v>
      </c>
      <c r="FB62" s="8"/>
      <c r="FC62" s="55">
        <f>(CV62/AO62)*100</f>
        <v>1726.1756200036054</v>
      </c>
      <c r="FD62" s="44"/>
      <c r="FE62" s="54" t="s">
        <v>64</v>
      </c>
      <c r="FF62" s="55">
        <f>(CY62/AR62)*100</f>
        <v>1469.3115580391154</v>
      </c>
      <c r="FG62" s="8"/>
      <c r="FH62" s="55">
        <f>(DA62/AT62)*100</f>
        <v>1933.6752622814722</v>
      </c>
      <c r="FI62" s="8"/>
      <c r="FJ62" s="55">
        <f>(DC62/AV62)*100</f>
        <v>1517.5098611844728</v>
      </c>
      <c r="FK62" s="8"/>
      <c r="FL62" s="55">
        <f>(DE62/AX62)*100</f>
        <v>1806.6203818600834</v>
      </c>
      <c r="FM62" s="8"/>
      <c r="FN62" s="55">
        <f>(DG62/AZ62)*100</f>
        <v>625.72012802299207</v>
      </c>
      <c r="FO62" s="8"/>
      <c r="FP62" s="55">
        <f>(DI62/BB62)*100</f>
        <v>461.50969691993328</v>
      </c>
      <c r="FQ62" s="8"/>
      <c r="FR62" s="55">
        <f>(DK62/BD62)*100</f>
        <v>575.76218423672515</v>
      </c>
      <c r="FS62" s="8"/>
      <c r="FT62" s="55">
        <f>(DM62/BF62)*100</f>
        <v>1144.1487959827084</v>
      </c>
      <c r="FU62" s="44"/>
      <c r="FV62" s="54" t="s">
        <v>64</v>
      </c>
      <c r="FW62" s="8">
        <f>(DP62/$IF62)*100</f>
        <v>66.159958699670568</v>
      </c>
      <c r="FX62" s="8"/>
      <c r="FY62" s="8">
        <f>(DR62/$IF62)*100</f>
        <v>72.900569791738519</v>
      </c>
      <c r="FZ62" s="8"/>
      <c r="GA62" s="8">
        <f>(DT62/$IF62)*100</f>
        <v>240.27978253213459</v>
      </c>
      <c r="GB62" s="8"/>
      <c r="GC62" s="8">
        <f>(DV62/$IF62)*100</f>
        <v>97.625687568519965</v>
      </c>
      <c r="GD62" s="8"/>
      <c r="GE62" s="8">
        <f>(DX62/$IF62)*100</f>
        <v>48.097836614246894</v>
      </c>
      <c r="GF62" s="8"/>
      <c r="GG62" s="8">
        <f>(DZ62/$IF62)*100</f>
        <v>62.913974837772336</v>
      </c>
      <c r="GH62" s="8"/>
      <c r="GI62" s="8">
        <f>(EB62/$IF62)*100</f>
        <v>56.999751949302393</v>
      </c>
      <c r="GJ62" s="8"/>
      <c r="GK62" s="8">
        <f>(ED62/$IF62)*100</f>
        <v>60.997272537403816</v>
      </c>
      <c r="GL62" s="8"/>
      <c r="GM62" s="8">
        <f>(EF62/$IF62)*100</f>
        <v>31.625649698031012</v>
      </c>
      <c r="GN62" s="8"/>
      <c r="GO62" s="8">
        <f>(EH62/$IF62)*100</f>
        <v>30.95317578670414</v>
      </c>
      <c r="GP62" s="44"/>
      <c r="GQ62" s="54" t="s">
        <v>64</v>
      </c>
      <c r="GR62" s="8">
        <v>33.140103620231457</v>
      </c>
      <c r="GS62" s="8"/>
      <c r="GT62" s="8">
        <v>29.412591314085134</v>
      </c>
      <c r="GU62" s="8"/>
      <c r="GV62" s="8">
        <v>48.289922710166536</v>
      </c>
      <c r="GW62" s="8"/>
      <c r="GX62" s="8">
        <v>161.15768111941046</v>
      </c>
      <c r="GY62" s="8"/>
      <c r="GZ62" s="8">
        <v>32.373514575931644</v>
      </c>
      <c r="HA62" s="8"/>
      <c r="HB62" s="8">
        <v>92.331964923243959</v>
      </c>
      <c r="HC62" s="8"/>
      <c r="HD62" s="8">
        <v>67.942374074866919</v>
      </c>
      <c r="HE62" s="8"/>
      <c r="HF62" s="8">
        <v>118.64237067934089</v>
      </c>
      <c r="HG62" s="8"/>
      <c r="HH62" s="8">
        <v>58.392255287937225</v>
      </c>
      <c r="HI62" s="8"/>
      <c r="HJ62" s="8">
        <v>107.05647892734265</v>
      </c>
      <c r="HK62" s="44"/>
      <c r="HL62" s="54" t="s">
        <v>64</v>
      </c>
      <c r="HM62" s="8">
        <v>91.125908643401544</v>
      </c>
      <c r="HN62" s="8"/>
      <c r="HO62" s="8">
        <v>119.9254945845706</v>
      </c>
      <c r="HP62" s="8"/>
      <c r="HQ62" s="8">
        <v>94.115141352529847</v>
      </c>
      <c r="HR62" s="8"/>
      <c r="HS62" s="8">
        <v>112.04561957601264</v>
      </c>
      <c r="HT62" s="8"/>
      <c r="HU62" s="8">
        <v>38.806824128339663</v>
      </c>
      <c r="HV62" s="8"/>
      <c r="HW62" s="8">
        <v>28.622581949668557</v>
      </c>
      <c r="HX62" s="8"/>
      <c r="HY62" s="8">
        <v>35.708459457775795</v>
      </c>
      <c r="HZ62" s="8"/>
      <c r="IA62" s="8">
        <v>70.959489896289611</v>
      </c>
      <c r="IB62" s="44"/>
      <c r="IF62" s="10">
        <f>[2]CPI!E178</f>
        <v>1612.3971545665447</v>
      </c>
    </row>
    <row r="63" spans="1:240" s="10" customFormat="1" ht="17.25" hidden="1" customHeight="1" x14ac:dyDescent="0.2">
      <c r="A63" s="54" t="s">
        <v>65</v>
      </c>
      <c r="B63" s="55">
        <f>(D63*D$8)+(F63*F$8)+(H63*H$8)+(J63*J$8)+(L63*L$8)+(N63*N$8)+(P63*P$8)+(R63*R$8)+(T63*T$8)+(W63*W$8)+(Y63*Y$8)+(AA63*AA$8)+(AC63*AC$8)+(AE63*AE$8)+(AG63*AG$8)+(AM63*AM$8)+(AO63*AO$8)+(AR63*AR$8)+(BD63*BD$8)+(BF63*BF$8)</f>
        <v>215.26315926587392</v>
      </c>
      <c r="C63" s="55"/>
      <c r="D63" s="77">
        <v>346.30861966493882</v>
      </c>
      <c r="E63" s="77"/>
      <c r="F63" s="77">
        <v>97.737847607077668</v>
      </c>
      <c r="G63" s="77">
        <v>0</v>
      </c>
      <c r="H63" s="77">
        <v>92.47261048401711</v>
      </c>
      <c r="I63" s="77">
        <v>0</v>
      </c>
      <c r="J63" s="77">
        <v>131.67014677100008</v>
      </c>
      <c r="K63" s="77">
        <v>0</v>
      </c>
      <c r="L63" s="77">
        <v>220.69559021914628</v>
      </c>
      <c r="M63" s="77">
        <v>0</v>
      </c>
      <c r="N63" s="77">
        <v>54.249003861357778</v>
      </c>
      <c r="O63" s="77">
        <v>0</v>
      </c>
      <c r="P63" s="77">
        <v>175.31266879624013</v>
      </c>
      <c r="Q63" s="77">
        <v>0</v>
      </c>
      <c r="R63" s="77">
        <v>118.36063135409975</v>
      </c>
      <c r="S63" s="77">
        <v>0</v>
      </c>
      <c r="T63" s="77">
        <v>119.56429781589055</v>
      </c>
      <c r="U63" s="78"/>
      <c r="V63" s="54" t="s">
        <v>65</v>
      </c>
      <c r="W63" s="77">
        <v>102.19302854935742</v>
      </c>
      <c r="X63" s="77"/>
      <c r="Y63" s="77">
        <v>166.0279640541099</v>
      </c>
      <c r="Z63" s="77"/>
      <c r="AA63" s="77">
        <v>168.58955978944243</v>
      </c>
      <c r="AB63" s="77">
        <v>0</v>
      </c>
      <c r="AC63" s="77">
        <v>392.74352357431275</v>
      </c>
      <c r="AD63" s="77">
        <v>0</v>
      </c>
      <c r="AE63" s="77">
        <v>253.55899873527736</v>
      </c>
      <c r="AF63" s="77">
        <v>0</v>
      </c>
      <c r="AG63" s="77">
        <v>151.26669853465543</v>
      </c>
      <c r="AH63" s="77">
        <v>0</v>
      </c>
      <c r="AI63" s="77">
        <v>195.74925717965982</v>
      </c>
      <c r="AJ63" s="77">
        <v>0</v>
      </c>
      <c r="AK63" s="77">
        <v>125.13593495090386</v>
      </c>
      <c r="AL63" s="77">
        <v>0</v>
      </c>
      <c r="AM63" s="77">
        <v>280.25259159578189</v>
      </c>
      <c r="AN63" s="77">
        <v>0</v>
      </c>
      <c r="AO63" s="77">
        <v>198.77774114473624</v>
      </c>
      <c r="AP63" s="78"/>
      <c r="AQ63" s="54" t="s">
        <v>65</v>
      </c>
      <c r="AR63" s="55">
        <v>363.43148659705861</v>
      </c>
      <c r="AS63" s="77"/>
      <c r="AT63" s="77">
        <v>430.31072086277095</v>
      </c>
      <c r="AU63" s="77"/>
      <c r="AV63" s="77">
        <v>335.04095904906569</v>
      </c>
      <c r="AW63" s="77">
        <v>0</v>
      </c>
      <c r="AX63" s="77">
        <v>161.9247977715477</v>
      </c>
      <c r="AY63" s="77">
        <v>0</v>
      </c>
      <c r="AZ63" s="77">
        <v>143.64151039211538</v>
      </c>
      <c r="BA63" s="77">
        <v>0</v>
      </c>
      <c r="BB63" s="77">
        <v>306.71332007903465</v>
      </c>
      <c r="BC63" s="77">
        <v>0</v>
      </c>
      <c r="BD63" s="77">
        <v>307.02637433774436</v>
      </c>
      <c r="BE63" s="77">
        <v>0</v>
      </c>
      <c r="BF63" s="77">
        <v>163.10820353117393</v>
      </c>
      <c r="BG63" s="78"/>
      <c r="BH63" s="54" t="s">
        <v>65</v>
      </c>
      <c r="BI63" s="55">
        <f>(BK63*BK$8)+(BM63*BM$8)+(BO63*BO$8)+(BQ63*BQ$8)+(BS63*BS$8)+(BU63*BU$8)+(BW63*BW$8)+(BY63*BY$8)+(CA63*CA$8)+(CD63*CD$8)+(CF63*CF$8)+(CH63*CH$8)+(CJ63*CJ$8)+(CL63*CL$8)+(CN63*CN$8)+(CT63*CT$8)+(CV63*CV$8)+(CY63*CY$8)+(DK63*DK$8)+(DM63*DM$8)</f>
        <v>2301.3675784146703</v>
      </c>
      <c r="BJ63" s="55"/>
      <c r="BK63" s="77">
        <v>4565.8190500052197</v>
      </c>
      <c r="BL63" s="77"/>
      <c r="BM63" s="77">
        <v>1852.675620556681</v>
      </c>
      <c r="BN63" s="77">
        <v>0</v>
      </c>
      <c r="BO63" s="77">
        <v>2693.9583168552895</v>
      </c>
      <c r="BP63" s="77">
        <v>0</v>
      </c>
      <c r="BQ63" s="77">
        <v>1139.9810457320054</v>
      </c>
      <c r="BR63" s="77">
        <v>0</v>
      </c>
      <c r="BS63" s="77">
        <v>2103.2177707577007</v>
      </c>
      <c r="BT63" s="77">
        <v>0</v>
      </c>
      <c r="BU63" s="77">
        <v>519.50503915881427</v>
      </c>
      <c r="BV63" s="77">
        <v>0</v>
      </c>
      <c r="BW63" s="77">
        <v>1847.9856827935598</v>
      </c>
      <c r="BX63" s="77">
        <v>0</v>
      </c>
      <c r="BY63" s="77">
        <v>598.98042936161289</v>
      </c>
      <c r="BZ63" s="77">
        <v>0</v>
      </c>
      <c r="CA63" s="77">
        <v>286.86022214093435</v>
      </c>
      <c r="CB63" s="78"/>
      <c r="CC63" s="54" t="s">
        <v>65</v>
      </c>
      <c r="CD63" s="77">
        <v>535.46892560622871</v>
      </c>
      <c r="CE63" s="77"/>
      <c r="CF63" s="77">
        <v>1487.650832270517</v>
      </c>
      <c r="CG63" s="77">
        <v>0</v>
      </c>
      <c r="CH63" s="77">
        <v>1708.53619947621</v>
      </c>
      <c r="CI63" s="77">
        <v>0</v>
      </c>
      <c r="CJ63" s="77">
        <v>3489.4754298493299</v>
      </c>
      <c r="CK63" s="77">
        <v>0</v>
      </c>
      <c r="CL63" s="77">
        <v>1369.371004568502</v>
      </c>
      <c r="CM63" s="77">
        <v>0</v>
      </c>
      <c r="CN63" s="77">
        <v>1649.0728063985164</v>
      </c>
      <c r="CO63" s="77">
        <v>0</v>
      </c>
      <c r="CP63" s="77">
        <v>1207.8979094902459</v>
      </c>
      <c r="CQ63" s="77">
        <v>0</v>
      </c>
      <c r="CR63" s="77">
        <v>1136.4342468975044</v>
      </c>
      <c r="CS63" s="77">
        <v>0</v>
      </c>
      <c r="CT63" s="77">
        <v>2887.4096308761286</v>
      </c>
      <c r="CU63" s="77">
        <v>0</v>
      </c>
      <c r="CV63" s="77">
        <v>1994.8787620591559</v>
      </c>
      <c r="CW63" s="78"/>
      <c r="CX63" s="54" t="s">
        <v>65</v>
      </c>
      <c r="CY63" s="55">
        <v>4443.5888919812141</v>
      </c>
      <c r="CZ63" s="77"/>
      <c r="DA63" s="77">
        <v>6564.8714328353617</v>
      </c>
      <c r="DB63" s="77"/>
      <c r="DC63" s="77">
        <v>2746.0208738736455</v>
      </c>
      <c r="DD63" s="77">
        <v>0</v>
      </c>
      <c r="DE63" s="77">
        <v>2618.8400361091253</v>
      </c>
      <c r="DF63" s="77">
        <v>0</v>
      </c>
      <c r="DG63" s="77">
        <v>1798.0711280052001</v>
      </c>
      <c r="DH63" s="77">
        <v>0</v>
      </c>
      <c r="DI63" s="77">
        <v>3564.6481050355692</v>
      </c>
      <c r="DJ63" s="77">
        <v>0</v>
      </c>
      <c r="DK63" s="77">
        <v>1437.2374339305468</v>
      </c>
      <c r="DL63" s="77">
        <v>0</v>
      </c>
      <c r="DM63" s="77">
        <v>1424.761702725476</v>
      </c>
      <c r="DN63" s="78"/>
      <c r="DO63" s="54" t="s">
        <v>65</v>
      </c>
      <c r="DP63" s="55">
        <f>(BI63/B63)*100</f>
        <v>1069.094956268028</v>
      </c>
      <c r="DQ63" s="55"/>
      <c r="DR63" s="55">
        <f>(BK63/D63)*100</f>
        <v>1318.4248935018568</v>
      </c>
      <c r="DS63" s="55"/>
      <c r="DT63" s="55">
        <f>(BM63/F63)*100</f>
        <v>1895.5559856451348</v>
      </c>
      <c r="DU63" s="55"/>
      <c r="DV63" s="55">
        <f>(BO63/H63)*100</f>
        <v>2913.2499912727253</v>
      </c>
      <c r="DW63" s="55"/>
      <c r="DX63" s="55">
        <f>(BQ63/J63)*100</f>
        <v>865.78550543780716</v>
      </c>
      <c r="DY63" s="55"/>
      <c r="DZ63" s="55">
        <f>(BS63/L63)*100</f>
        <v>952.99492331008867</v>
      </c>
      <c r="EA63" s="55"/>
      <c r="EB63" s="55">
        <f>(BU63/N63)*100</f>
        <v>957.63055942279516</v>
      </c>
      <c r="EC63" s="55"/>
      <c r="ED63" s="55">
        <f>(BW63/P63)*100</f>
        <v>1054.1084654534636</v>
      </c>
      <c r="EE63" s="55"/>
      <c r="EF63" s="55">
        <f>(BY63/R63)*100</f>
        <v>506.0639019148536</v>
      </c>
      <c r="EG63" s="55"/>
      <c r="EH63" s="55">
        <f>(CA63/T63)*100</f>
        <v>239.92130375126871</v>
      </c>
      <c r="EI63" s="56"/>
      <c r="EJ63" s="54" t="s">
        <v>65</v>
      </c>
      <c r="EK63" s="55">
        <f>(CD63/W63)*100</f>
        <v>523.97793979420692</v>
      </c>
      <c r="EL63" s="8"/>
      <c r="EM63" s="55">
        <f>(CF63/Y63)*100</f>
        <v>896.02425756764637</v>
      </c>
      <c r="EN63" s="8"/>
      <c r="EO63" s="55">
        <f>(CH63/AA63)*100</f>
        <v>1013.4294209024938</v>
      </c>
      <c r="EP63" s="8"/>
      <c r="EQ63" s="55">
        <f>(CJ63/AC63)*100</f>
        <v>888.48707117867229</v>
      </c>
      <c r="ER63" s="8"/>
      <c r="ES63" s="55">
        <f>(CL63/AE63)*100</f>
        <v>540.06010884991838</v>
      </c>
      <c r="ET63" s="8"/>
      <c r="EU63" s="55">
        <f>(CN63/AG63)*100</f>
        <v>1090.1757110939466</v>
      </c>
      <c r="EV63" s="8"/>
      <c r="EW63" s="55">
        <f>(CP63/AI63)*100</f>
        <v>617.06385346925231</v>
      </c>
      <c r="EX63" s="8"/>
      <c r="EY63" s="55">
        <f>(CR63/AK63)*100</f>
        <v>908.15979226380955</v>
      </c>
      <c r="EZ63" s="8"/>
      <c r="FA63" s="55">
        <f>(CT63/AM63)*100</f>
        <v>1030.2882890163387</v>
      </c>
      <c r="FB63" s="8"/>
      <c r="FC63" s="55">
        <f>(CV63/AO63)*100</f>
        <v>1003.5725079533039</v>
      </c>
      <c r="FD63" s="44"/>
      <c r="FE63" s="54" t="s">
        <v>65</v>
      </c>
      <c r="FF63" s="55">
        <f>(CY63/AR63)*100</f>
        <v>1222.6758153477992</v>
      </c>
      <c r="FG63" s="8"/>
      <c r="FH63" s="55">
        <f>(DA63/AT63)*100</f>
        <v>1525.6118694121367</v>
      </c>
      <c r="FI63" s="8"/>
      <c r="FJ63" s="55">
        <f>(DC63/AV63)*100</f>
        <v>819.60751356119999</v>
      </c>
      <c r="FK63" s="8"/>
      <c r="FL63" s="55">
        <f>(DE63/AX63)*100</f>
        <v>1617.3187011194709</v>
      </c>
      <c r="FM63" s="8"/>
      <c r="FN63" s="55">
        <f>(DG63/AZ63)*100</f>
        <v>1251.7768179245613</v>
      </c>
      <c r="FO63" s="8"/>
      <c r="FP63" s="55">
        <f>(DI63/BB63)*100</f>
        <v>1162.2084440666033</v>
      </c>
      <c r="FQ63" s="8"/>
      <c r="FR63" s="55">
        <f>(DK63/BD63)*100</f>
        <v>468.11530020203207</v>
      </c>
      <c r="FS63" s="8"/>
      <c r="FT63" s="55">
        <f>(DM63/BF63)*100</f>
        <v>873.50707805028912</v>
      </c>
      <c r="FU63" s="44"/>
      <c r="FV63" s="54" t="s">
        <v>65</v>
      </c>
      <c r="FW63" s="8">
        <f>(DP63/$IF63)*100</f>
        <v>65.028965393219394</v>
      </c>
      <c r="FX63" s="8"/>
      <c r="FY63" s="8">
        <f>(DR63/$IF63)*100</f>
        <v>80.194753768529409</v>
      </c>
      <c r="FZ63" s="8"/>
      <c r="GA63" s="8">
        <f>(DT63/$IF63)*100</f>
        <v>115.29943516123357</v>
      </c>
      <c r="GB63" s="8"/>
      <c r="GC63" s="8">
        <f>(DV63/$IF63)*100</f>
        <v>177.20187692736218</v>
      </c>
      <c r="GD63" s="8"/>
      <c r="GE63" s="8">
        <f>(DX63/$IF63)*100</f>
        <v>52.662427543013422</v>
      </c>
      <c r="GF63" s="8"/>
      <c r="GG63" s="8">
        <f>(DZ63/$IF63)*100</f>
        <v>57.967043548850803</v>
      </c>
      <c r="GH63" s="8"/>
      <c r="GI63" s="8">
        <f>(EB63/$IF63)*100</f>
        <v>58.249011599098701</v>
      </c>
      <c r="GJ63" s="8"/>
      <c r="GK63" s="8">
        <f>(ED63/$IF63)*100</f>
        <v>64.117394361261617</v>
      </c>
      <c r="GL63" s="8"/>
      <c r="GM63" s="8">
        <f>(EF63/$IF63)*100</f>
        <v>30.781935478636914</v>
      </c>
      <c r="GN63" s="8"/>
      <c r="GO63" s="8">
        <f>(EH63/$IF63)*100</f>
        <v>14.593497113857737</v>
      </c>
      <c r="GP63" s="44"/>
      <c r="GQ63" s="54" t="s">
        <v>65</v>
      </c>
      <c r="GR63" s="8">
        <v>31.871578023931303</v>
      </c>
      <c r="GS63" s="8"/>
      <c r="GT63" s="8">
        <v>54.501735412026008</v>
      </c>
      <c r="GU63" s="8"/>
      <c r="GV63" s="8">
        <v>61.643043355464656</v>
      </c>
      <c r="GW63" s="8"/>
      <c r="GX63" s="8">
        <v>54.043277133856037</v>
      </c>
      <c r="GY63" s="8"/>
      <c r="GZ63" s="8">
        <v>32.849794981031579</v>
      </c>
      <c r="HA63" s="8"/>
      <c r="HB63" s="8">
        <v>66.311227242833738</v>
      </c>
      <c r="HC63" s="8"/>
      <c r="HD63" s="8">
        <v>58.713605526458622</v>
      </c>
      <c r="HE63" s="8"/>
      <c r="HF63" s="8">
        <v>35.313011349435286</v>
      </c>
      <c r="HG63" s="8"/>
      <c r="HH63" s="8">
        <v>62.668503951566493</v>
      </c>
      <c r="HI63" s="8"/>
      <c r="HJ63" s="8">
        <v>61.043484965165653</v>
      </c>
      <c r="HK63" s="44"/>
      <c r="HL63" s="54" t="s">
        <v>65</v>
      </c>
      <c r="HM63" s="8">
        <v>74.370702824123057</v>
      </c>
      <c r="HN63" s="8"/>
      <c r="HO63" s="8">
        <v>92.797146668620471</v>
      </c>
      <c r="HP63" s="8"/>
      <c r="HQ63" s="8">
        <v>49.853596561194244</v>
      </c>
      <c r="HR63" s="8"/>
      <c r="HS63" s="8">
        <v>98.375323191158401</v>
      </c>
      <c r="HT63" s="8"/>
      <c r="HU63" s="8">
        <v>76.140805730677059</v>
      </c>
      <c r="HV63" s="8"/>
      <c r="HW63" s="8">
        <v>70.692703436500807</v>
      </c>
      <c r="HX63" s="8"/>
      <c r="HY63" s="8">
        <v>28.473666888428113</v>
      </c>
      <c r="HZ63" s="8"/>
      <c r="IA63" s="8">
        <v>53.132101331346618</v>
      </c>
      <c r="IB63" s="44"/>
      <c r="IF63" s="10">
        <f>[2]CPI!E179</f>
        <v>1644.0288566846907</v>
      </c>
    </row>
    <row r="64" spans="1:240" s="99" customFormat="1" ht="17.25" hidden="1" customHeight="1" thickBot="1" x14ac:dyDescent="0.25">
      <c r="A64" s="94" t="s">
        <v>66</v>
      </c>
      <c r="B64" s="55">
        <f>(D64*D$8)+(F64*F$8)+(H64*H$8)+(J64*J$8)+(L64*L$8)+(N64*N$8)+(P64*P$8)+(R64*R$8)+(T64*T$8)+(W64*W$8)+(Y64*Y$8)+(AA64*AA$8)+(AC64*AC$8)+(AE64*AE$8)+(AG64*AG$8)+(AM64*AM$8)+(AO64*AO$8)+(AR64*AR$8)+(BD64*BD$8)+(BF64*BF$8)</f>
        <v>188.35790710333487</v>
      </c>
      <c r="C64" s="95"/>
      <c r="D64" s="92">
        <v>310.8950002310828</v>
      </c>
      <c r="E64" s="92"/>
      <c r="F64" s="92">
        <v>81.234777205520743</v>
      </c>
      <c r="G64" s="92">
        <v>0</v>
      </c>
      <c r="H64" s="92">
        <v>95.157721935167601</v>
      </c>
      <c r="I64" s="92">
        <v>0</v>
      </c>
      <c r="J64" s="92">
        <v>117.3241232034471</v>
      </c>
      <c r="K64" s="92">
        <v>0</v>
      </c>
      <c r="L64" s="92">
        <v>124.39173453158631</v>
      </c>
      <c r="M64" s="92">
        <v>0</v>
      </c>
      <c r="N64" s="92">
        <v>93.392679649219687</v>
      </c>
      <c r="O64" s="92">
        <v>0</v>
      </c>
      <c r="P64" s="92">
        <v>144.94223158262105</v>
      </c>
      <c r="Q64" s="92">
        <v>0</v>
      </c>
      <c r="R64" s="92">
        <v>187.67388886487404</v>
      </c>
      <c r="S64" s="92">
        <v>0</v>
      </c>
      <c r="T64" s="92">
        <v>134.20876774608249</v>
      </c>
      <c r="U64" s="93"/>
      <c r="V64" s="94" t="s">
        <v>66</v>
      </c>
      <c r="W64" s="92">
        <v>1032.5319830436063</v>
      </c>
      <c r="X64" s="92"/>
      <c r="Y64" s="92">
        <v>136.46000514503083</v>
      </c>
      <c r="Z64" s="92"/>
      <c r="AA64" s="92">
        <v>164.0943903517387</v>
      </c>
      <c r="AB64" s="92">
        <v>0</v>
      </c>
      <c r="AC64" s="92">
        <v>77.816373763373363</v>
      </c>
      <c r="AD64" s="92">
        <v>0</v>
      </c>
      <c r="AE64" s="92">
        <v>160.34486633637329</v>
      </c>
      <c r="AF64" s="92">
        <v>0</v>
      </c>
      <c r="AG64" s="92">
        <v>166.75209442089567</v>
      </c>
      <c r="AH64" s="92">
        <v>0</v>
      </c>
      <c r="AI64" s="92">
        <v>146.68013614367302</v>
      </c>
      <c r="AJ64" s="92">
        <v>0</v>
      </c>
      <c r="AK64" s="92">
        <v>153.02397887479657</v>
      </c>
      <c r="AL64" s="92">
        <v>0</v>
      </c>
      <c r="AM64" s="92">
        <v>226.39861294544912</v>
      </c>
      <c r="AN64" s="92">
        <v>0</v>
      </c>
      <c r="AO64" s="92">
        <v>206.04660057558652</v>
      </c>
      <c r="AP64" s="93"/>
      <c r="AQ64" s="94" t="s">
        <v>66</v>
      </c>
      <c r="AR64" s="95">
        <v>388.76765743831334</v>
      </c>
      <c r="AS64" s="92"/>
      <c r="AT64" s="92">
        <v>396.19990049154598</v>
      </c>
      <c r="AU64" s="92"/>
      <c r="AV64" s="92">
        <v>478.20429291682734</v>
      </c>
      <c r="AW64" s="92">
        <v>0</v>
      </c>
      <c r="AX64" s="92">
        <v>141.04118934978331</v>
      </c>
      <c r="AY64" s="92">
        <v>0</v>
      </c>
      <c r="AZ64" s="92">
        <v>257.39588714899952</v>
      </c>
      <c r="BA64" s="92">
        <v>0</v>
      </c>
      <c r="BB64" s="92">
        <v>399.90123537771353</v>
      </c>
      <c r="BC64" s="92">
        <v>0</v>
      </c>
      <c r="BD64" s="92">
        <v>313.60942563069324</v>
      </c>
      <c r="BE64" s="92">
        <v>0</v>
      </c>
      <c r="BF64" s="92">
        <v>132.45154883222978</v>
      </c>
      <c r="BG64" s="93"/>
      <c r="BH64" s="94" t="s">
        <v>66</v>
      </c>
      <c r="BI64" s="55">
        <f>(BK64*BK$8)+(BM64*BM$8)+(BO64*BO$8)+(BQ64*BQ$8)+(BS64*BS$8)+(BU64*BU$8)+(BW64*BW$8)+(BY64*BY$8)+(CA64*CA$8)+(CD64*CD$8)+(CF64*CF$8)+(CH64*CH$8)+(CJ64*CJ$8)+(CL64*CL$8)+(CN64*CN$8)+(CT64*CT$8)+(CV64*CV$8)+(CY64*CY$8)+(DK64*DK$8)+(DM64*DM$8)</f>
        <v>2050.4591767823722</v>
      </c>
      <c r="BJ64" s="95"/>
      <c r="BK64" s="92">
        <v>2823.4188184916334</v>
      </c>
      <c r="BL64" s="92"/>
      <c r="BM64" s="92">
        <v>1866.1675164094463</v>
      </c>
      <c r="BN64" s="92">
        <v>0</v>
      </c>
      <c r="BO64" s="92">
        <v>1845.0176815066709</v>
      </c>
      <c r="BP64" s="92">
        <v>0</v>
      </c>
      <c r="BQ64" s="92">
        <v>1182.6171962982901</v>
      </c>
      <c r="BR64" s="92">
        <v>0</v>
      </c>
      <c r="BS64" s="92">
        <v>1787.030128966323</v>
      </c>
      <c r="BT64" s="92">
        <v>0</v>
      </c>
      <c r="BU64" s="92">
        <v>582.4303211776172</v>
      </c>
      <c r="BV64" s="92">
        <v>0</v>
      </c>
      <c r="BW64" s="92">
        <v>1053.04278389551</v>
      </c>
      <c r="BX64" s="92">
        <v>0</v>
      </c>
      <c r="BY64" s="92">
        <v>1821.5277982583464</v>
      </c>
      <c r="BZ64" s="92">
        <v>0</v>
      </c>
      <c r="CA64" s="92">
        <v>588.78280215705615</v>
      </c>
      <c r="CB64" s="93"/>
      <c r="CC64" s="94" t="s">
        <v>66</v>
      </c>
      <c r="CD64" s="92">
        <v>2316.6476067616818</v>
      </c>
      <c r="CE64" s="92"/>
      <c r="CF64" s="92">
        <v>982.84323025740889</v>
      </c>
      <c r="CG64" s="92">
        <v>0</v>
      </c>
      <c r="CH64" s="92">
        <v>2222.4844751393475</v>
      </c>
      <c r="CI64" s="92">
        <v>0</v>
      </c>
      <c r="CJ64" s="92">
        <v>2202.3400582955378</v>
      </c>
      <c r="CK64" s="92">
        <v>0</v>
      </c>
      <c r="CL64" s="92">
        <v>741.56716873397534</v>
      </c>
      <c r="CM64" s="92">
        <v>0</v>
      </c>
      <c r="CN64" s="92">
        <v>2037.8268548532556</v>
      </c>
      <c r="CO64" s="92">
        <v>0</v>
      </c>
      <c r="CP64" s="92">
        <v>1364.6630706868732</v>
      </c>
      <c r="CQ64" s="92">
        <v>0</v>
      </c>
      <c r="CR64" s="92">
        <v>2098.2684132207864</v>
      </c>
      <c r="CS64" s="92">
        <v>0</v>
      </c>
      <c r="CT64" s="92">
        <v>1246.6641916010244</v>
      </c>
      <c r="CU64" s="92">
        <v>0</v>
      </c>
      <c r="CV64" s="92">
        <v>1894.3998708844283</v>
      </c>
      <c r="CW64" s="93"/>
      <c r="CX64" s="94" t="s">
        <v>66</v>
      </c>
      <c r="CY64" s="95">
        <v>5947.8341689152057</v>
      </c>
      <c r="CZ64" s="92"/>
      <c r="DA64" s="92">
        <v>7980.5411901653224</v>
      </c>
      <c r="DB64" s="92"/>
      <c r="DC64" s="92">
        <v>4701.499299223382</v>
      </c>
      <c r="DD64" s="92">
        <v>0</v>
      </c>
      <c r="DE64" s="92">
        <v>2323.149237315004</v>
      </c>
      <c r="DF64" s="92">
        <v>0</v>
      </c>
      <c r="DG64" s="92">
        <v>3295.1773606199458</v>
      </c>
      <c r="DH64" s="92">
        <v>0</v>
      </c>
      <c r="DI64" s="92">
        <v>5071.356300476059</v>
      </c>
      <c r="DJ64" s="92">
        <v>0</v>
      </c>
      <c r="DK64" s="92">
        <v>1986.1875656052382</v>
      </c>
      <c r="DL64" s="92">
        <v>0</v>
      </c>
      <c r="DM64" s="92">
        <v>1279.0192410484526</v>
      </c>
      <c r="DN64" s="93"/>
      <c r="DO64" s="57" t="s">
        <v>66</v>
      </c>
      <c r="DP64" s="55">
        <f>(BI64/B64)*100</f>
        <v>1088.5973455085543</v>
      </c>
      <c r="DQ64" s="55"/>
      <c r="DR64" s="55">
        <f>(BK64/D64)*100</f>
        <v>908.1583223895642</v>
      </c>
      <c r="DS64" s="55"/>
      <c r="DT64" s="55">
        <f>(BM64/F64)*100</f>
        <v>2297.2519659752584</v>
      </c>
      <c r="DU64" s="55"/>
      <c r="DV64" s="55">
        <f>(BO64/H64)*100</f>
        <v>1938.9048455402385</v>
      </c>
      <c r="DW64" s="55"/>
      <c r="DX64" s="55">
        <f>(BQ64/J64)*100</f>
        <v>1007.9915059305926</v>
      </c>
      <c r="DY64" s="55"/>
      <c r="DZ64" s="55">
        <f>(BS64/L64)*100</f>
        <v>1436.6148488045637</v>
      </c>
      <c r="EA64" s="55"/>
      <c r="EB64" s="55">
        <f>(BU64/N64)*100</f>
        <v>623.63594594909296</v>
      </c>
      <c r="EC64" s="55"/>
      <c r="ED64" s="55">
        <f>(BW64/P64)*100</f>
        <v>726.52585267755217</v>
      </c>
      <c r="EE64" s="55"/>
      <c r="EF64" s="55">
        <f>(BY64/R64)*100</f>
        <v>970.58136817842228</v>
      </c>
      <c r="EG64" s="55"/>
      <c r="EH64" s="55">
        <f>(CA64/T64)*100</f>
        <v>438.70665981451316</v>
      </c>
      <c r="EI64" s="96"/>
      <c r="EJ64" s="94" t="s">
        <v>66</v>
      </c>
      <c r="EK64" s="55">
        <f>(CD64/W64)*100</f>
        <v>224.36569954306628</v>
      </c>
      <c r="EL64" s="8"/>
      <c r="EM64" s="55">
        <f>(CF64/Y64)*100</f>
        <v>720.24270350337076</v>
      </c>
      <c r="EN64" s="8"/>
      <c r="EO64" s="55">
        <f>(CH64/AA64)*100</f>
        <v>1354.3939377668059</v>
      </c>
      <c r="EP64" s="8"/>
      <c r="EQ64" s="55">
        <f>(CJ64/AC64)*100</f>
        <v>2830.175645285769</v>
      </c>
      <c r="ER64" s="8"/>
      <c r="ES64" s="55">
        <f>(CL64/AE64)*100</f>
        <v>462.48263862611435</v>
      </c>
      <c r="ET64" s="8"/>
      <c r="EU64" s="55">
        <f>(CN64/AG64)*100</f>
        <v>1222.0697208813563</v>
      </c>
      <c r="EV64" s="8"/>
      <c r="EW64" s="55">
        <f>(CP64/AI64)*100</f>
        <v>930.36665124866488</v>
      </c>
      <c r="EX64" s="8"/>
      <c r="EY64" s="55">
        <f>(CR64/AK64)*100</f>
        <v>1371.2023623026942</v>
      </c>
      <c r="EZ64" s="8"/>
      <c r="FA64" s="55">
        <f>(CT64/AM64)*100</f>
        <v>550.65010133317776</v>
      </c>
      <c r="FB64" s="8"/>
      <c r="FC64" s="55">
        <f>(CV64/AO64)*100</f>
        <v>919.40360364716776</v>
      </c>
      <c r="FD64" s="97"/>
      <c r="FE64" s="94" t="s">
        <v>66</v>
      </c>
      <c r="FF64" s="55">
        <f>(CY64/AR64)*100</f>
        <v>1529.9200062337909</v>
      </c>
      <c r="FG64" s="8"/>
      <c r="FH64" s="55">
        <f>(DA64/AT64)*100</f>
        <v>2014.2713767126779</v>
      </c>
      <c r="FI64" s="8"/>
      <c r="FJ64" s="55">
        <f>(DC64/AV64)*100</f>
        <v>983.15706673112186</v>
      </c>
      <c r="FK64" s="8"/>
      <c r="FL64" s="55">
        <f>(DE64/AX64)*100</f>
        <v>1647.1424043040183</v>
      </c>
      <c r="FM64" s="8"/>
      <c r="FN64" s="55">
        <f>(DG64/AZ64)*100</f>
        <v>1280.1981403504153</v>
      </c>
      <c r="FO64" s="8"/>
      <c r="FP64" s="55">
        <f>(DI64/BB64)*100</f>
        <v>1268.15219655075</v>
      </c>
      <c r="FQ64" s="8"/>
      <c r="FR64" s="55">
        <f>(DK64/BD64)*100</f>
        <v>633.33159123354119</v>
      </c>
      <c r="FS64" s="8"/>
      <c r="FT64" s="55">
        <f>(DM64/BF64)*100</f>
        <v>965.65064910530168</v>
      </c>
      <c r="FU64" s="97"/>
      <c r="FV64" s="94" t="s">
        <v>66</v>
      </c>
      <c r="FW64" s="8">
        <f>(DP64/$IF64)*100</f>
        <v>66.292734877794132</v>
      </c>
      <c r="FX64" s="8"/>
      <c r="FY64" s="8">
        <f>(DR64/$IF64)*100</f>
        <v>55.304469684434466</v>
      </c>
      <c r="FZ64" s="8"/>
      <c r="GA64" s="8">
        <f>(DT64/$IF64)*100</f>
        <v>139.8966442057087</v>
      </c>
      <c r="GB64" s="8"/>
      <c r="GC64" s="8">
        <f>(DV64/$IF64)*100</f>
        <v>118.0742405895012</v>
      </c>
      <c r="GD64" s="8"/>
      <c r="GE64" s="8">
        <f>(DX64/$IF64)*100</f>
        <v>61.384049793459774</v>
      </c>
      <c r="GF64" s="8"/>
      <c r="GG64" s="8">
        <f>(DZ64/$IF64)*100</f>
        <v>87.48609179164572</v>
      </c>
      <c r="GH64" s="8"/>
      <c r="GI64" s="8">
        <f>(EB64/$IF64)*100</f>
        <v>37.977800144048487</v>
      </c>
      <c r="GJ64" s="8"/>
      <c r="GK64" s="8">
        <f>(ED64/$IF64)*100</f>
        <v>44.243526710894237</v>
      </c>
      <c r="GL64" s="8"/>
      <c r="GM64" s="8">
        <f>(EF64/$IF64)*100</f>
        <v>59.105870121261681</v>
      </c>
      <c r="GN64" s="8"/>
      <c r="GO64" s="8">
        <f>(EH64/$IF64)*100</f>
        <v>26.716089661801956</v>
      </c>
      <c r="GP64" s="97"/>
      <c r="GQ64" s="94" t="s">
        <v>66</v>
      </c>
      <c r="GR64" s="98">
        <v>13.663285049194002</v>
      </c>
      <c r="GS64" s="98"/>
      <c r="GT64" s="98">
        <v>43.860899338045868</v>
      </c>
      <c r="GU64" s="98"/>
      <c r="GV64" s="98">
        <v>82.479053074046746</v>
      </c>
      <c r="GW64" s="98"/>
      <c r="GX64" s="98">
        <v>172.35030425585862</v>
      </c>
      <c r="GY64" s="98"/>
      <c r="GZ64" s="98">
        <v>28.163984667536322</v>
      </c>
      <c r="HA64" s="98"/>
      <c r="HB64" s="98">
        <v>74.420853902340326</v>
      </c>
      <c r="HC64" s="98"/>
      <c r="HD64" s="98">
        <v>54.308100636601552</v>
      </c>
      <c r="HE64" s="98"/>
      <c r="HF64" s="98">
        <v>87.11408985297625</v>
      </c>
      <c r="HG64" s="98"/>
      <c r="HH64" s="98">
        <v>33.533152849144045</v>
      </c>
      <c r="HI64" s="98"/>
      <c r="HJ64" s="98">
        <v>55.98927793985812</v>
      </c>
      <c r="HK64" s="97"/>
      <c r="HL64" s="94" t="s">
        <v>66</v>
      </c>
      <c r="HM64" s="98">
        <v>93.168132161950822</v>
      </c>
      <c r="HN64" s="98"/>
      <c r="HO64" s="98">
        <v>122.66386547724098</v>
      </c>
      <c r="HP64" s="98"/>
      <c r="HQ64" s="98">
        <v>59.871697314848774</v>
      </c>
      <c r="HR64" s="98"/>
      <c r="HS64" s="98">
        <v>100.30667001441867</v>
      </c>
      <c r="HT64" s="98"/>
      <c r="HU64" s="98">
        <v>77.960722814042768</v>
      </c>
      <c r="HV64" s="98"/>
      <c r="HW64" s="98">
        <v>77.227156301172982</v>
      </c>
      <c r="HX64" s="98"/>
      <c r="HY64" s="98">
        <v>38.568239616423632</v>
      </c>
      <c r="HZ64" s="98"/>
      <c r="IA64" s="98">
        <v>58.805602208961595</v>
      </c>
      <c r="IB64" s="97"/>
      <c r="IF64" s="10">
        <f>[2]CPI!E180</f>
        <v>1642.1065558922933</v>
      </c>
    </row>
    <row r="65" spans="1:240" s="76" customFormat="1" ht="17.25" customHeight="1" thickTop="1" x14ac:dyDescent="0.2">
      <c r="A65" s="80">
        <v>2008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2"/>
      <c r="V65" s="80">
        <v>2008</v>
      </c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2"/>
      <c r="AQ65" s="80">
        <v>2008</v>
      </c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2"/>
      <c r="BH65" s="80">
        <v>2008</v>
      </c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2"/>
      <c r="CC65" s="80">
        <v>2008</v>
      </c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2"/>
      <c r="CX65" s="80">
        <v>2008</v>
      </c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2"/>
      <c r="DO65" s="80">
        <v>2008</v>
      </c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4"/>
      <c r="EJ65" s="80">
        <v>2008</v>
      </c>
      <c r="EK65" s="85"/>
      <c r="EL65" s="85"/>
      <c r="EM65" s="85"/>
      <c r="EN65" s="85"/>
      <c r="EO65" s="85"/>
      <c r="EP65" s="85"/>
      <c r="EQ65" s="85"/>
      <c r="ER65" s="85"/>
      <c r="ES65" s="85"/>
      <c r="ET65" s="85"/>
      <c r="EU65" s="85"/>
      <c r="EV65" s="85"/>
      <c r="EW65" s="85"/>
      <c r="EX65" s="85"/>
      <c r="EY65" s="85"/>
      <c r="EZ65" s="85"/>
      <c r="FA65" s="85"/>
      <c r="FB65" s="85"/>
      <c r="FC65" s="85"/>
      <c r="FD65" s="86"/>
      <c r="FE65" s="80">
        <v>2008</v>
      </c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1"/>
      <c r="FS65" s="87"/>
      <c r="FT65" s="81"/>
      <c r="FU65" s="88"/>
      <c r="FV65" s="80">
        <v>2008</v>
      </c>
      <c r="FW65" s="89"/>
      <c r="FX65" s="87"/>
      <c r="FY65" s="89"/>
      <c r="FZ65" s="87"/>
      <c r="GA65" s="89"/>
      <c r="GB65" s="87"/>
      <c r="GC65" s="89"/>
      <c r="GD65" s="87"/>
      <c r="GE65" s="89"/>
      <c r="GF65" s="87"/>
      <c r="GG65" s="89"/>
      <c r="GH65" s="87"/>
      <c r="GI65" s="89"/>
      <c r="GJ65" s="87"/>
      <c r="GK65" s="89"/>
      <c r="GL65" s="87"/>
      <c r="GM65" s="89"/>
      <c r="GN65" s="87"/>
      <c r="GO65" s="89"/>
      <c r="GP65" s="88"/>
      <c r="GQ65" s="80">
        <v>2008</v>
      </c>
      <c r="GR65" s="89"/>
      <c r="GS65" s="87"/>
      <c r="GT65" s="89"/>
      <c r="GU65" s="87"/>
      <c r="GV65" s="89"/>
      <c r="GW65" s="87"/>
      <c r="GX65" s="89"/>
      <c r="GY65" s="87"/>
      <c r="GZ65" s="89"/>
      <c r="HA65" s="87"/>
      <c r="HB65" s="89"/>
      <c r="HC65" s="87"/>
      <c r="HD65" s="89"/>
      <c r="HE65" s="87"/>
      <c r="HF65" s="89"/>
      <c r="HG65" s="87"/>
      <c r="HH65" s="89"/>
      <c r="HI65" s="87"/>
      <c r="HJ65" s="89"/>
      <c r="HK65" s="88"/>
      <c r="HL65" s="80">
        <v>2008</v>
      </c>
      <c r="HM65" s="89"/>
      <c r="HN65" s="87"/>
      <c r="HO65" s="89"/>
      <c r="HP65" s="87"/>
      <c r="HQ65" s="89"/>
      <c r="HR65" s="87"/>
      <c r="HS65" s="89"/>
      <c r="HT65" s="87"/>
      <c r="HU65" s="89"/>
      <c r="HV65" s="87"/>
      <c r="HW65" s="89"/>
      <c r="HX65" s="87"/>
      <c r="HY65" s="89"/>
      <c r="HZ65" s="87"/>
      <c r="IA65" s="89"/>
      <c r="IB65" s="88"/>
      <c r="IF65" s="10"/>
    </row>
    <row r="66" spans="1:240" s="10" customFormat="1" ht="17.25" customHeight="1" x14ac:dyDescent="0.2">
      <c r="A66" s="54" t="s">
        <v>63</v>
      </c>
      <c r="B66" s="55">
        <v>211.009865899461</v>
      </c>
      <c r="C66" s="55"/>
      <c r="D66" s="77">
        <v>235.2400575552011</v>
      </c>
      <c r="E66" s="77"/>
      <c r="F66" s="77">
        <v>65.681021023658005</v>
      </c>
      <c r="G66" s="77">
        <v>0</v>
      </c>
      <c r="H66" s="77">
        <v>91.253517045444539</v>
      </c>
      <c r="I66" s="77">
        <v>0</v>
      </c>
      <c r="J66" s="77">
        <v>127.53696656028447</v>
      </c>
      <c r="K66" s="77">
        <v>0</v>
      </c>
      <c r="L66" s="77">
        <v>285.5660140980861</v>
      </c>
      <c r="M66" s="77">
        <v>0</v>
      </c>
      <c r="N66" s="77">
        <v>78.865206547264734</v>
      </c>
      <c r="O66" s="77">
        <v>0</v>
      </c>
      <c r="P66" s="77">
        <v>126.57322945404155</v>
      </c>
      <c r="Q66" s="77">
        <v>0</v>
      </c>
      <c r="R66" s="77">
        <v>110.79181095171319</v>
      </c>
      <c r="S66" s="77">
        <v>0</v>
      </c>
      <c r="T66" s="77">
        <v>133.80499586824811</v>
      </c>
      <c r="U66" s="78"/>
      <c r="V66" s="54" t="s">
        <v>63</v>
      </c>
      <c r="W66" s="77">
        <v>142.05359397843827</v>
      </c>
      <c r="X66" s="77"/>
      <c r="Y66" s="77">
        <v>177.56197885359524</v>
      </c>
      <c r="Z66" s="77"/>
      <c r="AA66" s="77">
        <v>179.15630146505092</v>
      </c>
      <c r="AB66" s="77">
        <v>0</v>
      </c>
      <c r="AC66" s="77">
        <v>192.1751572538289</v>
      </c>
      <c r="AD66" s="77">
        <v>0</v>
      </c>
      <c r="AE66" s="77">
        <v>146.12562745386046</v>
      </c>
      <c r="AF66" s="77">
        <v>0</v>
      </c>
      <c r="AG66" s="77">
        <v>124.62857899847059</v>
      </c>
      <c r="AH66" s="77">
        <v>0</v>
      </c>
      <c r="AI66" s="77">
        <v>120.83654515693273</v>
      </c>
      <c r="AJ66" s="77">
        <v>0</v>
      </c>
      <c r="AK66" s="77">
        <v>121.98463219637236</v>
      </c>
      <c r="AL66" s="77">
        <v>0</v>
      </c>
      <c r="AM66" s="77">
        <v>250.88665168683403</v>
      </c>
      <c r="AN66" s="77">
        <v>0</v>
      </c>
      <c r="AO66" s="77">
        <v>205.71966533220254</v>
      </c>
      <c r="AP66" s="78">
        <v>0</v>
      </c>
      <c r="AQ66" s="54" t="s">
        <v>63</v>
      </c>
      <c r="AR66" s="55">
        <v>477.47787908750098</v>
      </c>
      <c r="AS66" s="77"/>
      <c r="AT66" s="77">
        <v>533.83952241608017</v>
      </c>
      <c r="AU66" s="77"/>
      <c r="AV66" s="77">
        <v>321.44167508660661</v>
      </c>
      <c r="AW66" s="77">
        <v>0</v>
      </c>
      <c r="AX66" s="77">
        <v>175.60393770009836</v>
      </c>
      <c r="AY66" s="77">
        <v>0</v>
      </c>
      <c r="AZ66" s="77">
        <v>531.96227196900793</v>
      </c>
      <c r="BA66" s="77">
        <v>0</v>
      </c>
      <c r="BB66" s="77">
        <v>541.48091453375309</v>
      </c>
      <c r="BC66" s="77">
        <v>0</v>
      </c>
      <c r="BD66" s="77">
        <v>368.30787054733992</v>
      </c>
      <c r="BE66" s="77">
        <v>0</v>
      </c>
      <c r="BF66" s="77">
        <v>178.60035374123203</v>
      </c>
      <c r="BG66" s="78"/>
      <c r="BH66" s="54" t="s">
        <v>63</v>
      </c>
      <c r="BI66" s="55">
        <v>1960.3916595044241</v>
      </c>
      <c r="BJ66" s="55"/>
      <c r="BK66" s="77">
        <v>1972.3927925572229</v>
      </c>
      <c r="BL66" s="77"/>
      <c r="BM66" s="77">
        <v>2194.73779757388</v>
      </c>
      <c r="BN66" s="77">
        <v>0</v>
      </c>
      <c r="BO66" s="77">
        <v>2583.551481599196</v>
      </c>
      <c r="BP66" s="77">
        <v>0</v>
      </c>
      <c r="BQ66" s="77">
        <v>1259.8043835990541</v>
      </c>
      <c r="BR66" s="77">
        <v>0</v>
      </c>
      <c r="BS66" s="77">
        <v>2084.5252720197373</v>
      </c>
      <c r="BT66" s="77">
        <v>0</v>
      </c>
      <c r="BU66" s="77">
        <v>776.37674667200577</v>
      </c>
      <c r="BV66" s="77">
        <v>0</v>
      </c>
      <c r="BW66" s="77">
        <v>1351.9831450269148</v>
      </c>
      <c r="BX66" s="77">
        <v>0</v>
      </c>
      <c r="BY66" s="77">
        <v>752.87118817025839</v>
      </c>
      <c r="BZ66" s="77">
        <v>0</v>
      </c>
      <c r="CA66" s="77">
        <v>532.92951480463103</v>
      </c>
      <c r="CB66" s="78"/>
      <c r="CC66" s="54" t="s">
        <v>63</v>
      </c>
      <c r="CD66" s="77">
        <v>794.94475767929237</v>
      </c>
      <c r="CE66" s="77"/>
      <c r="CF66" s="77">
        <v>90.670491444932793</v>
      </c>
      <c r="CG66" s="77">
        <v>0</v>
      </c>
      <c r="CH66" s="77">
        <v>1186.1303883886242</v>
      </c>
      <c r="CI66" s="77">
        <v>0</v>
      </c>
      <c r="CJ66" s="77">
        <v>4794.0041752442467</v>
      </c>
      <c r="CK66" s="77">
        <v>0</v>
      </c>
      <c r="CL66" s="77">
        <v>1153.9897887444824</v>
      </c>
      <c r="CM66" s="77">
        <v>0</v>
      </c>
      <c r="CN66" s="77">
        <v>3006.7601668852881</v>
      </c>
      <c r="CO66" s="77">
        <v>0</v>
      </c>
      <c r="CP66" s="77">
        <v>2010.5505840806088</v>
      </c>
      <c r="CQ66" s="77">
        <v>0</v>
      </c>
      <c r="CR66" s="77">
        <v>3179.8674961440256</v>
      </c>
      <c r="CS66" s="77">
        <v>0</v>
      </c>
      <c r="CT66" s="77">
        <v>1927.9193870044062</v>
      </c>
      <c r="CU66" s="77">
        <v>0</v>
      </c>
      <c r="CV66" s="77">
        <v>1861.7365566089563</v>
      </c>
      <c r="CW66" s="78"/>
      <c r="CX66" s="54" t="s">
        <v>63</v>
      </c>
      <c r="CY66" s="55">
        <v>6111.011702451854</v>
      </c>
      <c r="CZ66" s="77"/>
      <c r="DA66" s="77">
        <v>7745.3500186203237</v>
      </c>
      <c r="DB66" s="77"/>
      <c r="DC66" s="77">
        <v>6068.4225358267013</v>
      </c>
      <c r="DD66" s="77">
        <v>0</v>
      </c>
      <c r="DE66" s="77">
        <v>1538.7835109402781</v>
      </c>
      <c r="DF66" s="77">
        <v>0</v>
      </c>
      <c r="DG66" s="77">
        <v>2516.6432037164282</v>
      </c>
      <c r="DH66" s="77">
        <v>0</v>
      </c>
      <c r="DI66" s="77">
        <v>5863.6682365615443</v>
      </c>
      <c r="DJ66" s="77">
        <v>0</v>
      </c>
      <c r="DK66" s="77">
        <v>1138.7135249267262</v>
      </c>
      <c r="DL66" s="77">
        <v>0</v>
      </c>
      <c r="DM66" s="77">
        <v>1791.6030621090799</v>
      </c>
      <c r="DN66" s="78"/>
      <c r="DO66" s="54" t="s">
        <v>63</v>
      </c>
      <c r="DP66" s="55">
        <v>929.0521327749118</v>
      </c>
      <c r="DQ66" s="55"/>
      <c r="DR66" s="55">
        <v>838.45957744436623</v>
      </c>
      <c r="DS66" s="55"/>
      <c r="DT66" s="55">
        <v>3341.5098659677433</v>
      </c>
      <c r="DU66" s="55"/>
      <c r="DV66" s="55">
        <v>2831.1801728283845</v>
      </c>
      <c r="DW66" s="55"/>
      <c r="DX66" s="55">
        <v>987.79547418792242</v>
      </c>
      <c r="DY66" s="55"/>
      <c r="DZ66" s="55">
        <v>729.96265980858118</v>
      </c>
      <c r="EA66" s="55"/>
      <c r="EB66" s="55">
        <v>984.43506415812806</v>
      </c>
      <c r="EC66" s="55"/>
      <c r="ED66" s="55">
        <v>1068.1430432474008</v>
      </c>
      <c r="EE66" s="55"/>
      <c r="EF66" s="55">
        <v>679.53685538941602</v>
      </c>
      <c r="EG66" s="55"/>
      <c r="EH66" s="55">
        <v>398.28820392430134</v>
      </c>
      <c r="EI66" s="56"/>
      <c r="EJ66" s="54" t="s">
        <v>63</v>
      </c>
      <c r="EK66" s="55">
        <v>559.60904290809697</v>
      </c>
      <c r="EL66" s="8"/>
      <c r="EM66" s="55">
        <v>51.064136607585972</v>
      </c>
      <c r="EN66" s="8"/>
      <c r="EO66" s="55">
        <v>662.06456523663485</v>
      </c>
      <c r="EP66" s="8"/>
      <c r="EQ66" s="55">
        <v>2494.6014062120566</v>
      </c>
      <c r="ER66" s="8"/>
      <c r="ES66" s="55">
        <v>789.72443701489499</v>
      </c>
      <c r="ET66" s="8"/>
      <c r="EU66" s="55">
        <v>2412.5767870001841</v>
      </c>
      <c r="EV66" s="8"/>
      <c r="EW66" s="55">
        <v>1663.8597052484979</v>
      </c>
      <c r="EX66" s="8"/>
      <c r="EY66" s="55">
        <v>2606.7771315857522</v>
      </c>
      <c r="EZ66" s="8"/>
      <c r="FA66" s="55">
        <v>768.44239182995921</v>
      </c>
      <c r="FB66" s="8"/>
      <c r="FC66" s="55">
        <v>904.98715988214644</v>
      </c>
      <c r="FD66" s="44"/>
      <c r="FE66" s="54" t="s">
        <v>63</v>
      </c>
      <c r="FF66" s="55">
        <v>1279.8523177933382</v>
      </c>
      <c r="FG66" s="8"/>
      <c r="FH66" s="55">
        <v>1450.8760954164641</v>
      </c>
      <c r="FI66" s="8"/>
      <c r="FJ66" s="55">
        <v>1887.876714863334</v>
      </c>
      <c r="FK66" s="8"/>
      <c r="FL66" s="55">
        <v>876.28075491579159</v>
      </c>
      <c r="FM66" s="8"/>
      <c r="FN66" s="55">
        <v>473.08678384301805</v>
      </c>
      <c r="FO66" s="8"/>
      <c r="FP66" s="55">
        <v>1082.8947206034966</v>
      </c>
      <c r="FQ66" s="8"/>
      <c r="FR66" s="55">
        <v>309.17436633501518</v>
      </c>
      <c r="FS66" s="8"/>
      <c r="FT66" s="55">
        <v>1003.1352259832994</v>
      </c>
      <c r="FU66" s="44"/>
      <c r="FV66" s="54" t="s">
        <v>63</v>
      </c>
      <c r="FW66" s="8">
        <v>54.768205654460075</v>
      </c>
      <c r="FX66" s="8"/>
      <c r="FY66" s="8">
        <v>49.427717724803223</v>
      </c>
      <c r="FZ66" s="8"/>
      <c r="GA66" s="8">
        <v>196.98410140786737</v>
      </c>
      <c r="GB66" s="8"/>
      <c r="GC66" s="8">
        <v>166.8998460690924</v>
      </c>
      <c r="GD66" s="8"/>
      <c r="GE66" s="8">
        <v>58.231162457248445</v>
      </c>
      <c r="GF66" s="8"/>
      <c r="GG66" s="8">
        <v>43.031756412919179</v>
      </c>
      <c r="GH66" s="8"/>
      <c r="GI66" s="8">
        <v>58.033064179334396</v>
      </c>
      <c r="GJ66" s="8"/>
      <c r="GK66" s="8">
        <v>62.967702023593311</v>
      </c>
      <c r="GL66" s="8"/>
      <c r="GM66" s="8">
        <v>40.059123630223091</v>
      </c>
      <c r="GN66" s="8"/>
      <c r="GO66" s="8">
        <v>23.479339310183349</v>
      </c>
      <c r="GP66" s="44"/>
      <c r="GQ66" s="54" t="s">
        <v>63</v>
      </c>
      <c r="GR66" s="8">
        <v>32.989303901110283</v>
      </c>
      <c r="GS66" s="8"/>
      <c r="GT66" s="8">
        <v>3.0102628653770998</v>
      </c>
      <c r="GU66" s="8"/>
      <c r="GV66" s="8">
        <v>39.029121172251493</v>
      </c>
      <c r="GW66" s="8"/>
      <c r="GX66" s="8">
        <v>147.05831677416569</v>
      </c>
      <c r="GY66" s="8"/>
      <c r="GZ66" s="8">
        <v>46.554750644185212</v>
      </c>
      <c r="HA66" s="8"/>
      <c r="HB66" s="8">
        <v>142.22291404998614</v>
      </c>
      <c r="HC66" s="8"/>
      <c r="HD66" s="8">
        <v>98.085572706281027</v>
      </c>
      <c r="HE66" s="8"/>
      <c r="HF66" s="8">
        <v>153.67114610846232</v>
      </c>
      <c r="HG66" s="8"/>
      <c r="HH66" s="8">
        <v>45.300160738713821</v>
      </c>
      <c r="HI66" s="8"/>
      <c r="HJ66" s="8">
        <v>53.349560415980982</v>
      </c>
      <c r="HK66" s="44"/>
      <c r="HL66" s="54" t="s">
        <v>63</v>
      </c>
      <c r="HM66" s="8">
        <v>75.448096479668067</v>
      </c>
      <c r="HN66" s="8"/>
      <c r="HO66" s="8">
        <v>85.530055386203756</v>
      </c>
      <c r="HP66" s="8"/>
      <c r="HQ66" s="8">
        <v>111.29151586044739</v>
      </c>
      <c r="HR66" s="8"/>
      <c r="HS66" s="8">
        <v>51.657299847027041</v>
      </c>
      <c r="HT66" s="8"/>
      <c r="HU66" s="8">
        <v>27.88876248799156</v>
      </c>
      <c r="HV66" s="8"/>
      <c r="HW66" s="8">
        <v>63.837322651634679</v>
      </c>
      <c r="HX66" s="8"/>
      <c r="HY66" s="8">
        <v>18.226022718389206</v>
      </c>
      <c r="HZ66" s="8"/>
      <c r="IA66" s="8">
        <v>59.135450442152226</v>
      </c>
      <c r="IB66" s="44"/>
      <c r="IF66" s="10">
        <v>1696.3348016848056</v>
      </c>
    </row>
    <row r="67" spans="1:240" s="10" customFormat="1" ht="17.25" customHeight="1" x14ac:dyDescent="0.2">
      <c r="A67" s="54" t="s">
        <v>64</v>
      </c>
      <c r="B67" s="55">
        <v>293.78363879921199</v>
      </c>
      <c r="C67" s="55"/>
      <c r="D67" s="55">
        <v>466.07376066198026</v>
      </c>
      <c r="E67" s="55"/>
      <c r="F67" s="55">
        <v>71.413572983061016</v>
      </c>
      <c r="G67" s="55"/>
      <c r="H67" s="55">
        <v>219.68022871814722</v>
      </c>
      <c r="I67" s="55"/>
      <c r="J67" s="55">
        <v>209.47180576704463</v>
      </c>
      <c r="K67" s="55"/>
      <c r="L67" s="55">
        <v>275.77085224353027</v>
      </c>
      <c r="M67" s="55"/>
      <c r="N67" s="55">
        <v>93.542467728650394</v>
      </c>
      <c r="O67" s="55"/>
      <c r="P67" s="55">
        <v>234.2208601930339</v>
      </c>
      <c r="Q67" s="55"/>
      <c r="R67" s="55">
        <v>213.9245871155637</v>
      </c>
      <c r="S67" s="55"/>
      <c r="T67" s="55">
        <v>184.46638192100406</v>
      </c>
      <c r="U67" s="56"/>
      <c r="V67" s="54" t="s">
        <v>64</v>
      </c>
      <c r="W67" s="55">
        <v>238.7607357021908</v>
      </c>
      <c r="X67" s="55"/>
      <c r="Y67" s="55">
        <v>417.4654900324187</v>
      </c>
      <c r="Z67" s="55"/>
      <c r="AA67" s="55">
        <v>341.46968641185299</v>
      </c>
      <c r="AB67" s="55"/>
      <c r="AC67" s="55">
        <v>348.90324595292623</v>
      </c>
      <c r="AD67" s="55"/>
      <c r="AE67" s="55">
        <v>225.67198379473757</v>
      </c>
      <c r="AF67" s="55"/>
      <c r="AG67" s="55">
        <v>178.74057610424904</v>
      </c>
      <c r="AH67" s="55"/>
      <c r="AI67" s="55">
        <v>141.2290268515836</v>
      </c>
      <c r="AJ67" s="55"/>
      <c r="AK67" s="55">
        <v>119.17557210452037</v>
      </c>
      <c r="AL67" s="55"/>
      <c r="AM67" s="55">
        <v>305.19547927591049</v>
      </c>
      <c r="AN67" s="55"/>
      <c r="AO67" s="55">
        <v>171.68767874435898</v>
      </c>
      <c r="AP67" s="56"/>
      <c r="AQ67" s="54" t="s">
        <v>64</v>
      </c>
      <c r="AR67" s="55">
        <v>391.40130652773524</v>
      </c>
      <c r="AS67" s="55"/>
      <c r="AT67" s="55">
        <v>440.76379647724184</v>
      </c>
      <c r="AU67" s="55"/>
      <c r="AV67" s="55">
        <v>212.90561427283794</v>
      </c>
      <c r="AW67" s="55"/>
      <c r="AX67" s="55">
        <v>153.54197477915233</v>
      </c>
      <c r="AY67" s="55"/>
      <c r="AZ67" s="55">
        <v>574.75587701037318</v>
      </c>
      <c r="BA67" s="55"/>
      <c r="BB67" s="55">
        <v>429.0397434868006</v>
      </c>
      <c r="BC67" s="55"/>
      <c r="BD67" s="55">
        <v>601.76587618760163</v>
      </c>
      <c r="BE67" s="55"/>
      <c r="BF67" s="55">
        <v>237.99158879996637</v>
      </c>
      <c r="BG67" s="56"/>
      <c r="BH67" s="54" t="s">
        <v>64</v>
      </c>
      <c r="BI67" s="55">
        <v>3427.9496401137226</v>
      </c>
      <c r="BJ67" s="55"/>
      <c r="BK67" s="55">
        <v>6395.3338572012617</v>
      </c>
      <c r="BL67" s="55"/>
      <c r="BM67" s="55">
        <v>2658.8817860856639</v>
      </c>
      <c r="BN67" s="55"/>
      <c r="BO67" s="55">
        <v>3197.1723217383696</v>
      </c>
      <c r="BP67" s="55"/>
      <c r="BQ67" s="55">
        <v>1278.0376929398171</v>
      </c>
      <c r="BR67" s="55"/>
      <c r="BS67" s="55">
        <v>3518.852258895487</v>
      </c>
      <c r="BT67" s="55"/>
      <c r="BU67" s="55">
        <v>852.10626438833981</v>
      </c>
      <c r="BV67" s="55"/>
      <c r="BW67" s="55">
        <v>2311.775818405124</v>
      </c>
      <c r="BX67" s="55"/>
      <c r="BY67" s="55">
        <v>1132.7522299869861</v>
      </c>
      <c r="BZ67" s="55"/>
      <c r="CA67" s="55">
        <v>1281.0511872995482</v>
      </c>
      <c r="CB67" s="56"/>
      <c r="CC67" s="54" t="s">
        <v>64</v>
      </c>
      <c r="CD67" s="55">
        <v>1317.0635361776588</v>
      </c>
      <c r="CE67" s="55"/>
      <c r="CF67" s="55">
        <v>2112.5066838814046</v>
      </c>
      <c r="CG67" s="55"/>
      <c r="CH67" s="55">
        <v>2792.075841106911</v>
      </c>
      <c r="CI67" s="55"/>
      <c r="CJ67" s="55">
        <v>9327.7351100968172</v>
      </c>
      <c r="CK67" s="55"/>
      <c r="CL67" s="55">
        <v>1748.9634283754824</v>
      </c>
      <c r="CM67" s="55"/>
      <c r="CN67" s="55">
        <v>2896.4810254273684</v>
      </c>
      <c r="CO67" s="55"/>
      <c r="CP67" s="55">
        <v>1417.307170124142</v>
      </c>
      <c r="CQ67" s="55"/>
      <c r="CR67" s="55">
        <v>2868.2897695187658</v>
      </c>
      <c r="CS67" s="55"/>
      <c r="CT67" s="55">
        <v>3051.4417172283511</v>
      </c>
      <c r="CU67" s="55"/>
      <c r="CV67" s="55">
        <v>3282.7795837522794</v>
      </c>
      <c r="CW67" s="56"/>
      <c r="CX67" s="54" t="s">
        <v>64</v>
      </c>
      <c r="CY67" s="55">
        <v>5811.0665127920438</v>
      </c>
      <c r="CZ67" s="55"/>
      <c r="DA67" s="55">
        <v>8634.2097459758534</v>
      </c>
      <c r="DB67" s="55"/>
      <c r="DC67" s="55">
        <v>3425.7984922660376</v>
      </c>
      <c r="DD67" s="55"/>
      <c r="DE67" s="55">
        <v>2773.9206110706345</v>
      </c>
      <c r="DF67" s="55"/>
      <c r="DG67" s="55">
        <v>4645.9977418893814</v>
      </c>
      <c r="DH67" s="55"/>
      <c r="DI67" s="55">
        <v>1866.8490763131185</v>
      </c>
      <c r="DJ67" s="55"/>
      <c r="DK67" s="55">
        <v>2549.9715810639882</v>
      </c>
      <c r="DL67" s="55"/>
      <c r="DM67" s="55">
        <v>2908.3944914976501</v>
      </c>
      <c r="DN67" s="56"/>
      <c r="DO67" s="54" t="s">
        <v>64</v>
      </c>
      <c r="DP67" s="55">
        <v>1166.8279602379673</v>
      </c>
      <c r="DQ67" s="55"/>
      <c r="DR67" s="55">
        <v>1372.1720459263258</v>
      </c>
      <c r="DS67" s="55"/>
      <c r="DT67" s="55">
        <v>3723.2162949140479</v>
      </c>
      <c r="DU67" s="55"/>
      <c r="DV67" s="55">
        <v>1455.3755430764713</v>
      </c>
      <c r="DW67" s="55"/>
      <c r="DX67" s="55">
        <v>610.12396788192757</v>
      </c>
      <c r="DY67" s="55"/>
      <c r="DZ67" s="55">
        <v>1276.0058687377252</v>
      </c>
      <c r="EA67" s="55"/>
      <c r="EB67" s="55">
        <v>910.92985365763968</v>
      </c>
      <c r="EC67" s="55"/>
      <c r="ED67" s="55">
        <v>987.00680054708471</v>
      </c>
      <c r="EE67" s="55"/>
      <c r="EF67" s="55">
        <v>529.51006953448734</v>
      </c>
      <c r="EG67" s="55"/>
      <c r="EH67" s="55">
        <v>694.46322628485552</v>
      </c>
      <c r="EI67" s="56"/>
      <c r="EJ67" s="54" t="s">
        <v>64</v>
      </c>
      <c r="EK67" s="55">
        <v>551.62484413703942</v>
      </c>
      <c r="EL67" s="8"/>
      <c r="EM67" s="55">
        <v>506.03145273573534</v>
      </c>
      <c r="EN67" s="8"/>
      <c r="EO67" s="55">
        <v>817.66433514081723</v>
      </c>
      <c r="EP67" s="8"/>
      <c r="EQ67" s="55">
        <v>2673.444634950547</v>
      </c>
      <c r="ER67" s="8"/>
      <c r="ES67" s="55">
        <v>775.00246107920566</v>
      </c>
      <c r="ET67" s="8"/>
      <c r="EU67" s="55">
        <v>1620.4943995134147</v>
      </c>
      <c r="EV67" s="8"/>
      <c r="EW67" s="55">
        <v>1003.5523162059159</v>
      </c>
      <c r="EX67" s="8"/>
      <c r="EY67" s="55">
        <v>2406.776589252027</v>
      </c>
      <c r="EZ67" s="8"/>
      <c r="FA67" s="55">
        <v>999.83188626123456</v>
      </c>
      <c r="FB67" s="8"/>
      <c r="FC67" s="55">
        <v>1912.0647490611723</v>
      </c>
      <c r="FD67" s="56"/>
      <c r="FE67" s="54" t="s">
        <v>64</v>
      </c>
      <c r="FF67" s="55">
        <v>1484.6824514573416</v>
      </c>
      <c r="FG67" s="8"/>
      <c r="FH67" s="55">
        <v>1958.9199056237976</v>
      </c>
      <c r="FI67" s="8"/>
      <c r="FJ67" s="55">
        <v>1609.0691191806179</v>
      </c>
      <c r="FK67" s="8"/>
      <c r="FL67" s="55">
        <v>1806.6203818600834</v>
      </c>
      <c r="FM67" s="8"/>
      <c r="FN67" s="55">
        <v>808.34279869495447</v>
      </c>
      <c r="FO67" s="8"/>
      <c r="FP67" s="55">
        <v>435.12264414976096</v>
      </c>
      <c r="FQ67" s="8"/>
      <c r="FR67" s="55">
        <v>423.74811898922457</v>
      </c>
      <c r="FS67" s="8"/>
      <c r="FT67" s="55">
        <v>1222.0576811822439</v>
      </c>
      <c r="FU67" s="56"/>
      <c r="FV67" s="54" t="s">
        <v>64</v>
      </c>
      <c r="FW67" s="8">
        <v>65.939409717088807</v>
      </c>
      <c r="FX67" s="8"/>
      <c r="FY67" s="8">
        <v>77.543749226080521</v>
      </c>
      <c r="FZ67" s="8"/>
      <c r="GA67" s="8">
        <v>210.40521233790898</v>
      </c>
      <c r="GB67" s="8"/>
      <c r="GC67" s="8">
        <v>82.245718732672714</v>
      </c>
      <c r="GD67" s="8"/>
      <c r="GE67" s="8">
        <v>34.479131172154503</v>
      </c>
      <c r="GF67" s="8"/>
      <c r="GG67" s="8">
        <v>72.109236877514533</v>
      </c>
      <c r="GH67" s="8"/>
      <c r="GI67" s="8">
        <v>51.478177495514188</v>
      </c>
      <c r="GJ67" s="8"/>
      <c r="GK67" s="8">
        <v>55.777413665639251</v>
      </c>
      <c r="GL67" s="8"/>
      <c r="GM67" s="8">
        <v>29.92350424756528</v>
      </c>
      <c r="GN67" s="8"/>
      <c r="GO67" s="8">
        <v>39.245284456595769</v>
      </c>
      <c r="GP67" s="56"/>
      <c r="GQ67" s="54" t="s">
        <v>64</v>
      </c>
      <c r="GR67" s="8">
        <v>31.173247339958564</v>
      </c>
      <c r="GS67" s="8"/>
      <c r="GT67" s="8">
        <v>28.596688139758182</v>
      </c>
      <c r="GU67" s="8"/>
      <c r="GV67" s="8">
        <v>46.207586245109752</v>
      </c>
      <c r="GW67" s="8"/>
      <c r="GX67" s="8">
        <v>151.08085094567389</v>
      </c>
      <c r="GY67" s="8"/>
      <c r="GZ67" s="8">
        <v>43.796692018274683</v>
      </c>
      <c r="HA67" s="8"/>
      <c r="HB67" s="8">
        <v>91.576862909567708</v>
      </c>
      <c r="HC67" s="8"/>
      <c r="HD67" s="8">
        <v>56.712428572023285</v>
      </c>
      <c r="HE67" s="8"/>
      <c r="HF67" s="8">
        <v>136.01099135798972</v>
      </c>
      <c r="HG67" s="8"/>
      <c r="HH67" s="8">
        <v>56.502180821021476</v>
      </c>
      <c r="HI67" s="8"/>
      <c r="HJ67" s="8">
        <v>108.05399355380028</v>
      </c>
      <c r="HK67" s="44"/>
      <c r="HL67" s="54" t="s">
        <v>64</v>
      </c>
      <c r="HM67" s="8">
        <v>83.901901396373418</v>
      </c>
      <c r="HN67" s="8"/>
      <c r="HO67" s="8">
        <v>110.70185722456043</v>
      </c>
      <c r="HP67" s="8"/>
      <c r="HQ67" s="8">
        <v>90.931201109653998</v>
      </c>
      <c r="HR67" s="8"/>
      <c r="HS67" s="8">
        <v>102.09515508903316</v>
      </c>
      <c r="HT67" s="8"/>
      <c r="HU67" s="8">
        <v>45.680810549084114</v>
      </c>
      <c r="HV67" s="8"/>
      <c r="HW67" s="8">
        <v>24.589512153893384</v>
      </c>
      <c r="HX67" s="8"/>
      <c r="HY67" s="8">
        <v>23.946718614094266</v>
      </c>
      <c r="HZ67" s="8"/>
      <c r="IA67" s="8">
        <v>69.060534100466114</v>
      </c>
      <c r="IB67" s="44"/>
      <c r="IF67" s="10">
        <v>1769.545655995724</v>
      </c>
    </row>
    <row r="68" spans="1:240" s="10" customFormat="1" ht="17.25" customHeight="1" x14ac:dyDescent="0.2">
      <c r="A68" s="54" t="s">
        <v>65</v>
      </c>
      <c r="B68" s="55">
        <v>204.72594634873138</v>
      </c>
      <c r="C68" s="55"/>
      <c r="D68" s="55">
        <v>353.74094661364876</v>
      </c>
      <c r="E68" s="55"/>
      <c r="F68" s="55">
        <v>92.797954287987722</v>
      </c>
      <c r="G68" s="55"/>
      <c r="H68" s="55">
        <v>93.486317541698185</v>
      </c>
      <c r="I68" s="55"/>
      <c r="J68" s="55">
        <v>122.09002151180958</v>
      </c>
      <c r="K68" s="55"/>
      <c r="L68" s="55">
        <v>189.71755147245995</v>
      </c>
      <c r="M68" s="55"/>
      <c r="N68" s="55">
        <v>44.520694590852756</v>
      </c>
      <c r="O68" s="55"/>
      <c r="P68" s="55">
        <v>141.95838073271727</v>
      </c>
      <c r="Q68" s="55"/>
      <c r="R68" s="55">
        <v>127.1296469628808</v>
      </c>
      <c r="S68" s="55"/>
      <c r="T68" s="55">
        <v>118.66565596834535</v>
      </c>
      <c r="U68" s="56"/>
      <c r="V68" s="54" t="s">
        <v>65</v>
      </c>
      <c r="W68" s="55">
        <v>114.71322024933272</v>
      </c>
      <c r="X68" s="55"/>
      <c r="Y68" s="55">
        <v>170.85688196287322</v>
      </c>
      <c r="Z68" s="55"/>
      <c r="AA68" s="55">
        <v>160.2920870481276</v>
      </c>
      <c r="AB68" s="55"/>
      <c r="AC68" s="55">
        <v>394.77320586668645</v>
      </c>
      <c r="AD68" s="55"/>
      <c r="AE68" s="55">
        <v>227.10859958663332</v>
      </c>
      <c r="AF68" s="55"/>
      <c r="AG68" s="55">
        <v>145.13889743254333</v>
      </c>
      <c r="AH68" s="55"/>
      <c r="AI68" s="55">
        <v>210.98114271438993</v>
      </c>
      <c r="AJ68" s="55"/>
      <c r="AK68" s="55">
        <v>83.831300172187539</v>
      </c>
      <c r="AL68" s="55"/>
      <c r="AM68" s="55">
        <v>265.75902728712509</v>
      </c>
      <c r="AN68" s="55"/>
      <c r="AO68" s="55">
        <v>200.88562178652083</v>
      </c>
      <c r="AP68" s="56"/>
      <c r="AQ68" s="54" t="s">
        <v>65</v>
      </c>
      <c r="AR68" s="55">
        <v>343.17381724343437</v>
      </c>
      <c r="AS68" s="55"/>
      <c r="AT68" s="55">
        <v>408.40947041821573</v>
      </c>
      <c r="AU68" s="55"/>
      <c r="AV68" s="55">
        <v>308.84159975960927</v>
      </c>
      <c r="AW68" s="55"/>
      <c r="AX68" s="55">
        <v>161.9247977715477</v>
      </c>
      <c r="AY68" s="55"/>
      <c r="AZ68" s="55">
        <v>167.32707859507059</v>
      </c>
      <c r="BA68" s="55"/>
      <c r="BB68" s="55">
        <v>274.16217136048465</v>
      </c>
      <c r="BC68" s="55"/>
      <c r="BD68" s="55">
        <v>326.47838778037544</v>
      </c>
      <c r="BE68" s="55"/>
      <c r="BF68" s="55">
        <v>146.81058906204009</v>
      </c>
      <c r="BG68" s="56"/>
      <c r="BH68" s="54" t="s">
        <v>65</v>
      </c>
      <c r="BI68" s="55">
        <v>2460.2323534414013</v>
      </c>
      <c r="BJ68" s="55"/>
      <c r="BK68" s="55">
        <v>5437.7230032430425</v>
      </c>
      <c r="BL68" s="55"/>
      <c r="BM68" s="55">
        <v>1859.7607503461957</v>
      </c>
      <c r="BN68" s="55"/>
      <c r="BO68" s="55">
        <v>2632.5939879948182</v>
      </c>
      <c r="BP68" s="55"/>
      <c r="BQ68" s="55">
        <v>1135.707634009105</v>
      </c>
      <c r="BR68" s="55"/>
      <c r="BS68" s="55">
        <v>1894.1201093310528</v>
      </c>
      <c r="BT68" s="55"/>
      <c r="BU68" s="55">
        <v>442.98810525424926</v>
      </c>
      <c r="BV68" s="55"/>
      <c r="BW68" s="55">
        <v>1561.9189601778628</v>
      </c>
      <c r="BX68" s="55"/>
      <c r="BY68" s="55">
        <v>654.37980753455781</v>
      </c>
      <c r="BZ68" s="55"/>
      <c r="CA68" s="55">
        <v>284.42092580546631</v>
      </c>
      <c r="CB68" s="56"/>
      <c r="CC68" s="54" t="s">
        <v>65</v>
      </c>
      <c r="CD68" s="55">
        <v>543.12194930467115</v>
      </c>
      <c r="CE68" s="55"/>
      <c r="CF68" s="55">
        <v>1661.5371006301884</v>
      </c>
      <c r="CG68" s="55"/>
      <c r="CH68" s="55">
        <v>1712.4428976602294</v>
      </c>
      <c r="CI68" s="55"/>
      <c r="CJ68" s="55">
        <v>3486.8556198757674</v>
      </c>
      <c r="CK68" s="55"/>
      <c r="CL68" s="55">
        <v>1729.9080755713167</v>
      </c>
      <c r="CM68" s="55"/>
      <c r="CN68" s="55">
        <v>1548.9856386255644</v>
      </c>
      <c r="CO68" s="55"/>
      <c r="CP68" s="55">
        <v>884.27867446488176</v>
      </c>
      <c r="CQ68" s="55"/>
      <c r="CR68" s="55">
        <v>1310.8985096131473</v>
      </c>
      <c r="CS68" s="55"/>
      <c r="CT68" s="55">
        <v>2850.9150567761326</v>
      </c>
      <c r="CU68" s="55"/>
      <c r="CV68" s="55">
        <v>2028.3417398837596</v>
      </c>
      <c r="CW68" s="56"/>
      <c r="CX68" s="54" t="s">
        <v>65</v>
      </c>
      <c r="CY68" s="55">
        <v>4807.7469271117825</v>
      </c>
      <c r="CZ68" s="55"/>
      <c r="DA68" s="55">
        <v>7123.7607024898425</v>
      </c>
      <c r="DB68" s="55"/>
      <c r="DC68" s="55">
        <v>2806.8156008221677</v>
      </c>
      <c r="DD68" s="55"/>
      <c r="DE68" s="55">
        <v>2618.8400361091253</v>
      </c>
      <c r="DF68" s="55"/>
      <c r="DG68" s="55">
        <v>1961.1815530219039</v>
      </c>
      <c r="DH68" s="55"/>
      <c r="DI68" s="55">
        <v>3760.4439590746119</v>
      </c>
      <c r="DJ68" s="55"/>
      <c r="DK68" s="55">
        <v>1632.5630850525113</v>
      </c>
      <c r="DL68" s="55"/>
      <c r="DM68" s="55">
        <v>1495.1391560284151</v>
      </c>
      <c r="DN68" s="56"/>
      <c r="DO68" s="54" t="s">
        <v>65</v>
      </c>
      <c r="DP68" s="55">
        <v>1201.7198588256258</v>
      </c>
      <c r="DQ68" s="55"/>
      <c r="DR68" s="55">
        <v>1537.20485437103</v>
      </c>
      <c r="DS68" s="55"/>
      <c r="DT68" s="55">
        <v>2004.0967116307793</v>
      </c>
      <c r="DU68" s="55"/>
      <c r="DV68" s="55">
        <v>2816.0206297788859</v>
      </c>
      <c r="DW68" s="55"/>
      <c r="DX68" s="55">
        <v>930.22150372809108</v>
      </c>
      <c r="DY68" s="55"/>
      <c r="DZ68" s="55">
        <v>998.38949777190749</v>
      </c>
      <c r="EA68" s="55"/>
      <c r="EB68" s="55">
        <v>995.01615894659881</v>
      </c>
      <c r="EC68" s="55"/>
      <c r="ED68" s="55">
        <v>1100.2654102674517</v>
      </c>
      <c r="EE68" s="55"/>
      <c r="EF68" s="55">
        <v>514.73422853571128</v>
      </c>
      <c r="EG68" s="55"/>
      <c r="EH68" s="55">
        <v>239.68259685964827</v>
      </c>
      <c r="EI68" s="56"/>
      <c r="EJ68" s="54" t="s">
        <v>65</v>
      </c>
      <c r="EK68" s="55">
        <v>473.46064222081708</v>
      </c>
      <c r="EL68" s="8"/>
      <c r="EM68" s="55">
        <v>972.473032131791</v>
      </c>
      <c r="EN68" s="8"/>
      <c r="EO68" s="55">
        <v>1068.3265338893925</v>
      </c>
      <c r="EP68" s="8"/>
      <c r="EQ68" s="55">
        <v>883.25539019820576</v>
      </c>
      <c r="ER68" s="8"/>
      <c r="ES68" s="55">
        <v>761.70963086381164</v>
      </c>
      <c r="ET68" s="8"/>
      <c r="EU68" s="55">
        <v>1067.2436307747835</v>
      </c>
      <c r="EV68" s="8"/>
      <c r="EW68" s="55">
        <v>419.12687697494857</v>
      </c>
      <c r="EX68" s="8"/>
      <c r="EY68" s="55">
        <v>1563.7339596553938</v>
      </c>
      <c r="EZ68" s="8"/>
      <c r="FA68" s="55">
        <v>1072.7443902389116</v>
      </c>
      <c r="FB68" s="8"/>
      <c r="FC68" s="55">
        <v>1009.6998091975236</v>
      </c>
      <c r="FD68" s="56"/>
      <c r="FE68" s="54" t="s">
        <v>65</v>
      </c>
      <c r="FF68" s="55">
        <v>1400.9655415236271</v>
      </c>
      <c r="FG68" s="8"/>
      <c r="FH68" s="55">
        <v>1744.269224510155</v>
      </c>
      <c r="FI68" s="8"/>
      <c r="FJ68" s="55">
        <v>908.82044485162862</v>
      </c>
      <c r="FK68" s="8"/>
      <c r="FL68" s="55">
        <v>1617.3187011194709</v>
      </c>
      <c r="FM68" s="8"/>
      <c r="FN68" s="55">
        <v>1172.06465892346</v>
      </c>
      <c r="FO68" s="8"/>
      <c r="FP68" s="55">
        <v>1371.6129911045084</v>
      </c>
      <c r="FQ68" s="8"/>
      <c r="FR68" s="55">
        <v>500.05242189285417</v>
      </c>
      <c r="FS68" s="8"/>
      <c r="FT68" s="55">
        <v>1018.4137027040947</v>
      </c>
      <c r="FU68" s="56"/>
      <c r="FV68" s="54" t="s">
        <v>65</v>
      </c>
      <c r="FW68" s="8">
        <v>65.16041358741505</v>
      </c>
      <c r="FX68" s="8"/>
      <c r="FY68" s="8">
        <v>83.351293018727389</v>
      </c>
      <c r="FZ68" s="8"/>
      <c r="GA68" s="8">
        <v>108.66739834578108</v>
      </c>
      <c r="GB68" s="8"/>
      <c r="GC68" s="8">
        <v>152.69205011424444</v>
      </c>
      <c r="GD68" s="8"/>
      <c r="GE68" s="8">
        <v>50.439058209509746</v>
      </c>
      <c r="GF68" s="8"/>
      <c r="GG68" s="8">
        <v>54.135306259916682</v>
      </c>
      <c r="GH68" s="8"/>
      <c r="GI68" s="8">
        <v>53.95239495041865</v>
      </c>
      <c r="GJ68" s="8"/>
      <c r="GK68" s="8">
        <v>59.659286365639652</v>
      </c>
      <c r="GL68" s="8"/>
      <c r="GM68" s="8">
        <v>27.910244615382357</v>
      </c>
      <c r="GN68" s="8"/>
      <c r="GO68" s="8">
        <v>12.996221229415964</v>
      </c>
      <c r="GP68" s="56"/>
      <c r="GQ68" s="54" t="s">
        <v>65</v>
      </c>
      <c r="GR68" s="8">
        <v>25.672282136221376</v>
      </c>
      <c r="GS68" s="8"/>
      <c r="GT68" s="8">
        <v>52.730047282600353</v>
      </c>
      <c r="GU68" s="8"/>
      <c r="GV68" s="8">
        <v>57.927476427551873</v>
      </c>
      <c r="GW68" s="8"/>
      <c r="GX68" s="8">
        <v>47.892431922421913</v>
      </c>
      <c r="GY68" s="8"/>
      <c r="GZ68" s="8">
        <v>41.301900951447294</v>
      </c>
      <c r="HA68" s="8"/>
      <c r="HB68" s="8">
        <v>57.868758570553169</v>
      </c>
      <c r="HC68" s="8"/>
      <c r="HD68" s="8">
        <v>22.726162381953394</v>
      </c>
      <c r="HE68" s="8"/>
      <c r="HF68" s="8">
        <v>84.789770929979142</v>
      </c>
      <c r="HG68" s="8"/>
      <c r="HH68" s="8">
        <v>58.167024226309039</v>
      </c>
      <c r="HI68" s="8"/>
      <c r="HJ68" s="8">
        <v>54.748581113355343</v>
      </c>
      <c r="HK68" s="44"/>
      <c r="HL68" s="54" t="s">
        <v>65</v>
      </c>
      <c r="HM68" s="8">
        <v>75.964038903881175</v>
      </c>
      <c r="HN68" s="8"/>
      <c r="HO68" s="8">
        <v>94.578868146485007</v>
      </c>
      <c r="HP68" s="8"/>
      <c r="HQ68" s="8">
        <v>49.27863647115079</v>
      </c>
      <c r="HR68" s="8"/>
      <c r="HS68" s="8">
        <v>87.695276643420641</v>
      </c>
      <c r="HT68" s="8"/>
      <c r="HU68" s="8">
        <v>63.552430598325593</v>
      </c>
      <c r="HV68" s="8"/>
      <c r="HW68" s="8">
        <v>74.372466366314626</v>
      </c>
      <c r="HX68" s="8"/>
      <c r="HY68" s="8">
        <v>27.114158417727332</v>
      </c>
      <c r="HZ68" s="8"/>
      <c r="IA68" s="8">
        <v>55.221071353634599</v>
      </c>
      <c r="IB68" s="44"/>
      <c r="IF68" s="10">
        <v>1844.2483598012695</v>
      </c>
    </row>
    <row r="69" spans="1:240" s="10" customFormat="1" ht="17.25" customHeight="1" thickBot="1" x14ac:dyDescent="0.25">
      <c r="A69" s="54" t="s">
        <v>66</v>
      </c>
      <c r="B69" s="55">
        <v>175.11317363819438</v>
      </c>
      <c r="C69" s="55"/>
      <c r="D69" s="55">
        <v>296.82153305232652</v>
      </c>
      <c r="E69" s="55"/>
      <c r="F69" s="55">
        <v>79.885993853211559</v>
      </c>
      <c r="G69" s="55"/>
      <c r="H69" s="55">
        <v>99.111643899232746</v>
      </c>
      <c r="I69" s="55"/>
      <c r="J69" s="55">
        <v>83.607747854140456</v>
      </c>
      <c r="K69" s="55"/>
      <c r="L69" s="55">
        <v>112.7781205721799</v>
      </c>
      <c r="M69" s="55"/>
      <c r="N69" s="55">
        <v>79.486493846967008</v>
      </c>
      <c r="O69" s="55"/>
      <c r="P69" s="55">
        <v>96.701803896332024</v>
      </c>
      <c r="Q69" s="55"/>
      <c r="R69" s="55">
        <v>187.55820146227589</v>
      </c>
      <c r="S69" s="55"/>
      <c r="T69" s="55">
        <v>130.97482153533352</v>
      </c>
      <c r="U69" s="56"/>
      <c r="V69" s="54" t="s">
        <v>66</v>
      </c>
      <c r="W69" s="55">
        <v>819.24953151552393</v>
      </c>
      <c r="X69" s="55"/>
      <c r="Y69" s="55">
        <v>122.26641231453645</v>
      </c>
      <c r="Z69" s="55"/>
      <c r="AA69" s="55">
        <v>191.0305369716323</v>
      </c>
      <c r="AB69" s="55"/>
      <c r="AC69" s="55">
        <v>77.618115486269232</v>
      </c>
      <c r="AD69" s="55"/>
      <c r="AE69" s="55">
        <v>163.39955585764429</v>
      </c>
      <c r="AF69" s="55"/>
      <c r="AG69" s="55">
        <v>225.37171137722035</v>
      </c>
      <c r="AH69" s="55"/>
      <c r="AI69" s="55">
        <v>147.11154830880147</v>
      </c>
      <c r="AJ69" s="55"/>
      <c r="AK69" s="55">
        <v>224.68643991764054</v>
      </c>
      <c r="AL69" s="55"/>
      <c r="AM69" s="55">
        <v>250.2057668758396</v>
      </c>
      <c r="AN69" s="55"/>
      <c r="AO69" s="55">
        <v>180.44732106291175</v>
      </c>
      <c r="AP69" s="56"/>
      <c r="AQ69" s="54" t="s">
        <v>66</v>
      </c>
      <c r="AR69" s="55">
        <v>333.15915230285907</v>
      </c>
      <c r="AS69" s="55"/>
      <c r="AT69" s="55">
        <v>339.52537783775546</v>
      </c>
      <c r="AU69" s="55"/>
      <c r="AV69" s="55">
        <v>340.28957521040695</v>
      </c>
      <c r="AW69" s="55"/>
      <c r="AX69" s="55">
        <v>141.04118934978331</v>
      </c>
      <c r="AY69" s="55"/>
      <c r="AZ69" s="55">
        <v>273.74400430576026</v>
      </c>
      <c r="BA69" s="55"/>
      <c r="BB69" s="55">
        <v>349.56467488981218</v>
      </c>
      <c r="BC69" s="55"/>
      <c r="BD69" s="55">
        <v>304.62777143601943</v>
      </c>
      <c r="BE69" s="55"/>
      <c r="BF69" s="55">
        <v>118.96594767259974</v>
      </c>
      <c r="BG69" s="56"/>
      <c r="BH69" s="54" t="s">
        <v>66</v>
      </c>
      <c r="BI69" s="55">
        <v>1918.3104210743663</v>
      </c>
      <c r="BJ69" s="55"/>
      <c r="BK69" s="55">
        <v>3035.1854218866129</v>
      </c>
      <c r="BL69" s="55"/>
      <c r="BM69" s="55">
        <v>1770.4175832239614</v>
      </c>
      <c r="BN69" s="55"/>
      <c r="BO69" s="55">
        <v>1890.8907042560616</v>
      </c>
      <c r="BP69" s="55"/>
      <c r="BQ69" s="55">
        <v>797.62300121559542</v>
      </c>
      <c r="BR69" s="55"/>
      <c r="BS69" s="55">
        <v>1756.1442366408849</v>
      </c>
      <c r="BT69" s="55"/>
      <c r="BU69" s="55">
        <v>599.66845130333161</v>
      </c>
      <c r="BV69" s="55"/>
      <c r="BW69" s="55">
        <v>932.41921415295474</v>
      </c>
      <c r="BX69" s="55"/>
      <c r="BY69" s="55">
        <v>1767.2638949291722</v>
      </c>
      <c r="BZ69" s="55"/>
      <c r="CA69" s="55">
        <v>619.16275743945403</v>
      </c>
      <c r="CB69" s="56"/>
      <c r="CC69" s="54" t="s">
        <v>66</v>
      </c>
      <c r="CD69" s="55">
        <v>1671.8011899364415</v>
      </c>
      <c r="CE69" s="55"/>
      <c r="CF69" s="55">
        <v>711.73263165742776</v>
      </c>
      <c r="CG69" s="55"/>
      <c r="CH69" s="55">
        <v>1832.4006849407742</v>
      </c>
      <c r="CI69" s="55"/>
      <c r="CJ69" s="55">
        <v>2128.876369231742</v>
      </c>
      <c r="CK69" s="55"/>
      <c r="CL69" s="55">
        <v>878.20209331787248</v>
      </c>
      <c r="CM69" s="55"/>
      <c r="CN69" s="55">
        <v>1936.1624914812817</v>
      </c>
      <c r="CO69" s="55"/>
      <c r="CP69" s="55">
        <v>1442.2021296079672</v>
      </c>
      <c r="CQ69" s="55"/>
      <c r="CR69" s="55">
        <v>1852.8688348179267</v>
      </c>
      <c r="CS69" s="55"/>
      <c r="CT69" s="55">
        <v>1182.3977448752846</v>
      </c>
      <c r="CU69" s="55"/>
      <c r="CV69" s="55">
        <v>1899.2490527880479</v>
      </c>
      <c r="CW69" s="56"/>
      <c r="CX69" s="54" t="s">
        <v>66</v>
      </c>
      <c r="CY69" s="55">
        <v>4904.5705981177152</v>
      </c>
      <c r="CZ69" s="55"/>
      <c r="DA69" s="55">
        <v>6585.3949341021998</v>
      </c>
      <c r="DB69" s="55"/>
      <c r="DC69" s="55">
        <v>3939.6876516814577</v>
      </c>
      <c r="DD69" s="55"/>
      <c r="DE69" s="55">
        <v>2323.149237315004</v>
      </c>
      <c r="DF69" s="55"/>
      <c r="DG69" s="55">
        <v>3082.4782514267799</v>
      </c>
      <c r="DH69" s="55"/>
      <c r="DI69" s="55">
        <v>4098.8086287813576</v>
      </c>
      <c r="DJ69" s="55"/>
      <c r="DK69" s="55">
        <v>1966.121878386469</v>
      </c>
      <c r="DL69" s="55"/>
      <c r="DM69" s="55">
        <v>1279.595330588771</v>
      </c>
      <c r="DN69" s="56"/>
      <c r="DO69" s="54" t="s">
        <v>66</v>
      </c>
      <c r="DP69" s="55">
        <v>1095.4689365848822</v>
      </c>
      <c r="DQ69" s="55"/>
      <c r="DR69" s="55">
        <v>1022.5624100363168</v>
      </c>
      <c r="DS69" s="55"/>
      <c r="DT69" s="55">
        <v>2216.1802061035351</v>
      </c>
      <c r="DU69" s="55"/>
      <c r="DV69" s="55">
        <v>1907.839109377036</v>
      </c>
      <c r="DW69" s="55"/>
      <c r="DX69" s="55">
        <v>954.00608399009195</v>
      </c>
      <c r="DY69" s="55"/>
      <c r="DZ69" s="55">
        <v>1557.1674964355545</v>
      </c>
      <c r="EA69" s="55"/>
      <c r="EB69" s="55">
        <v>754.42810756989172</v>
      </c>
      <c r="EC69" s="55"/>
      <c r="ED69" s="55">
        <v>964.22111748043835</v>
      </c>
      <c r="EE69" s="55"/>
      <c r="EF69" s="55">
        <v>942.24826275305645</v>
      </c>
      <c r="EG69" s="55"/>
      <c r="EH69" s="55">
        <v>472.7341867554448</v>
      </c>
      <c r="EI69" s="56"/>
      <c r="EJ69" s="54" t="s">
        <v>66</v>
      </c>
      <c r="EK69" s="55">
        <v>204.06495525774523</v>
      </c>
      <c r="EL69" s="8"/>
      <c r="EM69" s="55">
        <v>582.1162314196805</v>
      </c>
      <c r="EN69" s="8"/>
      <c r="EO69" s="55">
        <v>959.21872701058396</v>
      </c>
      <c r="EP69" s="8"/>
      <c r="EQ69" s="55">
        <v>2742.7570946480187</v>
      </c>
      <c r="ER69" s="8"/>
      <c r="ES69" s="55">
        <v>537.45684234476926</v>
      </c>
      <c r="ET69" s="8"/>
      <c r="EU69" s="55">
        <v>859.09739055075624</v>
      </c>
      <c r="EV69" s="8"/>
      <c r="EW69" s="55">
        <v>980.34596616483452</v>
      </c>
      <c r="EX69" s="8"/>
      <c r="EY69" s="55">
        <v>824.64648756600582</v>
      </c>
      <c r="EZ69" s="8"/>
      <c r="FA69" s="55">
        <v>472.57014082414395</v>
      </c>
      <c r="FB69" s="8"/>
      <c r="FC69" s="55">
        <v>1052.5227205373071</v>
      </c>
      <c r="FD69" s="56"/>
      <c r="FE69" s="54" t="s">
        <v>66</v>
      </c>
      <c r="FF69" s="55">
        <v>1472.1404362498811</v>
      </c>
      <c r="FG69" s="8"/>
      <c r="FH69" s="55">
        <v>1939.5884266563062</v>
      </c>
      <c r="FI69" s="8"/>
      <c r="FJ69" s="55">
        <v>1157.7456198137957</v>
      </c>
      <c r="FK69" s="8"/>
      <c r="FL69" s="55">
        <v>1647.1424043040183</v>
      </c>
      <c r="FM69" s="8"/>
      <c r="FN69" s="55">
        <v>1126.0441152836299</v>
      </c>
      <c r="FO69" s="8"/>
      <c r="FP69" s="55">
        <v>1172.5465767023973</v>
      </c>
      <c r="FQ69" s="8"/>
      <c r="FR69" s="55">
        <v>645.41780584158289</v>
      </c>
      <c r="FS69" s="8"/>
      <c r="FT69" s="55">
        <v>1075.5979804492304</v>
      </c>
      <c r="FU69" s="56"/>
      <c r="FV69" s="54" t="s">
        <v>66</v>
      </c>
      <c r="FW69" s="8">
        <v>60.828226303709584</v>
      </c>
      <c r="FX69" s="8"/>
      <c r="FY69" s="8">
        <v>56.779937440550277</v>
      </c>
      <c r="FZ69" s="8"/>
      <c r="GA69" s="8">
        <v>123.05808645466976</v>
      </c>
      <c r="GB69" s="8"/>
      <c r="GC69" s="8">
        <v>105.93679585113634</v>
      </c>
      <c r="GD69" s="8"/>
      <c r="GE69" s="8">
        <v>52.973202647785534</v>
      </c>
      <c r="GF69" s="8"/>
      <c r="GG69" s="8">
        <v>86.465013933896657</v>
      </c>
      <c r="GH69" s="8"/>
      <c r="GI69" s="8">
        <v>41.891214003935303</v>
      </c>
      <c r="GJ69" s="8"/>
      <c r="GK69" s="8">
        <v>53.540413956202784</v>
      </c>
      <c r="GL69" s="8"/>
      <c r="GM69" s="8">
        <v>52.320324791408687</v>
      </c>
      <c r="GN69" s="8"/>
      <c r="GO69" s="8">
        <v>26.249564121010732</v>
      </c>
      <c r="GP69" s="56"/>
      <c r="GQ69" s="54" t="s">
        <v>66</v>
      </c>
      <c r="GR69" s="8">
        <v>11.331137620179051</v>
      </c>
      <c r="GS69" s="8"/>
      <c r="GT69" s="8">
        <v>32.323233162819342</v>
      </c>
      <c r="GU69" s="8"/>
      <c r="GV69" s="8">
        <v>53.262645660455</v>
      </c>
      <c r="GW69" s="8"/>
      <c r="GX69" s="8">
        <v>152.29738030680102</v>
      </c>
      <c r="GY69" s="8"/>
      <c r="GZ69" s="8">
        <v>29.843426265051026</v>
      </c>
      <c r="HA69" s="8"/>
      <c r="HB69" s="8">
        <v>47.703197000053528</v>
      </c>
      <c r="HC69" s="8"/>
      <c r="HD69" s="8">
        <v>54.435780234634464</v>
      </c>
      <c r="HE69" s="8"/>
      <c r="HF69" s="8">
        <v>45.790237852479223</v>
      </c>
      <c r="HG69" s="8"/>
      <c r="HH69" s="8">
        <v>26.240455124214822</v>
      </c>
      <c r="HI69" s="8"/>
      <c r="HJ69" s="8">
        <v>58.443546956457752</v>
      </c>
      <c r="HK69" s="44"/>
      <c r="HL69" s="54" t="s">
        <v>66</v>
      </c>
      <c r="HM69" s="8">
        <v>81.743706842308015</v>
      </c>
      <c r="HN69" s="8"/>
      <c r="HO69" s="8">
        <v>107.69974374674021</v>
      </c>
      <c r="HP69" s="8"/>
      <c r="HQ69" s="8">
        <v>64.286270666612666</v>
      </c>
      <c r="HR69" s="8"/>
      <c r="HS69" s="8">
        <v>91.461060717788527</v>
      </c>
      <c r="HT69" s="8"/>
      <c r="HU69" s="8">
        <v>62.525977674882014</v>
      </c>
      <c r="HV69" s="8"/>
      <c r="HW69" s="8">
        <v>65.10812505706032</v>
      </c>
      <c r="HX69" s="8"/>
      <c r="HY69" s="8">
        <v>35.838186773754742</v>
      </c>
      <c r="HZ69" s="8"/>
      <c r="IA69" s="8">
        <v>59.724849497372489</v>
      </c>
      <c r="IB69" s="44"/>
      <c r="IF69" s="10">
        <v>1800.9220441761845</v>
      </c>
    </row>
    <row r="70" spans="1:240" s="76" customFormat="1" ht="17.25" customHeight="1" x14ac:dyDescent="0.2">
      <c r="A70" s="80">
        <v>2009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2"/>
      <c r="V70" s="80">
        <v>2009</v>
      </c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2"/>
      <c r="AQ70" s="80">
        <v>2009</v>
      </c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2"/>
      <c r="BH70" s="80">
        <v>2009</v>
      </c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2"/>
      <c r="CC70" s="80">
        <v>2009</v>
      </c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2"/>
      <c r="CX70" s="80">
        <v>2009</v>
      </c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2"/>
      <c r="DO70" s="80">
        <v>2009</v>
      </c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4"/>
      <c r="EJ70" s="80">
        <v>2009</v>
      </c>
      <c r="EK70" s="85"/>
      <c r="EL70" s="85"/>
      <c r="EM70" s="85"/>
      <c r="EN70" s="85"/>
      <c r="EO70" s="85"/>
      <c r="EP70" s="85"/>
      <c r="EQ70" s="85"/>
      <c r="ER70" s="85"/>
      <c r="ES70" s="85"/>
      <c r="ET70" s="85"/>
      <c r="EU70" s="85"/>
      <c r="EV70" s="85"/>
      <c r="EW70" s="85"/>
      <c r="EX70" s="85"/>
      <c r="EY70" s="85"/>
      <c r="EZ70" s="85"/>
      <c r="FA70" s="85"/>
      <c r="FB70" s="85"/>
      <c r="FC70" s="85"/>
      <c r="FD70" s="86"/>
      <c r="FE70" s="80">
        <v>2009</v>
      </c>
      <c r="FF70" s="87"/>
      <c r="FG70" s="87"/>
      <c r="FH70" s="87"/>
      <c r="FI70" s="87"/>
      <c r="FJ70" s="87"/>
      <c r="FK70" s="87"/>
      <c r="FL70" s="87"/>
      <c r="FM70" s="87"/>
      <c r="FN70" s="87"/>
      <c r="FO70" s="87"/>
      <c r="FP70" s="87"/>
      <c r="FQ70" s="87"/>
      <c r="FR70" s="81"/>
      <c r="FS70" s="87"/>
      <c r="FT70" s="81"/>
      <c r="FU70" s="88"/>
      <c r="FV70" s="80">
        <v>2009</v>
      </c>
      <c r="FW70" s="89"/>
      <c r="FX70" s="87"/>
      <c r="FY70" s="89"/>
      <c r="FZ70" s="87"/>
      <c r="GA70" s="89"/>
      <c r="GB70" s="87"/>
      <c r="GC70" s="89"/>
      <c r="GD70" s="87"/>
      <c r="GE70" s="89"/>
      <c r="GF70" s="87"/>
      <c r="GG70" s="89"/>
      <c r="GH70" s="87"/>
      <c r="GI70" s="89"/>
      <c r="GJ70" s="87"/>
      <c r="GK70" s="89"/>
      <c r="GL70" s="87"/>
      <c r="GM70" s="89"/>
      <c r="GN70" s="87"/>
      <c r="GO70" s="89"/>
      <c r="GP70" s="88"/>
      <c r="GQ70" s="80">
        <v>2009</v>
      </c>
      <c r="GR70" s="89"/>
      <c r="GS70" s="87"/>
      <c r="GT70" s="89"/>
      <c r="GU70" s="87"/>
      <c r="GV70" s="89"/>
      <c r="GW70" s="87"/>
      <c r="GX70" s="89"/>
      <c r="GY70" s="87"/>
      <c r="GZ70" s="89"/>
      <c r="HA70" s="87"/>
      <c r="HB70" s="89"/>
      <c r="HC70" s="87"/>
      <c r="HD70" s="89"/>
      <c r="HE70" s="87"/>
      <c r="HF70" s="89"/>
      <c r="HG70" s="87"/>
      <c r="HH70" s="89"/>
      <c r="HI70" s="87"/>
      <c r="HJ70" s="89"/>
      <c r="HK70" s="88"/>
      <c r="HL70" s="80">
        <v>2009</v>
      </c>
      <c r="HM70" s="89"/>
      <c r="HN70" s="87"/>
      <c r="HO70" s="89"/>
      <c r="HP70" s="87"/>
      <c r="HQ70" s="89"/>
      <c r="HR70" s="87"/>
      <c r="HS70" s="89"/>
      <c r="HT70" s="87"/>
      <c r="HU70" s="89"/>
      <c r="HV70" s="87"/>
      <c r="HW70" s="89"/>
      <c r="HX70" s="87"/>
      <c r="HY70" s="89"/>
      <c r="HZ70" s="87"/>
      <c r="IA70" s="89"/>
      <c r="IB70" s="88"/>
      <c r="IF70" s="10" t="e">
        <v>#REF!</v>
      </c>
    </row>
    <row r="71" spans="1:240" s="10" customFormat="1" ht="17.25" customHeight="1" x14ac:dyDescent="0.2">
      <c r="A71" s="54" t="s">
        <v>63</v>
      </c>
      <c r="B71" s="55">
        <v>185.65987327930131</v>
      </c>
      <c r="C71" s="55"/>
      <c r="D71" s="55">
        <v>221.25340745328185</v>
      </c>
      <c r="E71" s="55"/>
      <c r="F71" s="55">
        <v>61.115309532440463</v>
      </c>
      <c r="G71" s="55"/>
      <c r="H71" s="55">
        <v>97.521387242089062</v>
      </c>
      <c r="I71" s="55"/>
      <c r="J71" s="55">
        <v>75.421522985351487</v>
      </c>
      <c r="K71" s="55"/>
      <c r="L71" s="55">
        <v>271.2195340031725</v>
      </c>
      <c r="M71" s="55"/>
      <c r="N71" s="55">
        <v>72.672446090259442</v>
      </c>
      <c r="O71" s="55"/>
      <c r="P71" s="55">
        <v>59.72696828544391</v>
      </c>
      <c r="Q71" s="55"/>
      <c r="R71" s="55">
        <v>105.9817935182035</v>
      </c>
      <c r="S71" s="55"/>
      <c r="T71" s="55">
        <v>131.48439261887259</v>
      </c>
      <c r="U71" s="56"/>
      <c r="V71" s="54" t="s">
        <v>63</v>
      </c>
      <c r="W71" s="55">
        <v>85.687907478855067</v>
      </c>
      <c r="X71" s="55"/>
      <c r="Y71" s="55">
        <v>158.27842950616062</v>
      </c>
      <c r="Z71" s="55"/>
      <c r="AA71" s="55">
        <v>174.51453800226204</v>
      </c>
      <c r="AB71" s="55"/>
      <c r="AC71" s="55">
        <v>193.39454276939887</v>
      </c>
      <c r="AD71" s="55"/>
      <c r="AE71" s="55">
        <v>144.25169969727347</v>
      </c>
      <c r="AF71" s="55"/>
      <c r="AG71" s="55">
        <v>133.08367139110541</v>
      </c>
      <c r="AH71" s="55"/>
      <c r="AI71" s="55">
        <v>121.07163571171276</v>
      </c>
      <c r="AJ71" s="55"/>
      <c r="AK71" s="55">
        <v>132.43953870054457</v>
      </c>
      <c r="AL71" s="55"/>
      <c r="AM71" s="55">
        <v>210.14341453991267</v>
      </c>
      <c r="AN71" s="55"/>
      <c r="AO71" s="55">
        <v>148.26202022331276</v>
      </c>
      <c r="AP71" s="56"/>
      <c r="AQ71" s="54" t="s">
        <v>63</v>
      </c>
      <c r="AR71" s="55">
        <v>365.76449203725645</v>
      </c>
      <c r="AS71" s="55"/>
      <c r="AT71" s="55">
        <v>405.98817830974252</v>
      </c>
      <c r="AU71" s="55"/>
      <c r="AV71" s="55">
        <v>313.25207826911344</v>
      </c>
      <c r="AW71" s="55"/>
      <c r="AX71" s="55">
        <v>134.51866125267762</v>
      </c>
      <c r="AY71" s="55"/>
      <c r="AZ71" s="55">
        <v>670.15887643070744</v>
      </c>
      <c r="BA71" s="55"/>
      <c r="BB71" s="55">
        <v>422.81270284156722</v>
      </c>
      <c r="BC71" s="55"/>
      <c r="BD71" s="55">
        <v>318.64232989143403</v>
      </c>
      <c r="BE71" s="55"/>
      <c r="BF71" s="55">
        <v>164.82808685685004</v>
      </c>
      <c r="BG71" s="56"/>
      <c r="BH71" s="54" t="s">
        <v>63</v>
      </c>
      <c r="BI71" s="55">
        <v>1738.695511087996</v>
      </c>
      <c r="BJ71" s="55"/>
      <c r="BK71" s="55">
        <v>2023.2117215375365</v>
      </c>
      <c r="BL71" s="55"/>
      <c r="BM71" s="55">
        <v>1824.2787588272188</v>
      </c>
      <c r="BN71" s="55"/>
      <c r="BO71" s="55">
        <v>2820.0072788161697</v>
      </c>
      <c r="BP71" s="55"/>
      <c r="BQ71" s="55">
        <v>807.962159104188</v>
      </c>
      <c r="BR71" s="55"/>
      <c r="BS71" s="55">
        <v>2059.6953338794783</v>
      </c>
      <c r="BT71" s="55"/>
      <c r="BU71" s="55">
        <v>726.10649420538994</v>
      </c>
      <c r="BV71" s="55"/>
      <c r="BW71" s="55">
        <v>670.8400350294512</v>
      </c>
      <c r="BX71" s="55"/>
      <c r="BY71" s="55">
        <v>717.76735968547405</v>
      </c>
      <c r="BZ71" s="55"/>
      <c r="CA71" s="55">
        <v>522.78226219165174</v>
      </c>
      <c r="CB71" s="56"/>
      <c r="CC71" s="54" t="s">
        <v>63</v>
      </c>
      <c r="CD71" s="55">
        <v>370.27080705611883</v>
      </c>
      <c r="CE71" s="55"/>
      <c r="CF71" s="55">
        <v>80.719487403689968</v>
      </c>
      <c r="CG71" s="55"/>
      <c r="CH71" s="55">
        <v>1122.5161917442592</v>
      </c>
      <c r="CI71" s="55"/>
      <c r="CJ71" s="55">
        <v>4515.4321422847597</v>
      </c>
      <c r="CK71" s="55"/>
      <c r="CL71" s="55">
        <v>1029.2782478043039</v>
      </c>
      <c r="CM71" s="55"/>
      <c r="CN71" s="55">
        <v>2713.8934094308916</v>
      </c>
      <c r="CO71" s="55"/>
      <c r="CP71" s="55">
        <v>2068.3665929803806</v>
      </c>
      <c r="CQ71" s="55"/>
      <c r="CR71" s="55">
        <v>2603.4715997620215</v>
      </c>
      <c r="CS71" s="55"/>
      <c r="CT71" s="55">
        <v>1699.1465925371292</v>
      </c>
      <c r="CU71" s="55"/>
      <c r="CV71" s="55">
        <v>1984.2599255490552</v>
      </c>
      <c r="CW71" s="56"/>
      <c r="CX71" s="54" t="s">
        <v>63</v>
      </c>
      <c r="CY71" s="55">
        <v>4394.9452914751137</v>
      </c>
      <c r="CZ71" s="55"/>
      <c r="DA71" s="55">
        <v>5609.3711253685597</v>
      </c>
      <c r="DB71" s="55"/>
      <c r="DC71" s="55">
        <v>7185.0383887744456</v>
      </c>
      <c r="DD71" s="55"/>
      <c r="DE71" s="55">
        <v>1106.6693495764584</v>
      </c>
      <c r="DF71" s="55"/>
      <c r="DG71" s="55">
        <v>3019.3440720017206</v>
      </c>
      <c r="DH71" s="55"/>
      <c r="DI71" s="55">
        <v>3766.9099918217207</v>
      </c>
      <c r="DJ71" s="55"/>
      <c r="DK71" s="55">
        <v>1140.8898976142698</v>
      </c>
      <c r="DL71" s="55"/>
      <c r="DM71" s="55">
        <v>1702.1936390666158</v>
      </c>
      <c r="DN71" s="56"/>
      <c r="DO71" s="54" t="s">
        <v>63</v>
      </c>
      <c r="DP71" s="55">
        <v>936.49504353175621</v>
      </c>
      <c r="DQ71" s="55"/>
      <c r="DR71" s="55">
        <v>914.43189274485735</v>
      </c>
      <c r="DS71" s="55"/>
      <c r="DT71" s="55">
        <v>2984.9783512245453</v>
      </c>
      <c r="DU71" s="55"/>
      <c r="DV71" s="55">
        <v>2891.6808492640967</v>
      </c>
      <c r="DW71" s="55"/>
      <c r="DX71" s="55">
        <v>1071.262057730009</v>
      </c>
      <c r="DY71" s="55"/>
      <c r="DZ71" s="55">
        <v>759.41998110482177</v>
      </c>
      <c r="EA71" s="55"/>
      <c r="EB71" s="55">
        <v>999.14965474474741</v>
      </c>
      <c r="EC71" s="55"/>
      <c r="ED71" s="55">
        <v>1123.1777776220092</v>
      </c>
      <c r="EE71" s="55"/>
      <c r="EF71" s="55">
        <v>677.25534344933487</v>
      </c>
      <c r="EG71" s="55"/>
      <c r="EH71" s="55">
        <v>397.60024119898037</v>
      </c>
      <c r="EI71" s="56"/>
      <c r="EJ71" s="54" t="s">
        <v>63</v>
      </c>
      <c r="EK71" s="55">
        <v>432.11559011111274</v>
      </c>
      <c r="EL71" s="8"/>
      <c r="EM71" s="55">
        <v>50.998413147982461</v>
      </c>
      <c r="EN71" s="8"/>
      <c r="EO71" s="55">
        <v>643.22216624136445</v>
      </c>
      <c r="EP71" s="8"/>
      <c r="EQ71" s="55">
        <v>2334.8291413108291</v>
      </c>
      <c r="ER71" s="8"/>
      <c r="ES71" s="55">
        <v>713.52937259272971</v>
      </c>
      <c r="ET71" s="8"/>
      <c r="EU71" s="55">
        <v>2039.2384588303998</v>
      </c>
      <c r="EV71" s="8"/>
      <c r="EW71" s="55">
        <v>1708.3824636725228</v>
      </c>
      <c r="EX71" s="8"/>
      <c r="EY71" s="55">
        <v>1965.7812352009621</v>
      </c>
      <c r="EZ71" s="8"/>
      <c r="FA71" s="55">
        <v>808.56523448866358</v>
      </c>
      <c r="FB71" s="8"/>
      <c r="FC71" s="55">
        <v>1338.3467475759173</v>
      </c>
      <c r="FD71" s="56"/>
      <c r="FE71" s="54" t="s">
        <v>63</v>
      </c>
      <c r="FF71" s="55">
        <v>1201.5778970221768</v>
      </c>
      <c r="FG71" s="8"/>
      <c r="FH71" s="55">
        <v>1381.6587341833817</v>
      </c>
      <c r="FI71" s="8"/>
      <c r="FJ71" s="55">
        <v>2293.6921690913132</v>
      </c>
      <c r="FK71" s="8"/>
      <c r="FL71" s="55">
        <v>822.68834618990832</v>
      </c>
      <c r="FM71" s="8"/>
      <c r="FN71" s="55">
        <v>450.54153249194667</v>
      </c>
      <c r="FO71" s="8"/>
      <c r="FP71" s="55">
        <v>890.916939464145</v>
      </c>
      <c r="FQ71" s="8"/>
      <c r="FR71" s="55">
        <v>358.04718663806756</v>
      </c>
      <c r="FS71" s="8"/>
      <c r="FT71" s="55">
        <v>1032.7084852625496</v>
      </c>
      <c r="FU71" s="56"/>
      <c r="FV71" s="54" t="s">
        <v>63</v>
      </c>
      <c r="FW71" s="8">
        <v>51.637704582650009</v>
      </c>
      <c r="FX71" s="8"/>
      <c r="FY71" s="8">
        <v>50.421157340499335</v>
      </c>
      <c r="FZ71" s="8"/>
      <c r="GA71" s="8">
        <v>164.58969147860958</v>
      </c>
      <c r="GB71" s="8"/>
      <c r="GC71" s="8">
        <v>159.44533019468409</v>
      </c>
      <c r="GD71" s="8"/>
      <c r="GE71" s="8">
        <v>59.068666780176258</v>
      </c>
      <c r="GF71" s="8"/>
      <c r="GG71" s="8">
        <v>41.87390516298305</v>
      </c>
      <c r="GH71" s="8"/>
      <c r="GI71" s="8">
        <v>55.092437554173237</v>
      </c>
      <c r="GJ71" s="8"/>
      <c r="GK71" s="8">
        <v>61.931264532822894</v>
      </c>
      <c r="GL71" s="8"/>
      <c r="GM71" s="8">
        <v>37.343402502345484</v>
      </c>
      <c r="GN71" s="8"/>
      <c r="GO71" s="8">
        <v>21.923408926538688</v>
      </c>
      <c r="GP71" s="56"/>
      <c r="GQ71" s="54" t="s">
        <v>63</v>
      </c>
      <c r="GR71" s="8">
        <v>23.826561968299924</v>
      </c>
      <c r="GS71" s="8"/>
      <c r="GT71" s="8">
        <v>2.812018077947418</v>
      </c>
      <c r="GU71" s="8"/>
      <c r="GV71" s="8">
        <v>35.466836082894318</v>
      </c>
      <c r="GW71" s="8"/>
      <c r="GX71" s="8">
        <v>128.74090288325448</v>
      </c>
      <c r="GY71" s="8"/>
      <c r="GZ71" s="8">
        <v>39.343527984980298</v>
      </c>
      <c r="HA71" s="8"/>
      <c r="HB71" s="8">
        <v>112.44223216979788</v>
      </c>
      <c r="HC71" s="8"/>
      <c r="HD71" s="8">
        <v>94.199055918772885</v>
      </c>
      <c r="HE71" s="8"/>
      <c r="HF71" s="8">
        <v>108.39185044120525</v>
      </c>
      <c r="HG71" s="8"/>
      <c r="HH71" s="8">
        <v>44.58374126238602</v>
      </c>
      <c r="HI71" s="8"/>
      <c r="HJ71" s="8">
        <v>73.795536300809289</v>
      </c>
      <c r="HK71" s="44"/>
      <c r="HL71" s="54" t="s">
        <v>63</v>
      </c>
      <c r="HM71" s="8">
        <v>66.254194197845791</v>
      </c>
      <c r="HN71" s="8"/>
      <c r="HO71" s="8">
        <v>76.183730007515322</v>
      </c>
      <c r="HP71" s="8"/>
      <c r="HQ71" s="8">
        <v>126.47263800180343</v>
      </c>
      <c r="HR71" s="8"/>
      <c r="HS71" s="8">
        <v>45.362480108740534</v>
      </c>
      <c r="HT71" s="8"/>
      <c r="HU71" s="8">
        <v>24.842555993991922</v>
      </c>
      <c r="HV71" s="8"/>
      <c r="HW71" s="8">
        <v>49.12455868878093</v>
      </c>
      <c r="HX71" s="8"/>
      <c r="HY71" s="8">
        <v>19.742480195666452</v>
      </c>
      <c r="HZ71" s="8"/>
      <c r="IA71" s="8">
        <v>56.942848817304203</v>
      </c>
      <c r="IB71" s="44"/>
      <c r="IF71" s="10">
        <v>1813.5876702900798</v>
      </c>
    </row>
    <row r="72" spans="1:240" s="10" customFormat="1" ht="17.25" customHeight="1" x14ac:dyDescent="0.2">
      <c r="A72" s="54" t="s">
        <v>64</v>
      </c>
      <c r="B72" s="55">
        <v>259.38940945600103</v>
      </c>
      <c r="C72" s="55"/>
      <c r="D72" s="55">
        <v>433.62480208554047</v>
      </c>
      <c r="E72" s="55"/>
      <c r="F72" s="55">
        <v>64.847234064618519</v>
      </c>
      <c r="G72" s="55"/>
      <c r="H72" s="55">
        <v>270.75238380230246</v>
      </c>
      <c r="I72" s="55"/>
      <c r="J72" s="55">
        <v>174.85786713114882</v>
      </c>
      <c r="K72" s="55"/>
      <c r="L72" s="55">
        <v>232.74360546544133</v>
      </c>
      <c r="M72" s="55"/>
      <c r="N72" s="55">
        <v>87.472127151134302</v>
      </c>
      <c r="O72" s="55"/>
      <c r="P72" s="55">
        <v>143.67263971160261</v>
      </c>
      <c r="Q72" s="55"/>
      <c r="R72" s="55">
        <v>213.26787311060417</v>
      </c>
      <c r="S72" s="55"/>
      <c r="T72" s="55">
        <v>186.84298555318068</v>
      </c>
      <c r="U72" s="56"/>
      <c r="V72" s="54" t="s">
        <v>64</v>
      </c>
      <c r="W72" s="55">
        <v>167.78786371129235</v>
      </c>
      <c r="X72" s="55"/>
      <c r="Y72" s="55">
        <v>401.26306955814653</v>
      </c>
      <c r="Z72" s="55"/>
      <c r="AA72" s="55">
        <v>336.03615899828003</v>
      </c>
      <c r="AB72" s="55"/>
      <c r="AC72" s="55">
        <v>351.1031403158072</v>
      </c>
      <c r="AD72" s="55"/>
      <c r="AE72" s="55">
        <v>213.09620866792778</v>
      </c>
      <c r="AF72" s="55"/>
      <c r="AG72" s="55">
        <v>173.31398120461034</v>
      </c>
      <c r="AH72" s="55"/>
      <c r="AI72" s="55">
        <v>141.50432709885766</v>
      </c>
      <c r="AJ72" s="55"/>
      <c r="AK72" s="55">
        <v>114.63369269067029</v>
      </c>
      <c r="AL72" s="55"/>
      <c r="AM72" s="55">
        <v>237.21378390847937</v>
      </c>
      <c r="AN72" s="55"/>
      <c r="AO72" s="55">
        <v>125.60349256006108</v>
      </c>
      <c r="AP72" s="56"/>
      <c r="AQ72" s="54" t="s">
        <v>64</v>
      </c>
      <c r="AR72" s="55">
        <v>299.56827794428148</v>
      </c>
      <c r="AS72" s="55"/>
      <c r="AT72" s="55">
        <v>341.27024372419004</v>
      </c>
      <c r="AU72" s="55"/>
      <c r="AV72" s="55">
        <v>178.26909226940694</v>
      </c>
      <c r="AW72" s="55"/>
      <c r="AX72" s="55">
        <v>117.5169939640853</v>
      </c>
      <c r="AY72" s="55"/>
      <c r="AZ72" s="55">
        <v>383.17058467358208</v>
      </c>
      <c r="BA72" s="55"/>
      <c r="BB72" s="55">
        <v>291.92616533865981</v>
      </c>
      <c r="BC72" s="55"/>
      <c r="BD72" s="55">
        <v>479.14961644245409</v>
      </c>
      <c r="BE72" s="55"/>
      <c r="BF72" s="55">
        <v>211.53567578608644</v>
      </c>
      <c r="BG72" s="56"/>
      <c r="BH72" s="54" t="s">
        <v>64</v>
      </c>
      <c r="BI72" s="55">
        <v>3121.7688800224341</v>
      </c>
      <c r="BJ72" s="55"/>
      <c r="BK72" s="55">
        <v>5763.5536573631989</v>
      </c>
      <c r="BL72" s="55"/>
      <c r="BM72" s="55">
        <v>2745.2256445485132</v>
      </c>
      <c r="BN72" s="55"/>
      <c r="BO72" s="55">
        <v>3458.5510366078884</v>
      </c>
      <c r="BP72" s="55"/>
      <c r="BQ72" s="55">
        <v>1082.7802106891181</v>
      </c>
      <c r="BR72" s="55"/>
      <c r="BS72" s="55">
        <v>3063.9419536836895</v>
      </c>
      <c r="BT72" s="55"/>
      <c r="BU72" s="55">
        <v>757.2131566068291</v>
      </c>
      <c r="BV72" s="55"/>
      <c r="BW72" s="55">
        <v>1418.682421604404</v>
      </c>
      <c r="BX72" s="55"/>
      <c r="BY72" s="55">
        <v>1091.0808042694941</v>
      </c>
      <c r="BZ72" s="55"/>
      <c r="CA72" s="55">
        <v>946.89631889071609</v>
      </c>
      <c r="CB72" s="56"/>
      <c r="CC72" s="54" t="s">
        <v>64</v>
      </c>
      <c r="CD72" s="55">
        <v>907.39266428371843</v>
      </c>
      <c r="CE72" s="55"/>
      <c r="CF72" s="55">
        <v>1956.7166237357112</v>
      </c>
      <c r="CG72" s="55"/>
      <c r="CH72" s="55">
        <v>2907.1188908990912</v>
      </c>
      <c r="CI72" s="55"/>
      <c r="CJ72" s="55">
        <v>9667.3208835713631</v>
      </c>
      <c r="CK72" s="55"/>
      <c r="CL72" s="55">
        <v>1753.1233465547975</v>
      </c>
      <c r="CM72" s="55"/>
      <c r="CN72" s="55">
        <v>2560.3548694418332</v>
      </c>
      <c r="CO72" s="55"/>
      <c r="CP72" s="55">
        <v>1390.3238082987159</v>
      </c>
      <c r="CQ72" s="55"/>
      <c r="CR72" s="55">
        <v>2396.6469648378711</v>
      </c>
      <c r="CS72" s="55"/>
      <c r="CT72" s="55">
        <v>2555.0392724725361</v>
      </c>
      <c r="CU72" s="55"/>
      <c r="CV72" s="55">
        <v>2317.531296622747</v>
      </c>
      <c r="CW72" s="56"/>
      <c r="CX72" s="54" t="s">
        <v>64</v>
      </c>
      <c r="CY72" s="55">
        <v>4767.9330920822831</v>
      </c>
      <c r="CZ72" s="55"/>
      <c r="DA72" s="55">
        <v>7192.8903837988555</v>
      </c>
      <c r="DB72" s="55"/>
      <c r="DC72" s="55">
        <v>3077.1435603621685</v>
      </c>
      <c r="DD72" s="55"/>
      <c r="DE72" s="55">
        <v>2275.9794346215722</v>
      </c>
      <c r="DF72" s="55"/>
      <c r="DG72" s="55">
        <v>2978.1417315837984</v>
      </c>
      <c r="DH72" s="55"/>
      <c r="DI72" s="55">
        <v>1202.612113017545</v>
      </c>
      <c r="DJ72" s="55"/>
      <c r="DK72" s="55">
        <v>2616.2687769723484</v>
      </c>
      <c r="DL72" s="55"/>
      <c r="DM72" s="55">
        <v>2551.3263530038212</v>
      </c>
      <c r="DN72" s="56"/>
      <c r="DO72" s="54" t="s">
        <v>64</v>
      </c>
      <c r="DP72" s="55">
        <v>1203.5066838578714</v>
      </c>
      <c r="DQ72" s="55"/>
      <c r="DR72" s="55">
        <v>1329.1568262800226</v>
      </c>
      <c r="DS72" s="55"/>
      <c r="DT72" s="55">
        <v>4233.3735341941792</v>
      </c>
      <c r="DU72" s="55"/>
      <c r="DV72" s="55">
        <v>1277.3852580863138</v>
      </c>
      <c r="DW72" s="55"/>
      <c r="DX72" s="55">
        <v>619.23448367181516</v>
      </c>
      <c r="DY72" s="55"/>
      <c r="DZ72" s="55">
        <v>1316.4451704511534</v>
      </c>
      <c r="EA72" s="55"/>
      <c r="EB72" s="55">
        <v>865.66221866139892</v>
      </c>
      <c r="EC72" s="55"/>
      <c r="ED72" s="55">
        <v>987.44091042814955</v>
      </c>
      <c r="EE72" s="55"/>
      <c r="EF72" s="55">
        <v>511.60110913829106</v>
      </c>
      <c r="EG72" s="55"/>
      <c r="EH72" s="55">
        <v>506.7871914416628</v>
      </c>
      <c r="EI72" s="56"/>
      <c r="EJ72" s="54" t="s">
        <v>64</v>
      </c>
      <c r="EK72" s="55">
        <v>540.79755484880741</v>
      </c>
      <c r="EL72" s="8"/>
      <c r="EM72" s="55">
        <v>487.6393498884317</v>
      </c>
      <c r="EN72" s="8"/>
      <c r="EO72" s="55">
        <v>865.12085472146202</v>
      </c>
      <c r="EP72" s="8"/>
      <c r="EQ72" s="55">
        <v>2753.4133915395591</v>
      </c>
      <c r="ER72" s="8"/>
      <c r="ES72" s="55">
        <v>822.69100774417154</v>
      </c>
      <c r="ET72" s="8"/>
      <c r="EU72" s="55">
        <v>1477.2927444434731</v>
      </c>
      <c r="EV72" s="8"/>
      <c r="EW72" s="55">
        <v>982.53094926730319</v>
      </c>
      <c r="EX72" s="8"/>
      <c r="EY72" s="55">
        <v>2090.7003068504723</v>
      </c>
      <c r="EZ72" s="8"/>
      <c r="FA72" s="55">
        <v>1077.1040495093273</v>
      </c>
      <c r="FB72" s="8"/>
      <c r="FC72" s="55">
        <v>1845.1169226162638</v>
      </c>
      <c r="FD72" s="56"/>
      <c r="FE72" s="54" t="s">
        <v>64</v>
      </c>
      <c r="FF72" s="55">
        <v>1591.6014622112625</v>
      </c>
      <c r="FG72" s="8"/>
      <c r="FH72" s="55">
        <v>2107.6816734165818</v>
      </c>
      <c r="FI72" s="8"/>
      <c r="FJ72" s="55">
        <v>1726.1228635819123</v>
      </c>
      <c r="FK72" s="8"/>
      <c r="FL72" s="55">
        <v>1936.7236668061305</v>
      </c>
      <c r="FM72" s="8"/>
      <c r="FN72" s="55">
        <v>777.23652355016702</v>
      </c>
      <c r="FO72" s="8"/>
      <c r="FP72" s="55">
        <v>411.95763032149245</v>
      </c>
      <c r="FQ72" s="8"/>
      <c r="FR72" s="55">
        <v>546.02334786311212</v>
      </c>
      <c r="FS72" s="8"/>
      <c r="FT72" s="55">
        <v>1206.0974318033366</v>
      </c>
      <c r="FU72" s="56"/>
      <c r="FV72" s="54" t="s">
        <v>64</v>
      </c>
      <c r="FW72" s="8">
        <v>65.918407760358335</v>
      </c>
      <c r="FX72" s="8"/>
      <c r="FY72" s="8">
        <v>72.800511062668377</v>
      </c>
      <c r="FZ72" s="8"/>
      <c r="GA72" s="8">
        <v>231.87012300953418</v>
      </c>
      <c r="GB72" s="8"/>
      <c r="GC72" s="8">
        <v>69.964881324704137</v>
      </c>
      <c r="GD72" s="8"/>
      <c r="GE72" s="8">
        <v>33.916680099446957</v>
      </c>
      <c r="GF72" s="8"/>
      <c r="GG72" s="8">
        <v>72.104268886803823</v>
      </c>
      <c r="GH72" s="8"/>
      <c r="GI72" s="8">
        <v>47.414007647669578</v>
      </c>
      <c r="GJ72" s="8"/>
      <c r="GK72" s="8">
        <v>54.084064048745347</v>
      </c>
      <c r="GL72" s="8"/>
      <c r="GM72" s="8">
        <v>28.021390304810389</v>
      </c>
      <c r="GN72" s="8"/>
      <c r="GO72" s="8">
        <v>27.757722646036818</v>
      </c>
      <c r="GP72" s="56"/>
      <c r="GQ72" s="54" t="s">
        <v>64</v>
      </c>
      <c r="GR72" s="8">
        <v>29.620536565743215</v>
      </c>
      <c r="GS72" s="8"/>
      <c r="GT72" s="8">
        <v>26.708958028302732</v>
      </c>
      <c r="GU72" s="8"/>
      <c r="GV72" s="8">
        <v>47.384356089088186</v>
      </c>
      <c r="GW72" s="8"/>
      <c r="GX72" s="8">
        <v>150.80982026167976</v>
      </c>
      <c r="GY72" s="8"/>
      <c r="GZ72" s="8">
        <v>45.060390637319294</v>
      </c>
      <c r="HA72" s="8"/>
      <c r="HB72" s="8">
        <v>80.914204146741511</v>
      </c>
      <c r="HC72" s="8"/>
      <c r="HD72" s="8">
        <v>53.815135902163966</v>
      </c>
      <c r="HE72" s="8"/>
      <c r="HF72" s="8">
        <v>114.51173240675672</v>
      </c>
      <c r="HG72" s="8"/>
      <c r="HH72" s="8">
        <v>58.995089007975899</v>
      </c>
      <c r="HI72" s="8"/>
      <c r="HJ72" s="8">
        <v>101.06065159578293</v>
      </c>
      <c r="HK72" s="44"/>
      <c r="HL72" s="54" t="s">
        <v>64</v>
      </c>
      <c r="HM72" s="8">
        <v>87.175115506391847</v>
      </c>
      <c r="HN72" s="8"/>
      <c r="HO72" s="8">
        <v>115.44183496509459</v>
      </c>
      <c r="HP72" s="8"/>
      <c r="HQ72" s="8">
        <v>94.543114959141477</v>
      </c>
      <c r="HR72" s="8"/>
      <c r="HS72" s="8">
        <v>106.07813159659993</v>
      </c>
      <c r="HT72" s="8"/>
      <c r="HU72" s="8">
        <v>42.570759907531837</v>
      </c>
      <c r="HV72" s="8"/>
      <c r="HW72" s="8">
        <v>22.563722677862629</v>
      </c>
      <c r="HX72" s="8"/>
      <c r="HY72" s="8">
        <v>29.906763438770579</v>
      </c>
      <c r="HZ72" s="8"/>
      <c r="IA72" s="8">
        <v>66.060308076961533</v>
      </c>
      <c r="IB72" s="44"/>
      <c r="IF72" s="10">
        <v>1825.7520543171097</v>
      </c>
    </row>
    <row r="73" spans="1:240" s="10" customFormat="1" ht="17.25" customHeight="1" x14ac:dyDescent="0.2">
      <c r="A73" s="54" t="s">
        <v>65</v>
      </c>
      <c r="B73" s="55">
        <v>188.74851500119868</v>
      </c>
      <c r="C73" s="55"/>
      <c r="D73" s="55">
        <v>335.31685465519058</v>
      </c>
      <c r="E73" s="55"/>
      <c r="F73" s="55">
        <v>95.409562895371934</v>
      </c>
      <c r="G73" s="55"/>
      <c r="H73" s="55">
        <v>108.00247835902421</v>
      </c>
      <c r="I73" s="55"/>
      <c r="J73" s="55">
        <v>87.995471517389788</v>
      </c>
      <c r="K73" s="55"/>
      <c r="L73" s="55">
        <v>190.24304688214568</v>
      </c>
      <c r="M73" s="55"/>
      <c r="N73" s="55">
        <v>42.627650261948553</v>
      </c>
      <c r="O73" s="55"/>
      <c r="P73" s="55">
        <v>93.104003905213247</v>
      </c>
      <c r="Q73" s="55"/>
      <c r="R73" s="55">
        <v>126.73637434954573</v>
      </c>
      <c r="S73" s="55"/>
      <c r="T73" s="55">
        <v>116.91125612651355</v>
      </c>
      <c r="U73" s="56"/>
      <c r="V73" s="54" t="s">
        <v>65</v>
      </c>
      <c r="W73" s="55">
        <v>75.72317727449169</v>
      </c>
      <c r="X73" s="55"/>
      <c r="Y73" s="55">
        <v>139.22945109650635</v>
      </c>
      <c r="Z73" s="55"/>
      <c r="AA73" s="55">
        <v>143.88999964788391</v>
      </c>
      <c r="AB73" s="55"/>
      <c r="AC73" s="55">
        <v>410.74966720071683</v>
      </c>
      <c r="AD73" s="55"/>
      <c r="AE73" s="55">
        <v>212.23942481074772</v>
      </c>
      <c r="AF73" s="55"/>
      <c r="AG73" s="55">
        <v>155.09406592613743</v>
      </c>
      <c r="AH73" s="55"/>
      <c r="AI73" s="55">
        <v>318.62458287479296</v>
      </c>
      <c r="AJ73" s="55"/>
      <c r="AK73" s="55">
        <v>83.773789561504586</v>
      </c>
      <c r="AL73" s="55"/>
      <c r="AM73" s="55">
        <v>227.79345196039293</v>
      </c>
      <c r="AN73" s="55"/>
      <c r="AO73" s="55">
        <v>151.0210240424644</v>
      </c>
      <c r="AP73" s="56"/>
      <c r="AQ73" s="54" t="s">
        <v>65</v>
      </c>
      <c r="AR73" s="55">
        <v>284.99824972376035</v>
      </c>
      <c r="AS73" s="55"/>
      <c r="AT73" s="55">
        <v>338.42556853794605</v>
      </c>
      <c r="AU73" s="55"/>
      <c r="AV73" s="55">
        <v>258.69091942481288</v>
      </c>
      <c r="AW73" s="55"/>
      <c r="AX73" s="55">
        <v>134.47495593473298</v>
      </c>
      <c r="AY73" s="55"/>
      <c r="AZ73" s="55">
        <v>93.978222224628695</v>
      </c>
      <c r="BA73" s="55"/>
      <c r="BB73" s="55">
        <v>236.61812596972402</v>
      </c>
      <c r="BC73" s="55"/>
      <c r="BD73" s="55">
        <v>330.53917586367999</v>
      </c>
      <c r="BE73" s="55"/>
      <c r="BF73" s="55">
        <v>133.95823634275195</v>
      </c>
      <c r="BG73" s="56"/>
      <c r="BH73" s="54" t="s">
        <v>65</v>
      </c>
      <c r="BI73" s="55">
        <v>2293.8399004447524</v>
      </c>
      <c r="BJ73" s="55"/>
      <c r="BK73" s="55">
        <v>5149.0451820205626</v>
      </c>
      <c r="BL73" s="55"/>
      <c r="BM73" s="55">
        <v>1890.2023034812314</v>
      </c>
      <c r="BN73" s="55"/>
      <c r="BO73" s="55">
        <v>3098.0129290345635</v>
      </c>
      <c r="BP73" s="55"/>
      <c r="BQ73" s="55">
        <v>941.39342720183299</v>
      </c>
      <c r="BR73" s="55"/>
      <c r="BS73" s="55">
        <v>1558.2396828733388</v>
      </c>
      <c r="BT73" s="55"/>
      <c r="BU73" s="55">
        <v>415.00398969402704</v>
      </c>
      <c r="BV73" s="55"/>
      <c r="BW73" s="55">
        <v>1102.8071498949239</v>
      </c>
      <c r="BX73" s="55"/>
      <c r="BY73" s="55">
        <v>581.16000604240503</v>
      </c>
      <c r="BZ73" s="55"/>
      <c r="CA73" s="55">
        <v>275.42286898319929</v>
      </c>
      <c r="CB73" s="56"/>
      <c r="CC73" s="54" t="s">
        <v>65</v>
      </c>
      <c r="CD73" s="55">
        <v>372.95134316578719</v>
      </c>
      <c r="CE73" s="55"/>
      <c r="CF73" s="55">
        <v>1381.236327356042</v>
      </c>
      <c r="CG73" s="55"/>
      <c r="CH73" s="55">
        <v>1700.7494420878566</v>
      </c>
      <c r="CI73" s="55"/>
      <c r="CJ73" s="55">
        <v>3778.9221096321426</v>
      </c>
      <c r="CK73" s="55"/>
      <c r="CL73" s="55">
        <v>1590.8125225391782</v>
      </c>
      <c r="CM73" s="55"/>
      <c r="CN73" s="55">
        <v>1718.6287974767145</v>
      </c>
      <c r="CO73" s="55"/>
      <c r="CP73" s="55">
        <v>1361.1912313443659</v>
      </c>
      <c r="CQ73" s="55"/>
      <c r="CR73" s="55">
        <v>1260.4020344503924</v>
      </c>
      <c r="CS73" s="55"/>
      <c r="CT73" s="55">
        <v>2656.3551336067212</v>
      </c>
      <c r="CU73" s="55"/>
      <c r="CV73" s="55">
        <v>1847.0383826942891</v>
      </c>
      <c r="CW73" s="56"/>
      <c r="CX73" s="54" t="s">
        <v>65</v>
      </c>
      <c r="CY73" s="55">
        <v>4082.7343972501708</v>
      </c>
      <c r="CZ73" s="55"/>
      <c r="DA73" s="55">
        <v>6046.6855731461119</v>
      </c>
      <c r="DB73" s="55"/>
      <c r="DC73" s="55">
        <v>2403.1239245469733</v>
      </c>
      <c r="DD73" s="55"/>
      <c r="DE73" s="55">
        <v>2223.9166200750424</v>
      </c>
      <c r="DF73" s="55"/>
      <c r="DG73" s="55">
        <v>967.7943648761111</v>
      </c>
      <c r="DH73" s="55"/>
      <c r="DI73" s="55">
        <v>3259.8940936889439</v>
      </c>
      <c r="DJ73" s="55"/>
      <c r="DK73" s="55">
        <v>1756.534078823546</v>
      </c>
      <c r="DL73" s="55"/>
      <c r="DM73" s="55">
        <v>1572.7421390814757</v>
      </c>
      <c r="DN73" s="56"/>
      <c r="DO73" s="54" t="s">
        <v>65</v>
      </c>
      <c r="DP73" s="55">
        <v>1215.2889787928582</v>
      </c>
      <c r="DQ73" s="55"/>
      <c r="DR73" s="55">
        <v>1535.5760113267713</v>
      </c>
      <c r="DS73" s="55"/>
      <c r="DT73" s="55">
        <v>1981.1455436118763</v>
      </c>
      <c r="DU73" s="55"/>
      <c r="DV73" s="55">
        <v>2868.4646649830393</v>
      </c>
      <c r="DW73" s="55"/>
      <c r="DX73" s="55">
        <v>1069.8203111688465</v>
      </c>
      <c r="DY73" s="55"/>
      <c r="DZ73" s="55">
        <v>819.07838862497715</v>
      </c>
      <c r="EA73" s="55"/>
      <c r="EB73" s="55">
        <v>973.55586607240025</v>
      </c>
      <c r="EC73" s="55"/>
      <c r="ED73" s="55">
        <v>1184.4894995253514</v>
      </c>
      <c r="EE73" s="55"/>
      <c r="EF73" s="55">
        <v>458.55817560279462</v>
      </c>
      <c r="EG73" s="55"/>
      <c r="EH73" s="55">
        <v>235.58284985421341</v>
      </c>
      <c r="EI73" s="56"/>
      <c r="EJ73" s="54" t="s">
        <v>65</v>
      </c>
      <c r="EK73" s="55">
        <v>492.5194063290059</v>
      </c>
      <c r="EL73" s="8"/>
      <c r="EM73" s="55">
        <v>992.05758298841772</v>
      </c>
      <c r="EN73" s="8"/>
      <c r="EO73" s="55">
        <v>1181.9789048924833</v>
      </c>
      <c r="EP73" s="8"/>
      <c r="EQ73" s="55">
        <v>920.00612815725924</v>
      </c>
      <c r="ER73" s="8"/>
      <c r="ES73" s="55">
        <v>749.53676677068529</v>
      </c>
      <c r="ET73" s="8"/>
      <c r="EU73" s="55">
        <v>1108.1202799178664</v>
      </c>
      <c r="EV73" s="8"/>
      <c r="EW73" s="55">
        <v>427.20847809764291</v>
      </c>
      <c r="EX73" s="8"/>
      <c r="EY73" s="55">
        <v>1504.5302845289546</v>
      </c>
      <c r="EZ73" s="8"/>
      <c r="FA73" s="55">
        <v>1166.1244477161656</v>
      </c>
      <c r="FB73" s="8"/>
      <c r="FC73" s="55">
        <v>1223.0339414033738</v>
      </c>
      <c r="FD73" s="56"/>
      <c r="FE73" s="54" t="s">
        <v>65</v>
      </c>
      <c r="FF73" s="55">
        <v>1432.5471827309234</v>
      </c>
      <c r="FG73" s="8"/>
      <c r="FH73" s="55">
        <v>1786.7106197882108</v>
      </c>
      <c r="FI73" s="8"/>
      <c r="FJ73" s="55">
        <v>928.95565483713403</v>
      </c>
      <c r="FK73" s="8"/>
      <c r="FL73" s="55">
        <v>1653.7775414140413</v>
      </c>
      <c r="FM73" s="8"/>
      <c r="FN73" s="55">
        <v>1029.8070573870498</v>
      </c>
      <c r="FO73" s="8"/>
      <c r="FP73" s="55">
        <v>1377.702608508554</v>
      </c>
      <c r="FQ73" s="8"/>
      <c r="FR73" s="55">
        <v>531.4147934912171</v>
      </c>
      <c r="FS73" s="8"/>
      <c r="FT73" s="55">
        <v>1174.0540798532033</v>
      </c>
      <c r="FU73" s="56"/>
      <c r="FV73" s="54" t="s">
        <v>65</v>
      </c>
      <c r="FW73" s="8">
        <v>66.563747027929026</v>
      </c>
      <c r="FX73" s="8"/>
      <c r="FY73" s="8">
        <v>84.106492318921497</v>
      </c>
      <c r="FZ73" s="8"/>
      <c r="GA73" s="8">
        <v>108.51120440627898</v>
      </c>
      <c r="GB73" s="8"/>
      <c r="GC73" s="8">
        <v>157.11140284357711</v>
      </c>
      <c r="GD73" s="8"/>
      <c r="GE73" s="8">
        <v>58.596144456701374</v>
      </c>
      <c r="GF73" s="8"/>
      <c r="GG73" s="8">
        <v>44.862520444011707</v>
      </c>
      <c r="GH73" s="8"/>
      <c r="GI73" s="8">
        <v>53.323553095304696</v>
      </c>
      <c r="GJ73" s="8"/>
      <c r="GK73" s="8">
        <v>64.876799493367628</v>
      </c>
      <c r="GL73" s="8"/>
      <c r="GM73" s="8">
        <v>25.116125408075206</v>
      </c>
      <c r="GN73" s="8"/>
      <c r="GO73" s="8">
        <v>12.903332043207202</v>
      </c>
      <c r="GP73" s="56"/>
      <c r="GQ73" s="54" t="s">
        <v>65</v>
      </c>
      <c r="GR73" s="8">
        <v>26.976248235044388</v>
      </c>
      <c r="GS73" s="8"/>
      <c r="GT73" s="8">
        <v>54.336928206797467</v>
      </c>
      <c r="GU73" s="8"/>
      <c r="GV73" s="8">
        <v>64.739289329984175</v>
      </c>
      <c r="GW73" s="8"/>
      <c r="GX73" s="8">
        <v>50.390529534492089</v>
      </c>
      <c r="GY73" s="8"/>
      <c r="GZ73" s="8">
        <v>41.053590217705455</v>
      </c>
      <c r="HA73" s="8"/>
      <c r="HB73" s="8">
        <v>60.6939084251689</v>
      </c>
      <c r="HC73" s="8"/>
      <c r="HD73" s="8">
        <v>23.39904134778217</v>
      </c>
      <c r="HE73" s="8"/>
      <c r="HF73" s="8">
        <v>82.406057326973553</v>
      </c>
      <c r="HG73" s="8"/>
      <c r="HH73" s="8">
        <v>63.870909796255646</v>
      </c>
      <c r="HI73" s="8"/>
      <c r="HJ73" s="8">
        <v>66.987953731802207</v>
      </c>
      <c r="HK73" s="44"/>
      <c r="HL73" s="54" t="s">
        <v>65</v>
      </c>
      <c r="HM73" s="8">
        <v>78.46340248357231</v>
      </c>
      <c r="HN73" s="8"/>
      <c r="HO73" s="8">
        <v>97.861624505004229</v>
      </c>
      <c r="HP73" s="8"/>
      <c r="HQ73" s="8">
        <v>50.880712561191309</v>
      </c>
      <c r="HR73" s="8"/>
      <c r="HS73" s="8">
        <v>90.580620599800312</v>
      </c>
      <c r="HT73" s="8"/>
      <c r="HU73" s="8">
        <v>56.404540526300053</v>
      </c>
      <c r="HV73" s="8"/>
      <c r="HW73" s="8">
        <v>75.459458213446155</v>
      </c>
      <c r="HX73" s="8"/>
      <c r="HY73" s="8">
        <v>29.106624430992817</v>
      </c>
      <c r="HZ73" s="8"/>
      <c r="IA73" s="8">
        <v>64.305231210178633</v>
      </c>
      <c r="IB73" s="44"/>
      <c r="IF73" s="10">
        <v>1825.7520543171097</v>
      </c>
    </row>
    <row r="74" spans="1:240" s="10" customFormat="1" ht="17.25" customHeight="1" x14ac:dyDescent="0.2">
      <c r="A74" s="54" t="s">
        <v>66</v>
      </c>
      <c r="B74" s="55">
        <v>166.29358420620173</v>
      </c>
      <c r="C74" s="55"/>
      <c r="D74" s="55">
        <v>267.36127176939425</v>
      </c>
      <c r="E74" s="55"/>
      <c r="F74" s="55">
        <v>81.585332471788689</v>
      </c>
      <c r="G74" s="55"/>
      <c r="H74" s="55">
        <v>110.52596136370238</v>
      </c>
      <c r="I74" s="55"/>
      <c r="J74" s="55">
        <v>74.592610627750872</v>
      </c>
      <c r="K74" s="55"/>
      <c r="L74" s="55">
        <v>112.5460555908534</v>
      </c>
      <c r="M74" s="55"/>
      <c r="N74" s="55">
        <v>77.448126128146114</v>
      </c>
      <c r="O74" s="55"/>
      <c r="P74" s="55">
        <v>79.777607023216589</v>
      </c>
      <c r="Q74" s="55"/>
      <c r="R74" s="55">
        <v>223.19572389468644</v>
      </c>
      <c r="S74" s="55"/>
      <c r="T74" s="55">
        <v>131.61181094048106</v>
      </c>
      <c r="U74" s="56"/>
      <c r="V74" s="54" t="s">
        <v>66</v>
      </c>
      <c r="W74" s="55">
        <v>662.56366349766756</v>
      </c>
      <c r="X74" s="55"/>
      <c r="Y74" s="55">
        <v>120.60497866974349</v>
      </c>
      <c r="Z74" s="55"/>
      <c r="AA74" s="55">
        <v>173.35487287889615</v>
      </c>
      <c r="AB74" s="55"/>
      <c r="AC74" s="55">
        <v>82.124973804826809</v>
      </c>
      <c r="AD74" s="55"/>
      <c r="AE74" s="55">
        <v>163.81114164066105</v>
      </c>
      <c r="AF74" s="55"/>
      <c r="AG74" s="55">
        <v>276.10535598020903</v>
      </c>
      <c r="AH74" s="55"/>
      <c r="AI74" s="55">
        <v>160.69107584499852</v>
      </c>
      <c r="AJ74" s="55"/>
      <c r="AK74" s="55">
        <v>297.01628402064449</v>
      </c>
      <c r="AL74" s="55"/>
      <c r="AM74" s="55">
        <v>199.80974239656686</v>
      </c>
      <c r="AN74" s="55"/>
      <c r="AO74" s="55">
        <v>174.57226605458678</v>
      </c>
      <c r="AP74" s="56"/>
      <c r="AQ74" s="54" t="s">
        <v>66</v>
      </c>
      <c r="AR74" s="55">
        <v>332.24148813591142</v>
      </c>
      <c r="AS74" s="55"/>
      <c r="AT74" s="55">
        <v>335.58516861545536</v>
      </c>
      <c r="AU74" s="55"/>
      <c r="AV74" s="55">
        <v>286.60213333260845</v>
      </c>
      <c r="AW74" s="55"/>
      <c r="AX74" s="55">
        <v>140.65270101129602</v>
      </c>
      <c r="AY74" s="55"/>
      <c r="AZ74" s="55">
        <v>202.0905546399577</v>
      </c>
      <c r="BA74" s="55"/>
      <c r="BB74" s="55">
        <v>415.52227470217775</v>
      </c>
      <c r="BC74" s="55"/>
      <c r="BD74" s="55">
        <v>306.47086722719138</v>
      </c>
      <c r="BE74" s="55"/>
      <c r="BF74" s="55">
        <v>103.84262258364664</v>
      </c>
      <c r="BG74" s="56"/>
      <c r="BH74" s="54" t="s">
        <v>66</v>
      </c>
      <c r="BI74" s="55">
        <v>1867.6019900912386</v>
      </c>
      <c r="BJ74" s="55"/>
      <c r="BK74" s="55">
        <v>2683.5991980622066</v>
      </c>
      <c r="BL74" s="55"/>
      <c r="BM74" s="55">
        <v>1871.3634892942785</v>
      </c>
      <c r="BN74" s="55"/>
      <c r="BO74" s="55">
        <v>2108.7634143150212</v>
      </c>
      <c r="BP74" s="55"/>
      <c r="BQ74" s="55">
        <v>723.71791809247679</v>
      </c>
      <c r="BR74" s="55"/>
      <c r="BS74" s="55">
        <v>1286.2361353590354</v>
      </c>
      <c r="BT74" s="55"/>
      <c r="BU74" s="55">
        <v>478.28449218154111</v>
      </c>
      <c r="BV74" s="55"/>
      <c r="BW74" s="55">
        <v>733.50230389396484</v>
      </c>
      <c r="BX74" s="55"/>
      <c r="BY74" s="55">
        <v>1846.3119093801442</v>
      </c>
      <c r="BZ74" s="55"/>
      <c r="CA74" s="55">
        <v>786.31167333245332</v>
      </c>
      <c r="CB74" s="56"/>
      <c r="CC74" s="54" t="s">
        <v>66</v>
      </c>
      <c r="CD74" s="55">
        <v>1608.5360724403672</v>
      </c>
      <c r="CE74" s="55"/>
      <c r="CF74" s="55">
        <v>813.98993073667384</v>
      </c>
      <c r="CG74" s="55"/>
      <c r="CH74" s="55">
        <v>2054.629088578853</v>
      </c>
      <c r="CI74" s="55"/>
      <c r="CJ74" s="55">
        <v>2388.112197825491</v>
      </c>
      <c r="CK74" s="55"/>
      <c r="CL74" s="55">
        <v>857.87263825268201</v>
      </c>
      <c r="CM74" s="55"/>
      <c r="CN74" s="55">
        <v>2405.8298244344073</v>
      </c>
      <c r="CO74" s="55"/>
      <c r="CP74" s="55">
        <v>1844.7473452393522</v>
      </c>
      <c r="CQ74" s="55"/>
      <c r="CR74" s="55">
        <v>2260.0594415367104</v>
      </c>
      <c r="CS74" s="55"/>
      <c r="CT74" s="55">
        <v>1157.0588364947553</v>
      </c>
      <c r="CU74" s="55"/>
      <c r="CV74" s="55">
        <v>1738.9511058050653</v>
      </c>
      <c r="CW74" s="56"/>
      <c r="CX74" s="54" t="s">
        <v>66</v>
      </c>
      <c r="CY74" s="55">
        <v>5494.911536982775</v>
      </c>
      <c r="CZ74" s="55"/>
      <c r="DA74" s="55">
        <v>7214.6068132731762</v>
      </c>
      <c r="DB74" s="55"/>
      <c r="DC74" s="55">
        <v>3351.6040365895474</v>
      </c>
      <c r="DD74" s="55"/>
      <c r="DE74" s="55">
        <v>2602.7761841483366</v>
      </c>
      <c r="DF74" s="55"/>
      <c r="DG74" s="55">
        <v>2732.7719170745272</v>
      </c>
      <c r="DH74" s="55"/>
      <c r="DI74" s="55">
        <v>7070.9705456885431</v>
      </c>
      <c r="DJ74" s="55"/>
      <c r="DK74" s="55">
        <v>1822.6538465213803</v>
      </c>
      <c r="DL74" s="55"/>
      <c r="DM74" s="55">
        <v>1191.3414227237699</v>
      </c>
      <c r="DN74" s="56"/>
      <c r="DO74" s="54" t="s">
        <v>66</v>
      </c>
      <c r="DP74" s="55">
        <v>1123.0751919902323</v>
      </c>
      <c r="DQ74" s="55"/>
      <c r="DR74" s="55">
        <v>1003.7352008023353</v>
      </c>
      <c r="DS74" s="55"/>
      <c r="DT74" s="55">
        <v>2293.7499089574408</v>
      </c>
      <c r="DU74" s="55"/>
      <c r="DV74" s="55">
        <v>1907.9349216206467</v>
      </c>
      <c r="DW74" s="55"/>
      <c r="DX74" s="55">
        <v>970.22736166741731</v>
      </c>
      <c r="DY74" s="55"/>
      <c r="DZ74" s="55">
        <v>1142.8531445251001</v>
      </c>
      <c r="EA74" s="55"/>
      <c r="EB74" s="55">
        <v>617.55463442739574</v>
      </c>
      <c r="EC74" s="55"/>
      <c r="ED74" s="55">
        <v>919.43382518418184</v>
      </c>
      <c r="EE74" s="55"/>
      <c r="EF74" s="55">
        <v>827.21652420694022</v>
      </c>
      <c r="EG74" s="55"/>
      <c r="EH74" s="55">
        <v>597.44765132670943</v>
      </c>
      <c r="EI74" s="56"/>
      <c r="EJ74" s="54" t="s">
        <v>66</v>
      </c>
      <c r="EK74" s="55">
        <v>242.77456809945176</v>
      </c>
      <c r="EL74" s="8"/>
      <c r="EM74" s="55">
        <v>674.92232884153873</v>
      </c>
      <c r="EN74" s="8"/>
      <c r="EO74" s="55">
        <v>1185.2156529884192</v>
      </c>
      <c r="EP74" s="8"/>
      <c r="EQ74" s="55">
        <v>2907.9001029588544</v>
      </c>
      <c r="ER74" s="8"/>
      <c r="ES74" s="55">
        <v>523.69614768605072</v>
      </c>
      <c r="ET74" s="8"/>
      <c r="EU74" s="55">
        <v>871.34485888309052</v>
      </c>
      <c r="EV74" s="8"/>
      <c r="EW74" s="55">
        <v>1148.0085845083161</v>
      </c>
      <c r="EX74" s="8"/>
      <c r="EY74" s="55">
        <v>760.92105488048662</v>
      </c>
      <c r="EZ74" s="8"/>
      <c r="FA74" s="55">
        <v>579.08029038860116</v>
      </c>
      <c r="FB74" s="8"/>
      <c r="FC74" s="55">
        <v>996.12105926454251</v>
      </c>
      <c r="FD74" s="56"/>
      <c r="FE74" s="54" t="s">
        <v>66</v>
      </c>
      <c r="FF74" s="55">
        <v>1653.8908394050261</v>
      </c>
      <c r="FG74" s="8"/>
      <c r="FH74" s="55">
        <v>2149.858661227172</v>
      </c>
      <c r="FI74" s="8"/>
      <c r="FJ74" s="55">
        <v>1169.4274559707947</v>
      </c>
      <c r="FK74" s="8"/>
      <c r="FL74" s="55">
        <v>1850.4985438845601</v>
      </c>
      <c r="FM74" s="8"/>
      <c r="FN74" s="55">
        <v>1352.2511836058857</v>
      </c>
      <c r="FO74" s="8"/>
      <c r="FP74" s="55">
        <v>1701.7067378052368</v>
      </c>
      <c r="FQ74" s="8"/>
      <c r="FR74" s="55">
        <v>594.72336245592305</v>
      </c>
      <c r="FS74" s="8"/>
      <c r="FT74" s="55">
        <v>1147.2566785032111</v>
      </c>
      <c r="FU74" s="56"/>
      <c r="FV74" s="54" t="s">
        <v>66</v>
      </c>
      <c r="FW74" s="8">
        <v>60.57207335852339</v>
      </c>
      <c r="FX74" s="8"/>
      <c r="FY74" s="8">
        <v>54.135575827108148</v>
      </c>
      <c r="FZ74" s="8"/>
      <c r="GA74" s="8">
        <v>123.71138525930938</v>
      </c>
      <c r="GB74" s="8"/>
      <c r="GC74" s="8">
        <v>102.90279302750329</v>
      </c>
      <c r="GD74" s="8"/>
      <c r="GE74" s="8">
        <v>52.328359974918349</v>
      </c>
      <c r="GF74" s="8"/>
      <c r="GG74" s="8">
        <v>61.638779844756442</v>
      </c>
      <c r="GH74" s="8"/>
      <c r="GI74" s="8">
        <v>33.307266411203614</v>
      </c>
      <c r="GJ74" s="8"/>
      <c r="GK74" s="8">
        <v>49.588855229426528</v>
      </c>
      <c r="GL74" s="8"/>
      <c r="GM74" s="8">
        <v>44.615196155166529</v>
      </c>
      <c r="GN74" s="8"/>
      <c r="GO74" s="8">
        <v>32.222813950602955</v>
      </c>
      <c r="GP74" s="56"/>
      <c r="GQ74" s="54" t="s">
        <v>66</v>
      </c>
      <c r="GR74" s="8">
        <v>13.093832944919795</v>
      </c>
      <c r="GS74" s="8"/>
      <c r="GT74" s="8">
        <v>36.401342586374838</v>
      </c>
      <c r="GU74" s="8"/>
      <c r="GV74" s="8">
        <v>63.923564504405086</v>
      </c>
      <c r="GW74" s="8"/>
      <c r="GX74" s="8">
        <v>156.83503616845397</v>
      </c>
      <c r="GY74" s="8"/>
      <c r="GZ74" s="8">
        <v>28.245091425268932</v>
      </c>
      <c r="HA74" s="8"/>
      <c r="HB74" s="8">
        <v>46.995219099539874</v>
      </c>
      <c r="HC74" s="8"/>
      <c r="HD74" s="8">
        <v>61.916833968902338</v>
      </c>
      <c r="HE74" s="8"/>
      <c r="HF74" s="8">
        <v>41.039608287124111</v>
      </c>
      <c r="HG74" s="8"/>
      <c r="HH74" s="8">
        <v>31.232186482308521</v>
      </c>
      <c r="HI74" s="8"/>
      <c r="HJ74" s="8">
        <v>53.724913795679917</v>
      </c>
      <c r="HK74" s="44"/>
      <c r="HL74" s="54" t="s">
        <v>66</v>
      </c>
      <c r="HM74" s="8">
        <v>89.201148744012471</v>
      </c>
      <c r="HN74" s="8"/>
      <c r="HO74" s="8">
        <v>115.95073728548866</v>
      </c>
      <c r="HP74" s="8"/>
      <c r="HQ74" s="8">
        <v>63.072041975218376</v>
      </c>
      <c r="HR74" s="8"/>
      <c r="HS74" s="8">
        <v>99.805012477731921</v>
      </c>
      <c r="HT74" s="8"/>
      <c r="HU74" s="8">
        <v>72.932479033192095</v>
      </c>
      <c r="HV74" s="8"/>
      <c r="HW74" s="8">
        <v>91.78005719667685</v>
      </c>
      <c r="HX74" s="8"/>
      <c r="HY74" s="8">
        <v>32.075881824857525</v>
      </c>
      <c r="HZ74" s="8"/>
      <c r="IA74" s="8">
        <v>61.876280579401119</v>
      </c>
      <c r="IB74" s="44"/>
      <c r="IF74" s="10">
        <v>1854.1138345105019</v>
      </c>
    </row>
    <row r="75" spans="1:240" ht="3" customHeight="1" thickBot="1" x14ac:dyDescent="0.3">
      <c r="A75" s="100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2"/>
      <c r="V75" s="100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2"/>
      <c r="AQ75" s="103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2"/>
      <c r="BH75" s="100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2"/>
      <c r="CC75" s="100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  <c r="CW75" s="102"/>
      <c r="CX75" s="100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2"/>
      <c r="DO75" s="100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01"/>
      <c r="EF75" s="101"/>
      <c r="EG75" s="101"/>
      <c r="EH75" s="101"/>
      <c r="EI75" s="102"/>
      <c r="EJ75" s="100"/>
      <c r="EK75" s="101"/>
      <c r="EL75" s="101"/>
      <c r="EM75" s="101"/>
      <c r="EN75" s="101"/>
      <c r="EO75" s="101"/>
      <c r="EP75" s="101"/>
      <c r="EQ75" s="101"/>
      <c r="ER75" s="101"/>
      <c r="ES75" s="101"/>
      <c r="ET75" s="101"/>
      <c r="EU75" s="101"/>
      <c r="EV75" s="101"/>
      <c r="EW75" s="101"/>
      <c r="EX75" s="101"/>
      <c r="EY75" s="101"/>
      <c r="EZ75" s="101"/>
      <c r="FA75" s="101"/>
      <c r="FB75" s="101"/>
      <c r="FC75" s="101"/>
      <c r="FD75" s="102"/>
      <c r="FE75" s="100"/>
      <c r="FF75" s="101"/>
      <c r="FG75" s="101"/>
      <c r="FH75" s="101"/>
      <c r="FI75" s="101"/>
      <c r="FJ75" s="101"/>
      <c r="FK75" s="101"/>
      <c r="FL75" s="101"/>
      <c r="FM75" s="101"/>
      <c r="FN75" s="101"/>
      <c r="FO75" s="101"/>
      <c r="FP75" s="101"/>
      <c r="FQ75" s="101"/>
      <c r="FR75" s="101"/>
      <c r="FS75" s="101"/>
      <c r="FT75" s="101"/>
      <c r="FU75" s="102"/>
      <c r="FV75" s="100"/>
      <c r="FW75" s="101"/>
      <c r="FX75" s="101"/>
      <c r="FY75" s="101"/>
      <c r="FZ75" s="101"/>
      <c r="GA75" s="101"/>
      <c r="GB75" s="101"/>
      <c r="GC75" s="101"/>
      <c r="GD75" s="101"/>
      <c r="GE75" s="101"/>
      <c r="GF75" s="101"/>
      <c r="GG75" s="101"/>
      <c r="GH75" s="101"/>
      <c r="GI75" s="101"/>
      <c r="GJ75" s="101"/>
      <c r="GK75" s="101"/>
      <c r="GL75" s="101"/>
      <c r="GM75" s="101"/>
      <c r="GN75" s="101"/>
      <c r="GO75" s="101"/>
      <c r="GP75" s="102"/>
      <c r="GQ75" s="100"/>
      <c r="GR75" s="101"/>
      <c r="GS75" s="101"/>
      <c r="GT75" s="101"/>
      <c r="GU75" s="101"/>
      <c r="GV75" s="101"/>
      <c r="GW75" s="101"/>
      <c r="GX75" s="101"/>
      <c r="GY75" s="101"/>
      <c r="GZ75" s="101"/>
      <c r="HA75" s="101"/>
      <c r="HB75" s="101"/>
      <c r="HC75" s="101"/>
      <c r="HD75" s="101"/>
      <c r="HE75" s="101"/>
      <c r="HF75" s="101"/>
      <c r="HG75" s="101"/>
      <c r="HH75" s="101"/>
      <c r="HI75" s="101"/>
      <c r="HJ75" s="101"/>
      <c r="HK75" s="102"/>
      <c r="HL75" s="100"/>
      <c r="HM75" s="101"/>
      <c r="HN75" s="101"/>
      <c r="HO75" s="101"/>
      <c r="HP75" s="101"/>
      <c r="HQ75" s="101"/>
      <c r="HR75" s="101"/>
      <c r="HS75" s="101"/>
      <c r="HT75" s="101"/>
      <c r="HU75" s="101"/>
      <c r="HV75" s="101"/>
      <c r="HW75" s="101"/>
      <c r="HX75" s="101"/>
      <c r="HY75" s="101"/>
      <c r="HZ75" s="101"/>
      <c r="IA75" s="101"/>
      <c r="IB75" s="102"/>
      <c r="IC75" s="104"/>
      <c r="ID75" s="104"/>
      <c r="IE75" s="104"/>
      <c r="IF75" s="104"/>
    </row>
    <row r="76" spans="1:240" s="76" customFormat="1" ht="17.25" customHeight="1" x14ac:dyDescent="0.2">
      <c r="A76" s="80">
        <v>2010</v>
      </c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2"/>
      <c r="V76" s="80">
        <v>2010</v>
      </c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2"/>
      <c r="AQ76" s="80">
        <v>2010</v>
      </c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2"/>
      <c r="BH76" s="80">
        <v>2010</v>
      </c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2"/>
      <c r="CC76" s="80">
        <v>2010</v>
      </c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2"/>
      <c r="CX76" s="80">
        <v>2010</v>
      </c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  <c r="DK76" s="81"/>
      <c r="DL76" s="81"/>
      <c r="DM76" s="81"/>
      <c r="DN76" s="82"/>
      <c r="DO76" s="80">
        <v>2010</v>
      </c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4"/>
      <c r="EJ76" s="80">
        <v>2010</v>
      </c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6"/>
      <c r="FE76" s="80">
        <v>2010</v>
      </c>
      <c r="FF76" s="87"/>
      <c r="FG76" s="87"/>
      <c r="FH76" s="87"/>
      <c r="FI76" s="87"/>
      <c r="FJ76" s="87"/>
      <c r="FK76" s="87"/>
      <c r="FL76" s="87"/>
      <c r="FM76" s="87"/>
      <c r="FN76" s="87"/>
      <c r="FO76" s="87"/>
      <c r="FP76" s="87"/>
      <c r="FQ76" s="87"/>
      <c r="FR76" s="81"/>
      <c r="FS76" s="87"/>
      <c r="FT76" s="81"/>
      <c r="FU76" s="88"/>
      <c r="FV76" s="80">
        <v>2010</v>
      </c>
      <c r="FW76" s="89"/>
      <c r="FX76" s="87"/>
      <c r="FY76" s="89"/>
      <c r="FZ76" s="87"/>
      <c r="GA76" s="89"/>
      <c r="GB76" s="87"/>
      <c r="GC76" s="89"/>
      <c r="GD76" s="87"/>
      <c r="GE76" s="89"/>
      <c r="GF76" s="87"/>
      <c r="GG76" s="89"/>
      <c r="GH76" s="87"/>
      <c r="GI76" s="89"/>
      <c r="GJ76" s="87"/>
      <c r="GK76" s="89"/>
      <c r="GL76" s="87"/>
      <c r="GM76" s="89"/>
      <c r="GN76" s="87"/>
      <c r="GO76" s="89"/>
      <c r="GP76" s="88"/>
      <c r="GQ76" s="80">
        <v>2010</v>
      </c>
      <c r="GR76" s="89"/>
      <c r="GS76" s="87"/>
      <c r="GT76" s="89"/>
      <c r="GU76" s="87"/>
      <c r="GV76" s="89"/>
      <c r="GW76" s="87"/>
      <c r="GX76" s="89"/>
      <c r="GY76" s="87"/>
      <c r="GZ76" s="89"/>
      <c r="HA76" s="87"/>
      <c r="HB76" s="89"/>
      <c r="HC76" s="87"/>
      <c r="HD76" s="89"/>
      <c r="HE76" s="87"/>
      <c r="HF76" s="89"/>
      <c r="HG76" s="87"/>
      <c r="HH76" s="89"/>
      <c r="HI76" s="87"/>
      <c r="HJ76" s="89"/>
      <c r="HK76" s="88"/>
      <c r="HL76" s="80">
        <v>2010</v>
      </c>
      <c r="HM76" s="89"/>
      <c r="HN76" s="87"/>
      <c r="HO76" s="89"/>
      <c r="HP76" s="87"/>
      <c r="HQ76" s="89"/>
      <c r="HR76" s="87"/>
      <c r="HS76" s="89"/>
      <c r="HT76" s="87"/>
      <c r="HU76" s="89"/>
      <c r="HV76" s="87"/>
      <c r="HW76" s="89"/>
      <c r="HX76" s="87"/>
      <c r="HY76" s="89"/>
      <c r="HZ76" s="87"/>
      <c r="IA76" s="89"/>
      <c r="IB76" s="88"/>
      <c r="IF76" s="105" t="s">
        <v>78</v>
      </c>
    </row>
    <row r="77" spans="1:240" s="10" customFormat="1" ht="15" customHeight="1" x14ac:dyDescent="0.2">
      <c r="A77" s="54" t="s">
        <v>63</v>
      </c>
      <c r="B77" s="55">
        <v>190.06530857958305</v>
      </c>
      <c r="C77" s="55"/>
      <c r="D77" s="55">
        <v>224.74394040789045</v>
      </c>
      <c r="E77" s="55"/>
      <c r="F77" s="55">
        <v>59.550824538249309</v>
      </c>
      <c r="G77" s="55"/>
      <c r="H77" s="55">
        <v>96.396662553275945</v>
      </c>
      <c r="I77" s="55"/>
      <c r="J77" s="55">
        <v>74.467491071271141</v>
      </c>
      <c r="K77" s="55"/>
      <c r="L77" s="55">
        <v>268.38125952307757</v>
      </c>
      <c r="M77" s="55"/>
      <c r="N77" s="55">
        <v>68.587055605384094</v>
      </c>
      <c r="O77" s="55"/>
      <c r="P77" s="55">
        <v>74.95809365648131</v>
      </c>
      <c r="Q77" s="55"/>
      <c r="R77" s="55">
        <v>122.8589253267605</v>
      </c>
      <c r="S77" s="55"/>
      <c r="T77" s="55">
        <v>136.59986065150082</v>
      </c>
      <c r="U77" s="56"/>
      <c r="V77" s="54" t="s">
        <v>63</v>
      </c>
      <c r="W77" s="55">
        <v>107.03448435176499</v>
      </c>
      <c r="X77" s="55"/>
      <c r="Y77" s="55">
        <v>168.21088156019096</v>
      </c>
      <c r="Z77" s="55"/>
      <c r="AA77" s="55">
        <v>163.21374746053439</v>
      </c>
      <c r="AB77" s="55"/>
      <c r="AC77" s="55">
        <v>203.68148653372859</v>
      </c>
      <c r="AD77" s="55"/>
      <c r="AE77" s="55">
        <v>143.01220361098578</v>
      </c>
      <c r="AF77" s="55"/>
      <c r="AG77" s="55">
        <v>144.16981310242298</v>
      </c>
      <c r="AH77" s="55"/>
      <c r="AI77" s="55">
        <v>122.90162283295453</v>
      </c>
      <c r="AJ77" s="55"/>
      <c r="AK77" s="55">
        <v>145.42000029465029</v>
      </c>
      <c r="AL77" s="55"/>
      <c r="AM77" s="55">
        <v>223.74767163486078</v>
      </c>
      <c r="AN77" s="55"/>
      <c r="AO77" s="55">
        <v>155.17467391026662</v>
      </c>
      <c r="AP77" s="56"/>
      <c r="AQ77" s="54" t="s">
        <v>63</v>
      </c>
      <c r="AR77" s="55">
        <v>405.20453333248747</v>
      </c>
      <c r="AS77" s="55"/>
      <c r="AT77" s="55">
        <v>435.37656105938231</v>
      </c>
      <c r="AU77" s="55"/>
      <c r="AV77" s="55">
        <v>378.62511702818028</v>
      </c>
      <c r="AW77" s="55"/>
      <c r="AX77" s="55">
        <v>139.17234646474165</v>
      </c>
      <c r="AY77" s="55"/>
      <c r="AZ77" s="55">
        <v>325.42515853263382</v>
      </c>
      <c r="BA77" s="55"/>
      <c r="BB77" s="55">
        <v>426.19766625587374</v>
      </c>
      <c r="BC77" s="55"/>
      <c r="BD77" s="55">
        <v>376.83032909162699</v>
      </c>
      <c r="BE77" s="55"/>
      <c r="BF77" s="55">
        <v>164.93256547937239</v>
      </c>
      <c r="BG77" s="56"/>
      <c r="BH77" s="54" t="s">
        <v>63</v>
      </c>
      <c r="BI77" s="55">
        <v>1864.0389022537333</v>
      </c>
      <c r="BJ77" s="55"/>
      <c r="BK77" s="55">
        <v>2111.2913677251076</v>
      </c>
      <c r="BL77" s="55"/>
      <c r="BM77" s="55">
        <v>1844.2143597496822</v>
      </c>
      <c r="BN77" s="55"/>
      <c r="BO77" s="55">
        <v>2854.6826561950838</v>
      </c>
      <c r="BP77" s="55"/>
      <c r="BQ77" s="55">
        <v>782.5389757847563</v>
      </c>
      <c r="BR77" s="55"/>
      <c r="BS77" s="55">
        <v>1947.8386031757902</v>
      </c>
      <c r="BT77" s="55"/>
      <c r="BU77" s="55">
        <v>702.0121230018392</v>
      </c>
      <c r="BV77" s="55"/>
      <c r="BW77" s="55">
        <v>898.46268451136098</v>
      </c>
      <c r="BX77" s="55"/>
      <c r="BY77" s="55">
        <v>735.44585313902758</v>
      </c>
      <c r="BZ77" s="55"/>
      <c r="CA77" s="55">
        <v>506.48678021232195</v>
      </c>
      <c r="CB77" s="56"/>
      <c r="CC77" s="54" t="s">
        <v>63</v>
      </c>
      <c r="CD77" s="55">
        <v>607.21626313865102</v>
      </c>
      <c r="CE77" s="55"/>
      <c r="CF77" s="55">
        <v>103.99278199923367</v>
      </c>
      <c r="CG77" s="55"/>
      <c r="CH77" s="55">
        <v>1136.66290171946</v>
      </c>
      <c r="CI77" s="55"/>
      <c r="CJ77" s="55">
        <v>4559.2254891401617</v>
      </c>
      <c r="CK77" s="55"/>
      <c r="CL77" s="55">
        <v>1137.3063028786044</v>
      </c>
      <c r="CM77" s="55"/>
      <c r="CN77" s="55">
        <v>3443.0450957953776</v>
      </c>
      <c r="CO77" s="55"/>
      <c r="CP77" s="55">
        <v>2482.3554948717624</v>
      </c>
      <c r="CQ77" s="55"/>
      <c r="CR77" s="55">
        <v>3416.3128645537549</v>
      </c>
      <c r="CS77" s="55"/>
      <c r="CT77" s="55">
        <v>1871.2353879854136</v>
      </c>
      <c r="CU77" s="55"/>
      <c r="CV77" s="55">
        <v>2028.0896638208203</v>
      </c>
      <c r="CW77" s="56"/>
      <c r="CX77" s="54" t="s">
        <v>63</v>
      </c>
      <c r="CY77" s="55">
        <v>5526.5988865148583</v>
      </c>
      <c r="CZ77" s="55"/>
      <c r="DA77" s="55">
        <v>6570.1255625174781</v>
      </c>
      <c r="DB77" s="55"/>
      <c r="DC77" s="55">
        <v>11361.236345850702</v>
      </c>
      <c r="DD77" s="55"/>
      <c r="DE77" s="55">
        <v>1295.424333061268</v>
      </c>
      <c r="DF77" s="55"/>
      <c r="DG77" s="55">
        <v>2339.056033387978</v>
      </c>
      <c r="DH77" s="55"/>
      <c r="DI77" s="55">
        <v>4350.9436696579851</v>
      </c>
      <c r="DJ77" s="55"/>
      <c r="DK77" s="55">
        <v>1386.1230169437722</v>
      </c>
      <c r="DL77" s="55"/>
      <c r="DM77" s="55">
        <v>1967.2874696795027</v>
      </c>
      <c r="DN77" s="56"/>
      <c r="DO77" s="54" t="s">
        <v>63</v>
      </c>
      <c r="DP77" s="55">
        <v>980.73599868606948</v>
      </c>
      <c r="DQ77" s="55"/>
      <c r="DR77" s="55">
        <v>939.42081993102897</v>
      </c>
      <c r="DS77" s="55"/>
      <c r="DT77" s="55">
        <v>3096.8746008968342</v>
      </c>
      <c r="DU77" s="55"/>
      <c r="DV77" s="55">
        <v>2961.3915882382075</v>
      </c>
      <c r="DW77" s="55"/>
      <c r="DX77" s="55">
        <v>1050.8464358438048</v>
      </c>
      <c r="DY77" s="55"/>
      <c r="DZ77" s="55">
        <v>725.77295696322619</v>
      </c>
      <c r="EA77" s="55"/>
      <c r="EB77" s="55">
        <v>1023.5344217732116</v>
      </c>
      <c r="EC77" s="55"/>
      <c r="ED77" s="55">
        <v>1198.6199764215519</v>
      </c>
      <c r="EE77" s="55"/>
      <c r="EF77" s="55">
        <v>598.61003275342557</v>
      </c>
      <c r="EG77" s="55"/>
      <c r="EH77" s="55">
        <v>370.78133008092288</v>
      </c>
      <c r="EI77" s="56"/>
      <c r="EJ77" s="54" t="s">
        <v>63</v>
      </c>
      <c r="EK77" s="55">
        <v>567.3090002872874</v>
      </c>
      <c r="EL77" s="8"/>
      <c r="EM77" s="55">
        <v>61.822862489441214</v>
      </c>
      <c r="EN77" s="8"/>
      <c r="EO77" s="55">
        <v>696.42595639457932</v>
      </c>
      <c r="EP77" s="8"/>
      <c r="EQ77" s="55">
        <v>2238.4093747200623</v>
      </c>
      <c r="ER77" s="8"/>
      <c r="ES77" s="55">
        <v>795.25122623258414</v>
      </c>
      <c r="ET77" s="8"/>
      <c r="EU77" s="55">
        <v>2388.1872506481818</v>
      </c>
      <c r="EV77" s="8"/>
      <c r="EW77" s="55">
        <v>2019.7906566666993</v>
      </c>
      <c r="EX77" s="8"/>
      <c r="EY77" s="55">
        <v>2349.2730419692029</v>
      </c>
      <c r="EZ77" s="8"/>
      <c r="FA77" s="55">
        <v>836.31502143143098</v>
      </c>
      <c r="FB77" s="8"/>
      <c r="FC77" s="55">
        <v>1306.9720803754424</v>
      </c>
      <c r="FD77" s="56"/>
      <c r="FE77" s="54" t="s">
        <v>63</v>
      </c>
      <c r="FF77" s="55">
        <v>1363.9035183202282</v>
      </c>
      <c r="FG77" s="8"/>
      <c r="FH77" s="55">
        <v>1509.0673568946122</v>
      </c>
      <c r="FI77" s="8"/>
      <c r="FJ77" s="55">
        <v>3000.6557502113919</v>
      </c>
      <c r="FK77" s="8"/>
      <c r="FL77" s="55">
        <v>930.80584323513926</v>
      </c>
      <c r="FM77" s="8"/>
      <c r="FN77" s="55">
        <v>718.76926908016424</v>
      </c>
      <c r="FO77" s="8"/>
      <c r="FP77" s="55">
        <v>1020.8745880475644</v>
      </c>
      <c r="FQ77" s="8"/>
      <c r="FR77" s="55">
        <v>367.8374350294755</v>
      </c>
      <c r="FS77" s="8"/>
      <c r="FT77" s="55">
        <v>1192.782919468712</v>
      </c>
      <c r="FU77" s="56"/>
      <c r="FV77" s="54" t="s">
        <v>63</v>
      </c>
      <c r="FW77" s="8">
        <v>51.863629916142948</v>
      </c>
      <c r="FX77" s="8"/>
      <c r="FY77" s="8">
        <v>49.678785938006683</v>
      </c>
      <c r="FZ77" s="8"/>
      <c r="GA77" s="8">
        <v>163.77002415818197</v>
      </c>
      <c r="GB77" s="8"/>
      <c r="GC77" s="8">
        <v>156.60536329341818</v>
      </c>
      <c r="GD77" s="8"/>
      <c r="GE77" s="8">
        <v>55.571234991187936</v>
      </c>
      <c r="GF77" s="8"/>
      <c r="GG77" s="8">
        <v>38.380583657085012</v>
      </c>
      <c r="GH77" s="8"/>
      <c r="GI77" s="8">
        <v>54.126911348617988</v>
      </c>
      <c r="GJ77" s="8"/>
      <c r="GK77" s="8">
        <v>63.385847924933877</v>
      </c>
      <c r="GL77" s="8"/>
      <c r="GM77" s="8">
        <v>31.655908669007292</v>
      </c>
      <c r="GN77" s="8"/>
      <c r="GO77" s="8">
        <v>19.607790178901865</v>
      </c>
      <c r="GP77" s="56"/>
      <c r="GQ77" s="54" t="s">
        <v>63</v>
      </c>
      <c r="GR77" s="8">
        <v>30.000636336807929</v>
      </c>
      <c r="GS77" s="8"/>
      <c r="GT77" s="8">
        <v>3.2693386036656746</v>
      </c>
      <c r="GU77" s="8"/>
      <c r="GV77" s="8">
        <v>36.828645134709696</v>
      </c>
      <c r="GW77" s="8"/>
      <c r="GX77" s="8">
        <v>118.37236072382305</v>
      </c>
      <c r="GY77" s="8"/>
      <c r="GZ77" s="8">
        <v>42.054758205003836</v>
      </c>
      <c r="HA77" s="8"/>
      <c r="HB77" s="8">
        <v>126.2929676324805</v>
      </c>
      <c r="HC77" s="8"/>
      <c r="HD77" s="8">
        <v>106.81128791620542</v>
      </c>
      <c r="HE77" s="8"/>
      <c r="HF77" s="8">
        <v>124.23509260789692</v>
      </c>
      <c r="HG77" s="8"/>
      <c r="HH77" s="8">
        <v>44.22630842850797</v>
      </c>
      <c r="HI77" s="8"/>
      <c r="HJ77" s="8">
        <v>69.115762425501543</v>
      </c>
      <c r="HK77" s="44"/>
      <c r="HL77" s="54" t="s">
        <v>63</v>
      </c>
      <c r="HM77" s="8">
        <v>72.126430976587713</v>
      </c>
      <c r="HN77" s="8"/>
      <c r="HO77" s="8">
        <v>79.803036720758513</v>
      </c>
      <c r="HP77" s="8"/>
      <c r="HQ77" s="8">
        <v>158.68174467257927</v>
      </c>
      <c r="HR77" s="8"/>
      <c r="HS77" s="8">
        <v>49.223205676151892</v>
      </c>
      <c r="HT77" s="8"/>
      <c r="HU77" s="8">
        <v>38.010212143342329</v>
      </c>
      <c r="HV77" s="8"/>
      <c r="HW77" s="8">
        <v>53.98625307547389</v>
      </c>
      <c r="HX77" s="8"/>
      <c r="HY77" s="8">
        <v>19.452110073690285</v>
      </c>
      <c r="HZ77" s="8"/>
      <c r="IA77" s="8">
        <v>63.077170602996965</v>
      </c>
      <c r="IB77" s="44"/>
      <c r="IF77" s="10">
        <v>1890.9898907419281</v>
      </c>
    </row>
    <row r="78" spans="1:240" s="10" customFormat="1" ht="15" customHeight="1" x14ac:dyDescent="0.2">
      <c r="A78" s="54" t="s">
        <v>64</v>
      </c>
      <c r="B78" s="55">
        <v>268.56029475611405</v>
      </c>
      <c r="C78" s="55"/>
      <c r="D78" s="55">
        <v>443.62938788607084</v>
      </c>
      <c r="E78" s="55"/>
      <c r="F78" s="55">
        <v>66.424205036389523</v>
      </c>
      <c r="G78" s="55"/>
      <c r="H78" s="55">
        <v>281.98277015303449</v>
      </c>
      <c r="I78" s="55"/>
      <c r="J78" s="55">
        <v>171.09444787624113</v>
      </c>
      <c r="K78" s="55"/>
      <c r="L78" s="55">
        <v>227.73180607801962</v>
      </c>
      <c r="M78" s="55"/>
      <c r="N78" s="55">
        <v>85.433356453448766</v>
      </c>
      <c r="O78" s="55"/>
      <c r="P78" s="55">
        <v>135.16945930283219</v>
      </c>
      <c r="Q78" s="55"/>
      <c r="R78" s="55">
        <v>243.93889126851394</v>
      </c>
      <c r="S78" s="55"/>
      <c r="T78" s="55">
        <v>192.74983534604328</v>
      </c>
      <c r="U78" s="56"/>
      <c r="V78" s="54" t="s">
        <v>64</v>
      </c>
      <c r="W78" s="55">
        <v>225.88063613373905</v>
      </c>
      <c r="X78" s="55"/>
      <c r="Y78" s="55">
        <v>456.95016877832234</v>
      </c>
      <c r="Z78" s="55"/>
      <c r="AA78" s="55">
        <v>348.06949461638567</v>
      </c>
      <c r="AB78" s="55"/>
      <c r="AC78" s="55">
        <v>375.95532042852244</v>
      </c>
      <c r="AD78" s="55"/>
      <c r="AE78" s="55">
        <v>198.83140080642235</v>
      </c>
      <c r="AF78" s="55"/>
      <c r="AG78" s="55">
        <v>203.50097408991732</v>
      </c>
      <c r="AH78" s="55"/>
      <c r="AI78" s="55">
        <v>144.09136665770168</v>
      </c>
      <c r="AJ78" s="55"/>
      <c r="AK78" s="55">
        <v>139.85638501660031</v>
      </c>
      <c r="AL78" s="55"/>
      <c r="AM78" s="55">
        <v>261.03338746864762</v>
      </c>
      <c r="AN78" s="55"/>
      <c r="AO78" s="55">
        <v>149.4606576877801</v>
      </c>
      <c r="AP78" s="56"/>
      <c r="AQ78" s="54" t="s">
        <v>64</v>
      </c>
      <c r="AR78" s="55">
        <v>331.34831931127854</v>
      </c>
      <c r="AS78" s="55"/>
      <c r="AT78" s="55">
        <v>357.21947348251643</v>
      </c>
      <c r="AU78" s="55"/>
      <c r="AV78" s="55">
        <v>215.02354724997551</v>
      </c>
      <c r="AW78" s="55"/>
      <c r="AX78" s="55">
        <v>121.58250496370503</v>
      </c>
      <c r="AY78" s="55"/>
      <c r="AZ78" s="55">
        <v>469.42543490313301</v>
      </c>
      <c r="BA78" s="55"/>
      <c r="BB78" s="55">
        <v>357.44687270137211</v>
      </c>
      <c r="BC78" s="55"/>
      <c r="BD78" s="55">
        <v>594.46632256489374</v>
      </c>
      <c r="BE78" s="55"/>
      <c r="BF78" s="55">
        <v>224.06340062661332</v>
      </c>
      <c r="BG78" s="56"/>
      <c r="BH78" s="54" t="s">
        <v>64</v>
      </c>
      <c r="BI78" s="55">
        <v>3535.8337556139027</v>
      </c>
      <c r="BJ78" s="55"/>
      <c r="BK78" s="55">
        <v>7251.2328966391515</v>
      </c>
      <c r="BL78" s="55"/>
      <c r="BM78" s="55">
        <v>2747.194299530378</v>
      </c>
      <c r="BN78" s="55"/>
      <c r="BO78" s="55">
        <v>3626.6583480996505</v>
      </c>
      <c r="BP78" s="55"/>
      <c r="BQ78" s="55">
        <v>1076.8050315449893</v>
      </c>
      <c r="BR78" s="55"/>
      <c r="BS78" s="55">
        <v>3365.5667039021619</v>
      </c>
      <c r="BT78" s="55"/>
      <c r="BU78" s="55">
        <v>743.21950751343661</v>
      </c>
      <c r="BV78" s="55"/>
      <c r="BW78" s="55">
        <v>1644.2955034391132</v>
      </c>
      <c r="BX78" s="55"/>
      <c r="BY78" s="55">
        <v>1160.400114944877</v>
      </c>
      <c r="BZ78" s="55"/>
      <c r="CA78" s="55">
        <v>1022.4408405606847</v>
      </c>
      <c r="CB78" s="56"/>
      <c r="CC78" s="54" t="s">
        <v>64</v>
      </c>
      <c r="CD78" s="55">
        <v>1412.0680407701295</v>
      </c>
      <c r="CE78" s="55"/>
      <c r="CF78" s="55">
        <v>2479.9886922218625</v>
      </c>
      <c r="CG78" s="55"/>
      <c r="CH78" s="55">
        <v>2983.7867148944019</v>
      </c>
      <c r="CI78" s="55"/>
      <c r="CJ78" s="55">
        <v>10520.939058040962</v>
      </c>
      <c r="CK78" s="55"/>
      <c r="CL78" s="55">
        <v>1624.7525501763707</v>
      </c>
      <c r="CM78" s="55"/>
      <c r="CN78" s="55">
        <v>3743.1598434073485</v>
      </c>
      <c r="CO78" s="55"/>
      <c r="CP78" s="55">
        <v>2120.6780846750476</v>
      </c>
      <c r="CQ78" s="55"/>
      <c r="CR78" s="55">
        <v>3412.3603697005583</v>
      </c>
      <c r="CS78" s="55"/>
      <c r="CT78" s="55">
        <v>2841.3790917706165</v>
      </c>
      <c r="CU78" s="55"/>
      <c r="CV78" s="55">
        <v>2773.9762419373706</v>
      </c>
      <c r="CW78" s="56"/>
      <c r="CX78" s="54" t="s">
        <v>64</v>
      </c>
      <c r="CY78" s="55">
        <v>4830.7596178570238</v>
      </c>
      <c r="CZ78" s="55"/>
      <c r="DA78" s="55">
        <v>6482.7092466536888</v>
      </c>
      <c r="DB78" s="55"/>
      <c r="DC78" s="55">
        <v>3920.0297559878813</v>
      </c>
      <c r="DD78" s="55"/>
      <c r="DE78" s="55">
        <v>2664.1734880289223</v>
      </c>
      <c r="DF78" s="55"/>
      <c r="DG78" s="55">
        <v>3486.1089833946371</v>
      </c>
      <c r="DH78" s="55"/>
      <c r="DI78" s="55">
        <v>1354.6051646849908</v>
      </c>
      <c r="DJ78" s="55"/>
      <c r="DK78" s="55">
        <v>3199.7793079635917</v>
      </c>
      <c r="DL78" s="55"/>
      <c r="DM78" s="55">
        <v>2854.1863611312374</v>
      </c>
      <c r="DN78" s="56"/>
      <c r="DO78" s="54" t="s">
        <v>64</v>
      </c>
      <c r="DP78" s="55">
        <v>1316.5884252640089</v>
      </c>
      <c r="DQ78" s="55"/>
      <c r="DR78" s="55">
        <v>1634.5249198191873</v>
      </c>
      <c r="DS78" s="55"/>
      <c r="DT78" s="55">
        <v>4135.8331620609806</v>
      </c>
      <c r="DU78" s="55"/>
      <c r="DV78" s="55">
        <v>1286.1276403985362</v>
      </c>
      <c r="DW78" s="55"/>
      <c r="DX78" s="55">
        <v>629.36293077369862</v>
      </c>
      <c r="DY78" s="55"/>
      <c r="DZ78" s="55">
        <v>1477.8641428545725</v>
      </c>
      <c r="EA78" s="55"/>
      <c r="EB78" s="55">
        <v>869.94066295218624</v>
      </c>
      <c r="EC78" s="55"/>
      <c r="ED78" s="55">
        <v>1216.4696906534568</v>
      </c>
      <c r="EE78" s="55"/>
      <c r="EF78" s="55">
        <v>475.69295281725914</v>
      </c>
      <c r="EG78" s="55"/>
      <c r="EH78" s="55">
        <v>530.44965705163861</v>
      </c>
      <c r="EI78" s="56"/>
      <c r="EJ78" s="54" t="s">
        <v>64</v>
      </c>
      <c r="EK78" s="55">
        <v>625.13904022037309</v>
      </c>
      <c r="EL78" s="8"/>
      <c r="EM78" s="55">
        <v>542.72628870063193</v>
      </c>
      <c r="EN78" s="8"/>
      <c r="EO78" s="55">
        <v>857.23878738149483</v>
      </c>
      <c r="EP78" s="8"/>
      <c r="EQ78" s="55">
        <v>2798.4546264829969</v>
      </c>
      <c r="ER78" s="8"/>
      <c r="ES78" s="55">
        <v>817.15088441095497</v>
      </c>
      <c r="ET78" s="8"/>
      <c r="EU78" s="55">
        <v>1839.3817819041128</v>
      </c>
      <c r="EV78" s="8"/>
      <c r="EW78" s="55">
        <v>1471.7592968028785</v>
      </c>
      <c r="EX78" s="8"/>
      <c r="EY78" s="55">
        <v>2439.9031687366482</v>
      </c>
      <c r="EZ78" s="8"/>
      <c r="FA78" s="55">
        <v>1088.5117491385622</v>
      </c>
      <c r="FB78" s="8"/>
      <c r="FC78" s="55">
        <v>1855.9909242017011</v>
      </c>
      <c r="FD78" s="56"/>
      <c r="FE78" s="54" t="s">
        <v>64</v>
      </c>
      <c r="FF78" s="55">
        <v>1457.9097995420532</v>
      </c>
      <c r="FG78" s="8"/>
      <c r="FH78" s="55">
        <v>1814.7692743214836</v>
      </c>
      <c r="FI78" s="8"/>
      <c r="FJ78" s="55">
        <v>1823.0699875072996</v>
      </c>
      <c r="FK78" s="8"/>
      <c r="FL78" s="55">
        <v>2191.2474075314003</v>
      </c>
      <c r="FM78" s="8"/>
      <c r="FN78" s="55">
        <v>742.63316901735493</v>
      </c>
      <c r="FO78" s="8"/>
      <c r="FP78" s="55">
        <v>378.96685301725705</v>
      </c>
      <c r="FQ78" s="8"/>
      <c r="FR78" s="55">
        <v>538.26082092552758</v>
      </c>
      <c r="FS78" s="8"/>
      <c r="FT78" s="55">
        <v>1273.8297969008997</v>
      </c>
      <c r="FU78" s="56"/>
      <c r="FV78" s="54" t="s">
        <v>64</v>
      </c>
      <c r="FW78" s="8">
        <v>69.213135725409231</v>
      </c>
      <c r="FX78" s="8"/>
      <c r="FY78" s="8">
        <v>85.927077096491658</v>
      </c>
      <c r="FZ78" s="8"/>
      <c r="GA78" s="8">
        <v>217.42100757567724</v>
      </c>
      <c r="GB78" s="8"/>
      <c r="GC78" s="8">
        <v>67.611810363025242</v>
      </c>
      <c r="GD78" s="8"/>
      <c r="GE78" s="8">
        <v>33.085648568911296</v>
      </c>
      <c r="GF78" s="8"/>
      <c r="GG78" s="8">
        <v>77.691410269384576</v>
      </c>
      <c r="GH78" s="8"/>
      <c r="GI78" s="8">
        <v>45.732834971481893</v>
      </c>
      <c r="GJ78" s="8"/>
      <c r="GK78" s="8">
        <v>63.949887595404718</v>
      </c>
      <c r="GL78" s="8"/>
      <c r="GM78" s="8">
        <v>25.007208232412886</v>
      </c>
      <c r="GN78" s="8"/>
      <c r="GO78" s="8">
        <v>27.885771593085174</v>
      </c>
      <c r="GP78" s="56"/>
      <c r="GQ78" s="54" t="s">
        <v>64</v>
      </c>
      <c r="GR78" s="8">
        <v>32.863598378778434</v>
      </c>
      <c r="GS78" s="8"/>
      <c r="GT78" s="8">
        <v>28.531154885439609</v>
      </c>
      <c r="GU78" s="8"/>
      <c r="GV78" s="8">
        <v>45.065096579611073</v>
      </c>
      <c r="GW78" s="8"/>
      <c r="GX78" s="8">
        <v>147.11493445290421</v>
      </c>
      <c r="GY78" s="8"/>
      <c r="GZ78" s="8">
        <v>42.957673017315493</v>
      </c>
      <c r="HA78" s="8"/>
      <c r="HB78" s="8">
        <v>96.696415127791909</v>
      </c>
      <c r="HC78" s="8"/>
      <c r="HD78" s="8">
        <v>77.370478131253478</v>
      </c>
      <c r="HE78" s="8"/>
      <c r="HF78" s="8">
        <v>128.26586193081741</v>
      </c>
      <c r="HG78" s="8"/>
      <c r="HH78" s="8">
        <v>57.223130620127158</v>
      </c>
      <c r="HI78" s="8"/>
      <c r="HJ78" s="8">
        <v>97.569558775469872</v>
      </c>
      <c r="HK78" s="44"/>
      <c r="HL78" s="54" t="s">
        <v>64</v>
      </c>
      <c r="HM78" s="8">
        <v>76.642409195473533</v>
      </c>
      <c r="HN78" s="8"/>
      <c r="HO78" s="8">
        <v>95.402534067340099</v>
      </c>
      <c r="HP78" s="8"/>
      <c r="HQ78" s="8">
        <v>95.838903077824426</v>
      </c>
      <c r="HR78" s="8"/>
      <c r="HS78" s="8">
        <v>115.19401303790869</v>
      </c>
      <c r="HT78" s="8"/>
      <c r="HU78" s="8">
        <v>39.040272066102951</v>
      </c>
      <c r="HV78" s="8"/>
      <c r="HW78" s="8">
        <v>19.922311126238977</v>
      </c>
      <c r="HX78" s="8"/>
      <c r="HY78" s="8">
        <v>28.296404965673482</v>
      </c>
      <c r="HZ78" s="8"/>
      <c r="IA78" s="8">
        <v>66.965311962463133</v>
      </c>
      <c r="IB78" s="44"/>
      <c r="IF78" s="10">
        <v>1902.223344550287</v>
      </c>
    </row>
    <row r="79" spans="1:240" s="10" customFormat="1" ht="15" customHeight="1" x14ac:dyDescent="0.2">
      <c r="A79" s="54" t="s">
        <v>65</v>
      </c>
      <c r="B79" s="55">
        <v>193.52213162129661</v>
      </c>
      <c r="C79" s="55"/>
      <c r="D79" s="55">
        <v>329.4238255285029</v>
      </c>
      <c r="E79" s="55"/>
      <c r="F79" s="55">
        <v>92.575918789473107</v>
      </c>
      <c r="G79" s="55"/>
      <c r="H79" s="55">
        <v>105.10547070421744</v>
      </c>
      <c r="I79" s="55"/>
      <c r="J79" s="55">
        <v>90.811958341308639</v>
      </c>
      <c r="K79" s="55"/>
      <c r="L79" s="55">
        <v>205.40569982881493</v>
      </c>
      <c r="M79" s="55"/>
      <c r="N79" s="55">
        <v>41.682297400986123</v>
      </c>
      <c r="O79" s="55"/>
      <c r="P79" s="55">
        <v>89.631258999994131</v>
      </c>
      <c r="Q79" s="55"/>
      <c r="R79" s="55">
        <v>135.22763844015648</v>
      </c>
      <c r="S79" s="55"/>
      <c r="T79" s="55">
        <v>118.78806172603863</v>
      </c>
      <c r="U79" s="56"/>
      <c r="V79" s="54" t="s">
        <v>65</v>
      </c>
      <c r="W79" s="55">
        <v>72.850522597917646</v>
      </c>
      <c r="X79" s="55"/>
      <c r="Y79" s="55">
        <v>152.02915673202006</v>
      </c>
      <c r="Z79" s="55"/>
      <c r="AA79" s="55">
        <v>142.83580449225596</v>
      </c>
      <c r="AB79" s="55"/>
      <c r="AC79" s="55">
        <v>417.36496198725837</v>
      </c>
      <c r="AD79" s="55"/>
      <c r="AE79" s="55">
        <v>215.44438256795701</v>
      </c>
      <c r="AF79" s="55"/>
      <c r="AG79" s="55">
        <v>158.46199848949632</v>
      </c>
      <c r="AH79" s="55"/>
      <c r="AI79" s="55">
        <v>320.69352619892862</v>
      </c>
      <c r="AJ79" s="55"/>
      <c r="AK79" s="55">
        <v>86.187802407941462</v>
      </c>
      <c r="AL79" s="55"/>
      <c r="AM79" s="55">
        <v>249.7385640806734</v>
      </c>
      <c r="AN79" s="55"/>
      <c r="AO79" s="55">
        <v>153.87031920779583</v>
      </c>
      <c r="AP79" s="56"/>
      <c r="AQ79" s="54" t="s">
        <v>65</v>
      </c>
      <c r="AR79" s="55">
        <v>305.84157870885718</v>
      </c>
      <c r="AS79" s="55"/>
      <c r="AT79" s="55">
        <v>349.13443302701302</v>
      </c>
      <c r="AU79" s="55"/>
      <c r="AV79" s="55">
        <v>297.78520933048054</v>
      </c>
      <c r="AW79" s="55"/>
      <c r="AX79" s="55">
        <v>144.7783674376586</v>
      </c>
      <c r="AY79" s="55"/>
      <c r="AZ79" s="55">
        <v>98.231905247052026</v>
      </c>
      <c r="BA79" s="55"/>
      <c r="BB79" s="55">
        <v>246.60488620249896</v>
      </c>
      <c r="BC79" s="55"/>
      <c r="BD79" s="55">
        <v>340.67280758691385</v>
      </c>
      <c r="BE79" s="55"/>
      <c r="BF79" s="55">
        <v>137.72690960551395</v>
      </c>
      <c r="BG79" s="56"/>
      <c r="BH79" s="54" t="s">
        <v>65</v>
      </c>
      <c r="BI79" s="55">
        <v>2563.8557140038306</v>
      </c>
      <c r="BJ79" s="55"/>
      <c r="BK79" s="55">
        <v>5484.8602305945533</v>
      </c>
      <c r="BL79" s="55"/>
      <c r="BM79" s="55">
        <v>1847.0474162325181</v>
      </c>
      <c r="BN79" s="55"/>
      <c r="BO79" s="55">
        <v>3668.175966016076</v>
      </c>
      <c r="BP79" s="55"/>
      <c r="BQ79" s="55">
        <v>1092.8787860020611</v>
      </c>
      <c r="BR79" s="55"/>
      <c r="BS79" s="55">
        <v>2020.9695963925194</v>
      </c>
      <c r="BT79" s="55"/>
      <c r="BU79" s="55">
        <v>412.04386471941297</v>
      </c>
      <c r="BV79" s="55"/>
      <c r="BW79" s="55">
        <v>1265.4504728666227</v>
      </c>
      <c r="BX79" s="55"/>
      <c r="BY79" s="55">
        <v>707.03596855900139</v>
      </c>
      <c r="BZ79" s="55"/>
      <c r="CA79" s="55">
        <v>275.09937186068481</v>
      </c>
      <c r="CB79" s="56"/>
      <c r="CC79" s="54" t="s">
        <v>65</v>
      </c>
      <c r="CD79" s="55">
        <v>326.85563641073412</v>
      </c>
      <c r="CE79" s="55"/>
      <c r="CF79" s="55">
        <v>1574.5040868889205</v>
      </c>
      <c r="CG79" s="55"/>
      <c r="CH79" s="55">
        <v>2061.0393520063571</v>
      </c>
      <c r="CI79" s="55"/>
      <c r="CJ79" s="55">
        <v>4239.4752669014424</v>
      </c>
      <c r="CK79" s="55"/>
      <c r="CL79" s="55">
        <v>1768.438020640396</v>
      </c>
      <c r="CM79" s="55"/>
      <c r="CN79" s="55">
        <v>2159.631373503928</v>
      </c>
      <c r="CO79" s="55"/>
      <c r="CP79" s="55">
        <v>1917.1880627335836</v>
      </c>
      <c r="CQ79" s="55"/>
      <c r="CR79" s="55">
        <v>1424.743404342368</v>
      </c>
      <c r="CS79" s="55"/>
      <c r="CT79" s="55">
        <v>2847.1664519541846</v>
      </c>
      <c r="CU79" s="55"/>
      <c r="CV79" s="55">
        <v>2066.3631404630401</v>
      </c>
      <c r="CW79" s="56"/>
      <c r="CX79" s="54" t="s">
        <v>65</v>
      </c>
      <c r="CY79" s="55">
        <v>4548.1382707369257</v>
      </c>
      <c r="CZ79" s="55"/>
      <c r="DA79" s="55">
        <v>6260.9133105533974</v>
      </c>
      <c r="DB79" s="55"/>
      <c r="DC79" s="55">
        <v>2978.2279263519158</v>
      </c>
      <c r="DD79" s="55"/>
      <c r="DE79" s="55">
        <v>2565.6721424557095</v>
      </c>
      <c r="DF79" s="55"/>
      <c r="DG79" s="55">
        <v>1079.1505875150374</v>
      </c>
      <c r="DH79" s="55"/>
      <c r="DI79" s="55">
        <v>3847.5174456543209</v>
      </c>
      <c r="DJ79" s="55"/>
      <c r="DK79" s="55">
        <v>1982.4961629469453</v>
      </c>
      <c r="DL79" s="55"/>
      <c r="DM79" s="55">
        <v>1652.0698951765264</v>
      </c>
      <c r="DN79" s="56"/>
      <c r="DO79" s="54" t="s">
        <v>65</v>
      </c>
      <c r="DP79" s="55">
        <v>1324.8385042704258</v>
      </c>
      <c r="DQ79" s="55"/>
      <c r="DR79" s="55">
        <v>1664.9858952354325</v>
      </c>
      <c r="DS79" s="55"/>
      <c r="DT79" s="55">
        <v>1995.1704939951917</v>
      </c>
      <c r="DU79" s="55"/>
      <c r="DV79" s="55">
        <v>3489.9952794454189</v>
      </c>
      <c r="DW79" s="55"/>
      <c r="DX79" s="55">
        <v>1203.4525033526684</v>
      </c>
      <c r="DY79" s="55"/>
      <c r="DZ79" s="55">
        <v>983.89168269273682</v>
      </c>
      <c r="EA79" s="55"/>
      <c r="EB79" s="55">
        <v>988.5344388662819</v>
      </c>
      <c r="EC79" s="55"/>
      <c r="ED79" s="55">
        <v>1411.8405643132887</v>
      </c>
      <c r="EE79" s="55"/>
      <c r="EF79" s="55">
        <v>522.84871400153338</v>
      </c>
      <c r="EG79" s="55"/>
      <c r="EH79" s="55">
        <v>231.5884002679895</v>
      </c>
      <c r="EI79" s="56"/>
      <c r="EJ79" s="54" t="s">
        <v>65</v>
      </c>
      <c r="EK79" s="55">
        <v>448.66615194339994</v>
      </c>
      <c r="EL79" s="8"/>
      <c r="EM79" s="55">
        <v>1035.6592911084022</v>
      </c>
      <c r="EN79" s="8"/>
      <c r="EO79" s="55">
        <v>1442.9430767256254</v>
      </c>
      <c r="EP79" s="8"/>
      <c r="EQ79" s="55">
        <v>1015.7717233175093</v>
      </c>
      <c r="ER79" s="8"/>
      <c r="ES79" s="55">
        <v>820.83273630148256</v>
      </c>
      <c r="ET79" s="8"/>
      <c r="EU79" s="55">
        <v>1362.8702112116046</v>
      </c>
      <c r="EV79" s="8"/>
      <c r="EW79" s="55">
        <v>597.82562044746021</v>
      </c>
      <c r="EX79" s="8"/>
      <c r="EY79" s="55">
        <v>1653.0684905954747</v>
      </c>
      <c r="EZ79" s="8"/>
      <c r="FA79" s="55">
        <v>1140.0587900531295</v>
      </c>
      <c r="FB79" s="8"/>
      <c r="FC79" s="55">
        <v>1342.9251015411867</v>
      </c>
      <c r="FD79" s="56"/>
      <c r="FE79" s="54" t="s">
        <v>65</v>
      </c>
      <c r="FF79" s="55">
        <v>1487.0895873404054</v>
      </c>
      <c r="FG79" s="8"/>
      <c r="FH79" s="55">
        <v>1793.2672112203213</v>
      </c>
      <c r="FI79" s="8"/>
      <c r="FJ79" s="55">
        <v>1000.1262094406754</v>
      </c>
      <c r="FK79" s="8"/>
      <c r="FL79" s="55">
        <v>1772.1377771167954</v>
      </c>
      <c r="FM79" s="8"/>
      <c r="FN79" s="55">
        <v>1098.5744242677438</v>
      </c>
      <c r="FO79" s="8"/>
      <c r="FP79" s="55">
        <v>1560.1951384267957</v>
      </c>
      <c r="FQ79" s="8"/>
      <c r="FR79" s="55">
        <v>581.93554601247786</v>
      </c>
      <c r="FS79" s="8"/>
      <c r="FT79" s="55">
        <v>1199.5258587508342</v>
      </c>
      <c r="FU79" s="56"/>
      <c r="FV79" s="54" t="s">
        <v>65</v>
      </c>
      <c r="FW79" s="8">
        <v>69.045077221694072</v>
      </c>
      <c r="FX79" s="8"/>
      <c r="FY79" s="8">
        <v>86.772145690971286</v>
      </c>
      <c r="FZ79" s="8"/>
      <c r="GA79" s="8">
        <v>103.97999483280766</v>
      </c>
      <c r="GB79" s="8"/>
      <c r="GC79" s="8">
        <v>181.88405061895045</v>
      </c>
      <c r="GD79" s="8"/>
      <c r="GE79" s="8">
        <v>62.718943296703287</v>
      </c>
      <c r="GF79" s="8"/>
      <c r="GG79" s="8">
        <v>51.276345751071325</v>
      </c>
      <c r="GH79" s="8"/>
      <c r="GI79" s="8">
        <v>51.518306908971432</v>
      </c>
      <c r="GJ79" s="8"/>
      <c r="GK79" s="8">
        <v>73.579263037356156</v>
      </c>
      <c r="GL79" s="8"/>
      <c r="GM79" s="8">
        <v>27.248702175499695</v>
      </c>
      <c r="GN79" s="8"/>
      <c r="GO79" s="8">
        <v>12.069425011886617</v>
      </c>
      <c r="GP79" s="56"/>
      <c r="GQ79" s="54" t="s">
        <v>65</v>
      </c>
      <c r="GR79" s="8">
        <v>23.382615320915455</v>
      </c>
      <c r="GS79" s="8"/>
      <c r="GT79" s="8">
        <v>53.974258371455463</v>
      </c>
      <c r="GU79" s="8"/>
      <c r="GV79" s="8">
        <v>75.200196731822615</v>
      </c>
      <c r="GW79" s="8"/>
      <c r="GX79" s="8">
        <v>52.937800984802109</v>
      </c>
      <c r="GY79" s="8"/>
      <c r="GZ79" s="8">
        <v>42.778391087931375</v>
      </c>
      <c r="HA79" s="8"/>
      <c r="HB79" s="8">
        <v>71.027131739404965</v>
      </c>
      <c r="HC79" s="8"/>
      <c r="HD79" s="8">
        <v>31.156186958525041</v>
      </c>
      <c r="HE79" s="8"/>
      <c r="HF79" s="8">
        <v>86.151060086200786</v>
      </c>
      <c r="HG79" s="8"/>
      <c r="HH79" s="8">
        <v>59.415126404283654</v>
      </c>
      <c r="HI79" s="8"/>
      <c r="HJ79" s="8">
        <v>69.987675509117082</v>
      </c>
      <c r="HK79" s="44"/>
      <c r="HL79" s="54" t="s">
        <v>65</v>
      </c>
      <c r="HM79" s="8">
        <v>77.500929405760402</v>
      </c>
      <c r="HN79" s="8"/>
      <c r="HO79" s="8">
        <v>93.457634782454747</v>
      </c>
      <c r="HP79" s="8"/>
      <c r="HQ79" s="8">
        <v>52.122421819479648</v>
      </c>
      <c r="HR79" s="8"/>
      <c r="HS79" s="8">
        <v>92.356456484400951</v>
      </c>
      <c r="HT79" s="8"/>
      <c r="HU79" s="8">
        <v>57.253133655799729</v>
      </c>
      <c r="HV79" s="8"/>
      <c r="HW79" s="8">
        <v>81.310886924223354</v>
      </c>
      <c r="HX79" s="8"/>
      <c r="HY79" s="8">
        <v>30.328062313230252</v>
      </c>
      <c r="HZ79" s="8"/>
      <c r="IA79" s="8">
        <v>62.514302897981565</v>
      </c>
      <c r="IB79" s="44"/>
      <c r="IF79" s="10">
        <v>1918.8022630730861</v>
      </c>
    </row>
    <row r="80" spans="1:240" s="10" customFormat="1" ht="15" customHeight="1" x14ac:dyDescent="0.2">
      <c r="A80" s="54" t="s">
        <v>66</v>
      </c>
      <c r="B80" s="55">
        <v>172.636102483646</v>
      </c>
      <c r="C80" s="55"/>
      <c r="D80" s="55">
        <v>283.26296603894565</v>
      </c>
      <c r="E80" s="55"/>
      <c r="F80" s="55">
        <v>76.266743875470951</v>
      </c>
      <c r="G80" s="55"/>
      <c r="H80" s="55">
        <v>100.31331813089962</v>
      </c>
      <c r="I80" s="55"/>
      <c r="J80" s="55">
        <v>79.073823164734449</v>
      </c>
      <c r="K80" s="55"/>
      <c r="L80" s="55">
        <v>125.51403346246322</v>
      </c>
      <c r="M80" s="55"/>
      <c r="N80" s="55">
        <v>73.579990633798801</v>
      </c>
      <c r="O80" s="55"/>
      <c r="P80" s="55">
        <v>78.584396947036225</v>
      </c>
      <c r="Q80" s="55"/>
      <c r="R80" s="55">
        <v>187.79274534286481</v>
      </c>
      <c r="S80" s="55"/>
      <c r="T80" s="55">
        <v>149.49361401371667</v>
      </c>
      <c r="U80" s="56"/>
      <c r="V80" s="54" t="s">
        <v>66</v>
      </c>
      <c r="W80" s="55">
        <v>829.5780529697164</v>
      </c>
      <c r="X80" s="55"/>
      <c r="Y80" s="55">
        <v>132.31961582082866</v>
      </c>
      <c r="Z80" s="55"/>
      <c r="AA80" s="55">
        <v>169.96126751206489</v>
      </c>
      <c r="AB80" s="55"/>
      <c r="AC80" s="55">
        <v>81.076569883914118</v>
      </c>
      <c r="AD80" s="55"/>
      <c r="AE80" s="55">
        <v>207.47984192775004</v>
      </c>
      <c r="AF80" s="55"/>
      <c r="AG80" s="55">
        <v>223.10475868577925</v>
      </c>
      <c r="AH80" s="55"/>
      <c r="AI80" s="55">
        <v>154.85892600535198</v>
      </c>
      <c r="AJ80" s="55"/>
      <c r="AK80" s="55">
        <v>224.54089564895099</v>
      </c>
      <c r="AL80" s="55"/>
      <c r="AM80" s="55">
        <v>229.51332894584718</v>
      </c>
      <c r="AN80" s="55"/>
      <c r="AO80" s="55">
        <v>170.5341739061906</v>
      </c>
      <c r="AP80" s="56"/>
      <c r="AQ80" s="54" t="s">
        <v>66</v>
      </c>
      <c r="AR80" s="55">
        <v>305.18243310735056</v>
      </c>
      <c r="AS80" s="55"/>
      <c r="AT80" s="55">
        <v>313.56041058940662</v>
      </c>
      <c r="AU80" s="55"/>
      <c r="AV80" s="55">
        <v>257.74999289399392</v>
      </c>
      <c r="AW80" s="55"/>
      <c r="AX80" s="55">
        <v>151.4294486030239</v>
      </c>
      <c r="AY80" s="55"/>
      <c r="AZ80" s="55">
        <v>223.30832371575363</v>
      </c>
      <c r="BA80" s="55"/>
      <c r="BB80" s="55">
        <v>444.25519795286021</v>
      </c>
      <c r="BC80" s="55"/>
      <c r="BD80" s="55">
        <v>327.63223584153798</v>
      </c>
      <c r="BE80" s="55"/>
      <c r="BF80" s="55">
        <v>104.03257860056794</v>
      </c>
      <c r="BG80" s="56"/>
      <c r="BH80" s="54" t="s">
        <v>66</v>
      </c>
      <c r="BI80" s="55">
        <v>2010.3170691705793</v>
      </c>
      <c r="BJ80" s="55"/>
      <c r="BK80" s="55">
        <v>2938.1429424266057</v>
      </c>
      <c r="BL80" s="55"/>
      <c r="BM80" s="55">
        <v>2002.7011408116289</v>
      </c>
      <c r="BN80" s="55"/>
      <c r="BO80" s="55">
        <v>2024.1962761096306</v>
      </c>
      <c r="BP80" s="55"/>
      <c r="BQ80" s="55">
        <v>916.6883628457656</v>
      </c>
      <c r="BR80" s="55"/>
      <c r="BS80" s="55">
        <v>1585.0164200565741</v>
      </c>
      <c r="BT80" s="55"/>
      <c r="BU80" s="55">
        <v>463.6227572760763</v>
      </c>
      <c r="BV80" s="55"/>
      <c r="BW80" s="55">
        <v>904.53315292675393</v>
      </c>
      <c r="BX80" s="55"/>
      <c r="BY80" s="55">
        <v>1849.0550817744536</v>
      </c>
      <c r="BZ80" s="55"/>
      <c r="CA80" s="55">
        <v>815.54755274575098</v>
      </c>
      <c r="CB80" s="56"/>
      <c r="CC80" s="54" t="s">
        <v>66</v>
      </c>
      <c r="CD80" s="55">
        <v>2147.9472734761798</v>
      </c>
      <c r="CE80" s="55"/>
      <c r="CF80" s="55">
        <v>834.53951520739975</v>
      </c>
      <c r="CG80" s="55"/>
      <c r="CH80" s="55">
        <v>1964.7543305408703</v>
      </c>
      <c r="CI80" s="55"/>
      <c r="CJ80" s="55">
        <v>2301.4615771289555</v>
      </c>
      <c r="CK80" s="55"/>
      <c r="CL80" s="55">
        <v>953.4768470122691</v>
      </c>
      <c r="CM80" s="55"/>
      <c r="CN80" s="55">
        <v>2277.4947383815038</v>
      </c>
      <c r="CO80" s="55"/>
      <c r="CP80" s="55">
        <v>2061.7700743983919</v>
      </c>
      <c r="CQ80" s="55"/>
      <c r="CR80" s="55">
        <v>1877.2717028546003</v>
      </c>
      <c r="CS80" s="55"/>
      <c r="CT80" s="55">
        <v>1405.4368881881576</v>
      </c>
      <c r="CU80" s="55"/>
      <c r="CV80" s="55">
        <v>1990.0204698779955</v>
      </c>
      <c r="CW80" s="56"/>
      <c r="CX80" s="54" t="s">
        <v>66</v>
      </c>
      <c r="CY80" s="55">
        <v>5561.7992569138851</v>
      </c>
      <c r="CZ80" s="55"/>
      <c r="DA80" s="55">
        <v>7866.3712257633379</v>
      </c>
      <c r="DB80" s="55"/>
      <c r="DC80" s="55">
        <v>2944.76418650302</v>
      </c>
      <c r="DD80" s="55"/>
      <c r="DE80" s="55">
        <v>3002.7521213862888</v>
      </c>
      <c r="DF80" s="55"/>
      <c r="DG80" s="55">
        <v>2735.352322212053</v>
      </c>
      <c r="DH80" s="55"/>
      <c r="DI80" s="55">
        <v>8686.8358993860511</v>
      </c>
      <c r="DJ80" s="55"/>
      <c r="DK80" s="55">
        <v>2355.7157291116919</v>
      </c>
      <c r="DL80" s="55"/>
      <c r="DM80" s="55">
        <v>1252.6485811640741</v>
      </c>
      <c r="DN80" s="56"/>
      <c r="DO80" s="54" t="s">
        <v>66</v>
      </c>
      <c r="DP80" s="55">
        <v>1164.4824229978308</v>
      </c>
      <c r="DQ80" s="55"/>
      <c r="DR80" s="55">
        <v>1037.2492329345455</v>
      </c>
      <c r="DS80" s="55"/>
      <c r="DT80" s="55">
        <v>2625.916669632124</v>
      </c>
      <c r="DU80" s="55"/>
      <c r="DV80" s="55">
        <v>2017.8739112868755</v>
      </c>
      <c r="DW80" s="55"/>
      <c r="DX80" s="55">
        <v>1159.2817017788925</v>
      </c>
      <c r="DY80" s="55"/>
      <c r="DZ80" s="55">
        <v>1262.820081812283</v>
      </c>
      <c r="EA80" s="55"/>
      <c r="EB80" s="55">
        <v>630.09352581123085</v>
      </c>
      <c r="EC80" s="55"/>
      <c r="ED80" s="55">
        <v>1151.0340322855504</v>
      </c>
      <c r="EE80" s="55"/>
      <c r="EF80" s="55">
        <v>984.62540626823443</v>
      </c>
      <c r="EG80" s="55"/>
      <c r="EH80" s="55">
        <v>545.54006077538611</v>
      </c>
      <c r="EI80" s="56"/>
      <c r="EJ80" s="54" t="s">
        <v>66</v>
      </c>
      <c r="EK80" s="55">
        <v>258.92045549987449</v>
      </c>
      <c r="EL80" s="8"/>
      <c r="EM80" s="55">
        <v>630.69977193512489</v>
      </c>
      <c r="EN80" s="8"/>
      <c r="EO80" s="55">
        <v>1156.001222691164</v>
      </c>
      <c r="EP80" s="8"/>
      <c r="EQ80" s="55">
        <v>2838.6272142792927</v>
      </c>
      <c r="ER80" s="8"/>
      <c r="ES80" s="55">
        <v>459.55155843250299</v>
      </c>
      <c r="ET80" s="8"/>
      <c r="EU80" s="55">
        <v>1020.8185391460553</v>
      </c>
      <c r="EV80" s="8"/>
      <c r="EW80" s="55">
        <v>1331.3860089195869</v>
      </c>
      <c r="EX80" s="8"/>
      <c r="EY80" s="55">
        <v>836.0489065606746</v>
      </c>
      <c r="EZ80" s="8"/>
      <c r="FA80" s="55">
        <v>612.35523646636011</v>
      </c>
      <c r="FB80" s="8"/>
      <c r="FC80" s="55">
        <v>1166.9335384781521</v>
      </c>
      <c r="FD80" s="56"/>
      <c r="FE80" s="54" t="s">
        <v>66</v>
      </c>
      <c r="FF80" s="55">
        <v>1822.4506569018256</v>
      </c>
      <c r="FG80" s="8"/>
      <c r="FH80" s="55">
        <v>2508.7258978187779</v>
      </c>
      <c r="FI80" s="8"/>
      <c r="FJ80" s="55">
        <v>1142.4885616637544</v>
      </c>
      <c r="FK80" s="8"/>
      <c r="FL80" s="55">
        <v>1982.9380276342938</v>
      </c>
      <c r="FM80" s="8"/>
      <c r="FN80" s="55">
        <v>1224.9217927468967</v>
      </c>
      <c r="FO80" s="8"/>
      <c r="FP80" s="55">
        <v>1955.370683205334</v>
      </c>
      <c r="FQ80" s="8"/>
      <c r="FR80" s="55">
        <v>719.01219459096603</v>
      </c>
      <c r="FS80" s="8"/>
      <c r="FT80" s="55">
        <v>1204.0926006204324</v>
      </c>
      <c r="FU80" s="56"/>
      <c r="FV80" s="54" t="s">
        <v>66</v>
      </c>
      <c r="FW80" s="8">
        <v>61.053792734060345</v>
      </c>
      <c r="FX80" s="8"/>
      <c r="FY80" s="8">
        <v>54.382958841163017</v>
      </c>
      <c r="FZ80" s="8"/>
      <c r="GA80" s="8">
        <v>137.6767643017763</v>
      </c>
      <c r="GB80" s="8"/>
      <c r="GC80" s="8">
        <v>105.79709329232705</v>
      </c>
      <c r="GD80" s="8"/>
      <c r="GE80" s="8">
        <v>60.781119013016749</v>
      </c>
      <c r="GF80" s="8"/>
      <c r="GG80" s="8">
        <v>66.20963443732451</v>
      </c>
      <c r="GH80" s="8"/>
      <c r="GI80" s="8">
        <v>33.03579235564284</v>
      </c>
      <c r="GJ80" s="8"/>
      <c r="GK80" s="8">
        <v>60.348693848118849</v>
      </c>
      <c r="GL80" s="8"/>
      <c r="GM80" s="8">
        <v>51.623892544664649</v>
      </c>
      <c r="GN80" s="8"/>
      <c r="GO80" s="8">
        <v>28.602655687117363</v>
      </c>
      <c r="GP80" s="56"/>
      <c r="GQ80" s="54" t="s">
        <v>66</v>
      </c>
      <c r="GR80" s="8">
        <v>13.575194878426499</v>
      </c>
      <c r="GS80" s="8"/>
      <c r="GT80" s="8">
        <v>33.067577829139957</v>
      </c>
      <c r="GU80" s="8"/>
      <c r="GV80" s="8">
        <v>60.609123552771862</v>
      </c>
      <c r="GW80" s="8"/>
      <c r="GX80" s="8">
        <v>148.82917437577663</v>
      </c>
      <c r="GY80" s="8"/>
      <c r="GZ80" s="8">
        <v>24.094280038097857</v>
      </c>
      <c r="HA80" s="8"/>
      <c r="HB80" s="8">
        <v>53.52149785795919</v>
      </c>
      <c r="HC80" s="8"/>
      <c r="HD80" s="8">
        <v>69.804544776504272</v>
      </c>
      <c r="HE80" s="8"/>
      <c r="HF80" s="8">
        <v>43.834029306587738</v>
      </c>
      <c r="HG80" s="8"/>
      <c r="HH80" s="8">
        <v>32.105774160666144</v>
      </c>
      <c r="HI80" s="8"/>
      <c r="HJ80" s="8">
        <v>61.182304675114395</v>
      </c>
      <c r="HK80" s="44"/>
      <c r="HL80" s="54" t="s">
        <v>66</v>
      </c>
      <c r="HM80" s="8">
        <v>95.551055539413198</v>
      </c>
      <c r="HN80" s="8"/>
      <c r="HO80" s="8">
        <v>131.53245421917583</v>
      </c>
      <c r="HP80" s="8"/>
      <c r="HQ80" s="8">
        <v>59.900654975350811</v>
      </c>
      <c r="HR80" s="8"/>
      <c r="HS80" s="8">
        <v>103.96540553355878</v>
      </c>
      <c r="HT80" s="8"/>
      <c r="HU80" s="8">
        <v>64.222627815432446</v>
      </c>
      <c r="HV80" s="8"/>
      <c r="HW80" s="8">
        <v>102.52005015527727</v>
      </c>
      <c r="HX80" s="8"/>
      <c r="HY80" s="8">
        <v>37.697796578850102</v>
      </c>
      <c r="HZ80" s="8"/>
      <c r="IA80" s="8">
        <v>63.130553642570973</v>
      </c>
      <c r="IB80" s="44"/>
      <c r="IF80" s="10">
        <v>1907.3056248448197</v>
      </c>
    </row>
    <row r="81" spans="1:240" ht="4.5" customHeight="1" thickBot="1" x14ac:dyDescent="0.3">
      <c r="A81" s="100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2"/>
      <c r="V81" s="100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2"/>
      <c r="AQ81" s="103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2"/>
      <c r="BH81" s="100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2"/>
      <c r="CC81" s="100"/>
      <c r="CD81" s="101"/>
      <c r="CE81" s="101"/>
      <c r="CF81" s="101"/>
      <c r="CG81" s="101"/>
      <c r="CH81" s="101"/>
      <c r="CI81" s="101"/>
      <c r="CJ81" s="101"/>
      <c r="CK81" s="101"/>
      <c r="CL81" s="101"/>
      <c r="CM81" s="101"/>
      <c r="CN81" s="101"/>
      <c r="CO81" s="101"/>
      <c r="CP81" s="101"/>
      <c r="CQ81" s="101"/>
      <c r="CR81" s="101"/>
      <c r="CS81" s="101"/>
      <c r="CT81" s="101"/>
      <c r="CU81" s="101"/>
      <c r="CV81" s="101"/>
      <c r="CW81" s="102"/>
      <c r="CX81" s="100"/>
      <c r="CY81" s="101"/>
      <c r="CZ81" s="101"/>
      <c r="DA81" s="101"/>
      <c r="DB81" s="101"/>
      <c r="DC81" s="101"/>
      <c r="DD81" s="101"/>
      <c r="DE81" s="101"/>
      <c r="DF81" s="101"/>
      <c r="DG81" s="101"/>
      <c r="DH81" s="101"/>
      <c r="DI81" s="101"/>
      <c r="DJ81" s="101"/>
      <c r="DK81" s="101"/>
      <c r="DL81" s="101"/>
      <c r="DM81" s="101"/>
      <c r="DN81" s="102"/>
      <c r="DO81" s="100"/>
      <c r="DP81" s="101"/>
      <c r="DQ81" s="101"/>
      <c r="DR81" s="101"/>
      <c r="DS81" s="101"/>
      <c r="DT81" s="101"/>
      <c r="DU81" s="101"/>
      <c r="DV81" s="101"/>
      <c r="DW81" s="101"/>
      <c r="DX81" s="101"/>
      <c r="DY81" s="101"/>
      <c r="DZ81" s="101"/>
      <c r="EA81" s="101"/>
      <c r="EB81" s="101"/>
      <c r="EC81" s="101"/>
      <c r="ED81" s="101"/>
      <c r="EE81" s="101"/>
      <c r="EF81" s="101"/>
      <c r="EG81" s="101"/>
      <c r="EH81" s="101"/>
      <c r="EI81" s="102"/>
      <c r="EJ81" s="100"/>
      <c r="EK81" s="101"/>
      <c r="EL81" s="101"/>
      <c r="EM81" s="101"/>
      <c r="EN81" s="101"/>
      <c r="EO81" s="101"/>
      <c r="EP81" s="101"/>
      <c r="EQ81" s="101"/>
      <c r="ER81" s="101"/>
      <c r="ES81" s="101"/>
      <c r="ET81" s="101"/>
      <c r="EU81" s="101"/>
      <c r="EV81" s="101"/>
      <c r="EW81" s="101"/>
      <c r="EX81" s="101"/>
      <c r="EY81" s="101"/>
      <c r="EZ81" s="101"/>
      <c r="FA81" s="101"/>
      <c r="FB81" s="101"/>
      <c r="FC81" s="101"/>
      <c r="FD81" s="102"/>
      <c r="FE81" s="100"/>
      <c r="FF81" s="101"/>
      <c r="FG81" s="101"/>
      <c r="FH81" s="101"/>
      <c r="FI81" s="101"/>
      <c r="FJ81" s="101"/>
      <c r="FK81" s="101"/>
      <c r="FL81" s="101"/>
      <c r="FM81" s="101"/>
      <c r="FN81" s="101"/>
      <c r="FO81" s="101"/>
      <c r="FP81" s="101"/>
      <c r="FQ81" s="101"/>
      <c r="FR81" s="101"/>
      <c r="FS81" s="101"/>
      <c r="FT81" s="101"/>
      <c r="FU81" s="102"/>
      <c r="FV81" s="100"/>
      <c r="FW81" s="101"/>
      <c r="FX81" s="101"/>
      <c r="FY81" s="101"/>
      <c r="FZ81" s="101"/>
      <c r="GA81" s="101"/>
      <c r="GB81" s="101"/>
      <c r="GC81" s="101"/>
      <c r="GD81" s="101"/>
      <c r="GE81" s="101"/>
      <c r="GF81" s="101"/>
      <c r="GG81" s="101"/>
      <c r="GH81" s="101"/>
      <c r="GI81" s="101"/>
      <c r="GJ81" s="101"/>
      <c r="GK81" s="101"/>
      <c r="GL81" s="101"/>
      <c r="GM81" s="101"/>
      <c r="GN81" s="101"/>
      <c r="GO81" s="101"/>
      <c r="GP81" s="102"/>
      <c r="GQ81" s="100"/>
      <c r="GR81" s="101"/>
      <c r="GS81" s="101"/>
      <c r="GT81" s="101"/>
      <c r="GU81" s="101"/>
      <c r="GV81" s="101"/>
      <c r="GW81" s="101"/>
      <c r="GX81" s="101"/>
      <c r="GY81" s="101"/>
      <c r="GZ81" s="101"/>
      <c r="HA81" s="101"/>
      <c r="HB81" s="101"/>
      <c r="HC81" s="101"/>
      <c r="HD81" s="101"/>
      <c r="HE81" s="101"/>
      <c r="HF81" s="101"/>
      <c r="HG81" s="101"/>
      <c r="HH81" s="101"/>
      <c r="HI81" s="101"/>
      <c r="HJ81" s="101"/>
      <c r="HK81" s="102"/>
      <c r="HL81" s="100"/>
      <c r="HM81" s="101"/>
      <c r="HN81" s="101"/>
      <c r="HO81" s="101"/>
      <c r="HP81" s="101"/>
      <c r="HQ81" s="101"/>
      <c r="HR81" s="101"/>
      <c r="HS81" s="101"/>
      <c r="HT81" s="101"/>
      <c r="HU81" s="101"/>
      <c r="HV81" s="101"/>
      <c r="HW81" s="101"/>
      <c r="HX81" s="101"/>
      <c r="HY81" s="101"/>
      <c r="HZ81" s="101"/>
      <c r="IA81" s="101"/>
      <c r="IB81" s="102"/>
      <c r="IC81" s="104"/>
      <c r="ID81" s="104"/>
      <c r="IE81" s="104"/>
      <c r="IF81" s="104"/>
    </row>
    <row r="82" spans="1:240" s="76" customFormat="1" ht="17.25" customHeight="1" x14ac:dyDescent="0.2">
      <c r="A82" s="80">
        <v>2011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2"/>
      <c r="V82" s="80">
        <v>2011</v>
      </c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2"/>
      <c r="AQ82" s="80">
        <v>2011</v>
      </c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2"/>
      <c r="BH82" s="80">
        <v>2011</v>
      </c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2"/>
      <c r="CC82" s="80">
        <v>2011</v>
      </c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2"/>
      <c r="CX82" s="80">
        <v>2011</v>
      </c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  <c r="DK82" s="81"/>
      <c r="DL82" s="81"/>
      <c r="DM82" s="81"/>
      <c r="DN82" s="82"/>
      <c r="DO82" s="80">
        <v>2011</v>
      </c>
      <c r="DP82" s="83"/>
      <c r="DQ82" s="83"/>
      <c r="DR82" s="83"/>
      <c r="DS82" s="83"/>
      <c r="DT82" s="83"/>
      <c r="DU82" s="83"/>
      <c r="DV82" s="83"/>
      <c r="DW82" s="83"/>
      <c r="DX82" s="83"/>
      <c r="DY82" s="83"/>
      <c r="DZ82" s="83"/>
      <c r="EA82" s="83"/>
      <c r="EB82" s="83"/>
      <c r="EC82" s="83"/>
      <c r="ED82" s="83"/>
      <c r="EE82" s="83"/>
      <c r="EF82" s="83"/>
      <c r="EG82" s="83"/>
      <c r="EH82" s="83"/>
      <c r="EI82" s="84"/>
      <c r="EJ82" s="80">
        <v>2011</v>
      </c>
      <c r="EK82" s="85"/>
      <c r="EL82" s="85"/>
      <c r="EM82" s="85"/>
      <c r="EN82" s="85"/>
      <c r="EO82" s="85"/>
      <c r="EP82" s="85"/>
      <c r="EQ82" s="85"/>
      <c r="ER82" s="85"/>
      <c r="ES82" s="85"/>
      <c r="ET82" s="85"/>
      <c r="EU82" s="85"/>
      <c r="EV82" s="85"/>
      <c r="EW82" s="85"/>
      <c r="EX82" s="85"/>
      <c r="EY82" s="85"/>
      <c r="EZ82" s="85"/>
      <c r="FA82" s="85"/>
      <c r="FB82" s="85"/>
      <c r="FC82" s="85"/>
      <c r="FD82" s="86"/>
      <c r="FE82" s="80">
        <v>2011</v>
      </c>
      <c r="FF82" s="87"/>
      <c r="FG82" s="87"/>
      <c r="FH82" s="87"/>
      <c r="FI82" s="87"/>
      <c r="FJ82" s="87"/>
      <c r="FK82" s="87"/>
      <c r="FL82" s="87"/>
      <c r="FM82" s="87"/>
      <c r="FN82" s="87"/>
      <c r="FO82" s="87"/>
      <c r="FP82" s="87"/>
      <c r="FQ82" s="87"/>
      <c r="FR82" s="81"/>
      <c r="FS82" s="87"/>
      <c r="FT82" s="81"/>
      <c r="FU82" s="88"/>
      <c r="FV82" s="80">
        <v>2011</v>
      </c>
      <c r="FW82" s="89"/>
      <c r="FX82" s="87"/>
      <c r="FY82" s="89"/>
      <c r="FZ82" s="87"/>
      <c r="GA82" s="89"/>
      <c r="GB82" s="87"/>
      <c r="GC82" s="89"/>
      <c r="GD82" s="87"/>
      <c r="GE82" s="89"/>
      <c r="GF82" s="87"/>
      <c r="GG82" s="89"/>
      <c r="GH82" s="87"/>
      <c r="GI82" s="89"/>
      <c r="GJ82" s="87"/>
      <c r="GK82" s="89"/>
      <c r="GL82" s="87"/>
      <c r="GM82" s="89"/>
      <c r="GN82" s="87"/>
      <c r="GO82" s="89"/>
      <c r="GP82" s="88"/>
      <c r="GQ82" s="80">
        <v>2011</v>
      </c>
      <c r="GR82" s="89"/>
      <c r="GS82" s="87"/>
      <c r="GT82" s="89"/>
      <c r="GU82" s="87"/>
      <c r="GV82" s="89"/>
      <c r="GW82" s="87"/>
      <c r="GX82" s="89"/>
      <c r="GY82" s="87"/>
      <c r="GZ82" s="89"/>
      <c r="HA82" s="87"/>
      <c r="HB82" s="89"/>
      <c r="HC82" s="87"/>
      <c r="HD82" s="89"/>
      <c r="HE82" s="87"/>
      <c r="HF82" s="89"/>
      <c r="HG82" s="87"/>
      <c r="HH82" s="89"/>
      <c r="HI82" s="87"/>
      <c r="HJ82" s="89"/>
      <c r="HK82" s="88"/>
      <c r="HL82" s="80">
        <v>2011</v>
      </c>
      <c r="HM82" s="89"/>
      <c r="HN82" s="87"/>
      <c r="HO82" s="89"/>
      <c r="HP82" s="87"/>
      <c r="HQ82" s="89"/>
      <c r="HR82" s="87"/>
      <c r="HS82" s="89"/>
      <c r="HT82" s="87"/>
      <c r="HU82" s="89"/>
      <c r="HV82" s="87"/>
      <c r="HW82" s="89"/>
      <c r="HX82" s="87"/>
      <c r="HY82" s="89"/>
      <c r="HZ82" s="87"/>
      <c r="IA82" s="89"/>
      <c r="IB82" s="88"/>
      <c r="IF82" s="105">
        <v>2011</v>
      </c>
    </row>
    <row r="83" spans="1:240" s="10" customFormat="1" ht="13.5" customHeight="1" x14ac:dyDescent="0.2">
      <c r="A83" s="54" t="s">
        <v>63</v>
      </c>
      <c r="B83" s="55">
        <v>200.9194971531941</v>
      </c>
      <c r="C83" s="55"/>
      <c r="D83" s="55">
        <v>227.26498140962113</v>
      </c>
      <c r="E83" s="55"/>
      <c r="F83" s="55">
        <v>60.506374615031838</v>
      </c>
      <c r="G83" s="55"/>
      <c r="H83" s="55">
        <v>86.111116258377606</v>
      </c>
      <c r="I83" s="55"/>
      <c r="J83" s="55">
        <v>71.242782752559847</v>
      </c>
      <c r="K83" s="55"/>
      <c r="L83" s="55">
        <v>307.46812544484385</v>
      </c>
      <c r="M83" s="55"/>
      <c r="N83" s="55">
        <v>67.699553819712591</v>
      </c>
      <c r="O83" s="55"/>
      <c r="P83" s="55">
        <v>77.624241594117095</v>
      </c>
      <c r="Q83" s="55"/>
      <c r="R83" s="55">
        <v>125.3291816609473</v>
      </c>
      <c r="S83" s="55"/>
      <c r="T83" s="55">
        <v>135.35884958782722</v>
      </c>
      <c r="U83" s="56"/>
      <c r="V83" s="54" t="s">
        <v>63</v>
      </c>
      <c r="W83" s="55">
        <v>119.43002206162012</v>
      </c>
      <c r="X83" s="55"/>
      <c r="Y83" s="55">
        <v>188.71856493825976</v>
      </c>
      <c r="Z83" s="55"/>
      <c r="AA83" s="55">
        <v>171.3234187270067</v>
      </c>
      <c r="AB83" s="55"/>
      <c r="AC83" s="55">
        <v>205.41679206330241</v>
      </c>
      <c r="AD83" s="55"/>
      <c r="AE83" s="55">
        <v>144.09998693648885</v>
      </c>
      <c r="AF83" s="55"/>
      <c r="AG83" s="55">
        <v>145.74785279087041</v>
      </c>
      <c r="AH83" s="55"/>
      <c r="AI83" s="55">
        <v>122.90162283295453</v>
      </c>
      <c r="AJ83" s="55"/>
      <c r="AK83" s="55">
        <v>149.91625612756408</v>
      </c>
      <c r="AL83" s="55"/>
      <c r="AM83" s="55">
        <v>222.09764626022533</v>
      </c>
      <c r="AN83" s="55"/>
      <c r="AO83" s="55">
        <v>187.96299483819868</v>
      </c>
      <c r="AP83" s="56"/>
      <c r="AQ83" s="54" t="s">
        <v>63</v>
      </c>
      <c r="AR83" s="55">
        <v>418.3471825999485</v>
      </c>
      <c r="AS83" s="55"/>
      <c r="AT83" s="55">
        <v>451.24765377728761</v>
      </c>
      <c r="AU83" s="55"/>
      <c r="AV83" s="55">
        <v>264.01048542470522</v>
      </c>
      <c r="AW83" s="55"/>
      <c r="AX83" s="55">
        <v>139.17234646474165</v>
      </c>
      <c r="AY83" s="55"/>
      <c r="AZ83" s="55">
        <v>571.40674829004911</v>
      </c>
      <c r="BA83" s="55"/>
      <c r="BB83" s="55">
        <v>450.90477734317079</v>
      </c>
      <c r="BC83" s="55"/>
      <c r="BD83" s="55">
        <v>386.98167673246269</v>
      </c>
      <c r="BE83" s="55"/>
      <c r="BF83" s="55">
        <v>170.79897159846377</v>
      </c>
      <c r="BG83" s="56"/>
      <c r="BH83" s="54" t="s">
        <v>63</v>
      </c>
      <c r="BI83" s="55">
        <v>1955.4635227752669</v>
      </c>
      <c r="BJ83" s="55"/>
      <c r="BK83" s="55">
        <v>2189.54525998591</v>
      </c>
      <c r="BL83" s="55"/>
      <c r="BM83" s="55">
        <v>1882.6608273911199</v>
      </c>
      <c r="BN83" s="55"/>
      <c r="BO83" s="55">
        <v>2451.5967028126838</v>
      </c>
      <c r="BP83" s="55"/>
      <c r="BQ83" s="55">
        <v>951.09092681920038</v>
      </c>
      <c r="BR83" s="55"/>
      <c r="BS83" s="55">
        <v>2195.6886415447025</v>
      </c>
      <c r="BT83" s="55"/>
      <c r="BU83" s="55">
        <v>687.19246165220932</v>
      </c>
      <c r="BV83" s="55"/>
      <c r="BW83" s="55">
        <v>927.61993396143941</v>
      </c>
      <c r="BX83" s="55"/>
      <c r="BY83" s="55">
        <v>776.73755464102135</v>
      </c>
      <c r="BZ83" s="55"/>
      <c r="CA83" s="55">
        <v>511.58907596627779</v>
      </c>
      <c r="CB83" s="56"/>
      <c r="CC83" s="54" t="s">
        <v>63</v>
      </c>
      <c r="CD83" s="55">
        <v>707.08003674224244</v>
      </c>
      <c r="CE83" s="55"/>
      <c r="CF83" s="55">
        <v>115.30687603663308</v>
      </c>
      <c r="CG83" s="55"/>
      <c r="CH83" s="55">
        <v>1214.0068618797491</v>
      </c>
      <c r="CI83" s="55"/>
      <c r="CJ83" s="55">
        <v>5045.8392136253369</v>
      </c>
      <c r="CK83" s="55"/>
      <c r="CL83" s="55">
        <v>1139.2805942372856</v>
      </c>
      <c r="CM83" s="55"/>
      <c r="CN83" s="55">
        <v>3539.2316201360541</v>
      </c>
      <c r="CO83" s="55"/>
      <c r="CP83" s="55">
        <v>2482.3554948717624</v>
      </c>
      <c r="CQ83" s="55"/>
      <c r="CR83" s="55">
        <v>3685.9082436843923</v>
      </c>
      <c r="CS83" s="55"/>
      <c r="CT83" s="55">
        <v>1971.4037064686522</v>
      </c>
      <c r="CU83" s="55"/>
      <c r="CV83" s="55">
        <v>2464.8093007272032</v>
      </c>
      <c r="CW83" s="56"/>
      <c r="CX83" s="54" t="s">
        <v>63</v>
      </c>
      <c r="CY83" s="55">
        <v>5486.6039446413788</v>
      </c>
      <c r="CZ83" s="55"/>
      <c r="DA83" s="55">
        <v>6533.4300056264319</v>
      </c>
      <c r="DB83" s="55"/>
      <c r="DC83" s="55">
        <v>8207.8940884205967</v>
      </c>
      <c r="DD83" s="55"/>
      <c r="DE83" s="55">
        <v>1295.424333061268</v>
      </c>
      <c r="DF83" s="55"/>
      <c r="DG83" s="55">
        <v>3260.7950173837048</v>
      </c>
      <c r="DH83" s="55"/>
      <c r="DI83" s="55">
        <v>4427.0448041458494</v>
      </c>
      <c r="DJ83" s="55"/>
      <c r="DK83" s="55">
        <v>1411.5564572669084</v>
      </c>
      <c r="DL83" s="55"/>
      <c r="DM83" s="55">
        <v>2031.130623638262</v>
      </c>
      <c r="DN83" s="56"/>
      <c r="DO83" s="54" t="s">
        <v>63</v>
      </c>
      <c r="DP83" s="55">
        <v>973.25722514838594</v>
      </c>
      <c r="DQ83" s="55"/>
      <c r="DR83" s="55">
        <v>963.43274991384874</v>
      </c>
      <c r="DS83" s="55"/>
      <c r="DT83" s="55">
        <v>3111.5082325943936</v>
      </c>
      <c r="DU83" s="55"/>
      <c r="DV83" s="55">
        <v>2847.0153556674768</v>
      </c>
      <c r="DW83" s="55"/>
      <c r="DX83" s="55">
        <v>1334.9996870876389</v>
      </c>
      <c r="DY83" s="55"/>
      <c r="DZ83" s="55">
        <v>714.11911019003594</v>
      </c>
      <c r="EA83" s="55"/>
      <c r="EB83" s="55">
        <v>1015.0620246068952</v>
      </c>
      <c r="EC83" s="55"/>
      <c r="ED83" s="55">
        <v>1195.0132006593942</v>
      </c>
      <c r="EE83" s="55"/>
      <c r="EF83" s="55">
        <v>619.75794012788447</v>
      </c>
      <c r="EG83" s="55"/>
      <c r="EH83" s="55">
        <v>377.95022455058216</v>
      </c>
      <c r="EI83" s="56"/>
      <c r="EJ83" s="54" t="s">
        <v>63</v>
      </c>
      <c r="EK83" s="55">
        <v>592.04547109387897</v>
      </c>
      <c r="EL83" s="8"/>
      <c r="EM83" s="55">
        <v>61.09991143391553</v>
      </c>
      <c r="EN83" s="8"/>
      <c r="EO83" s="55">
        <v>708.60532138586029</v>
      </c>
      <c r="EP83" s="8"/>
      <c r="EQ83" s="55">
        <v>2456.3908154453029</v>
      </c>
      <c r="ER83" s="8"/>
      <c r="ES83" s="55">
        <v>790.61811070074305</v>
      </c>
      <c r="ET83" s="8"/>
      <c r="EU83" s="55">
        <v>2428.3250506711756</v>
      </c>
      <c r="EV83" s="8"/>
      <c r="EW83" s="55">
        <v>2019.7906566666993</v>
      </c>
      <c r="EX83" s="8"/>
      <c r="EY83" s="55">
        <v>2458.6448053692357</v>
      </c>
      <c r="EZ83" s="8"/>
      <c r="FA83" s="55">
        <v>887.62926562437133</v>
      </c>
      <c r="FB83" s="8"/>
      <c r="FC83" s="55">
        <v>1311.3268932796839</v>
      </c>
      <c r="FD83" s="56"/>
      <c r="FE83" s="54" t="s">
        <v>63</v>
      </c>
      <c r="FF83" s="55">
        <v>1311.4953734224225</v>
      </c>
      <c r="FG83" s="8"/>
      <c r="FH83" s="55">
        <v>1447.8590527699439</v>
      </c>
      <c r="FI83" s="8"/>
      <c r="FJ83" s="55">
        <v>3108.9273121924757</v>
      </c>
      <c r="FK83" s="8"/>
      <c r="FL83" s="55">
        <v>930.80584323513926</v>
      </c>
      <c r="FM83" s="8"/>
      <c r="FN83" s="55">
        <v>570.66092186375579</v>
      </c>
      <c r="FO83" s="8"/>
      <c r="FP83" s="55">
        <v>981.81368364091452</v>
      </c>
      <c r="FQ83" s="8"/>
      <c r="FR83" s="55">
        <v>364.76054090870537</v>
      </c>
      <c r="FS83" s="8"/>
      <c r="FT83" s="55">
        <v>1189.1937080354942</v>
      </c>
      <c r="FU83" s="56"/>
      <c r="FV83" s="54" t="s">
        <v>63</v>
      </c>
      <c r="FW83" s="8">
        <v>49.463533594967537</v>
      </c>
      <c r="FX83" s="8"/>
      <c r="FY83" s="8">
        <v>48.9642275037722</v>
      </c>
      <c r="FZ83" s="8"/>
      <c r="GA83" s="8">
        <v>158.13516511062716</v>
      </c>
      <c r="GB83" s="8"/>
      <c r="GC83" s="8">
        <v>144.69293014390547</v>
      </c>
      <c r="GD83" s="8"/>
      <c r="GE83" s="8">
        <v>67.848252409801376</v>
      </c>
      <c r="GF83" s="8"/>
      <c r="GG83" s="8">
        <v>36.29344194419695</v>
      </c>
      <c r="GH83" s="8"/>
      <c r="GI83" s="8">
        <v>51.588165243226392</v>
      </c>
      <c r="GJ83" s="8"/>
      <c r="GK83" s="8">
        <v>60.733765000546072</v>
      </c>
      <c r="GL83" s="8"/>
      <c r="GM83" s="8">
        <v>31.497755064278781</v>
      </c>
      <c r="GN83" s="8"/>
      <c r="GO83" s="8">
        <v>19.208440632365182</v>
      </c>
      <c r="GP83" s="56"/>
      <c r="GQ83" s="54" t="s">
        <v>63</v>
      </c>
      <c r="GR83" s="8">
        <v>30.089333315491828</v>
      </c>
      <c r="GS83" s="8"/>
      <c r="GT83" s="8">
        <v>3.1052608126286909</v>
      </c>
      <c r="GU83" s="8"/>
      <c r="GV83" s="8">
        <v>36.0132164593984</v>
      </c>
      <c r="GW83" s="8"/>
      <c r="GX83" s="8">
        <v>124.84034691201383</v>
      </c>
      <c r="GY83" s="8"/>
      <c r="GZ83" s="8">
        <v>40.181325623833537</v>
      </c>
      <c r="HA83" s="8"/>
      <c r="HB83" s="8">
        <v>123.41396972939198</v>
      </c>
      <c r="HC83" s="8"/>
      <c r="HD83" s="8">
        <v>102.65115985715167</v>
      </c>
      <c r="HE83" s="8"/>
      <c r="HF83" s="8">
        <v>124.95490070462311</v>
      </c>
      <c r="HG83" s="8"/>
      <c r="HH83" s="8">
        <v>45.11169181753931</v>
      </c>
      <c r="HI83" s="8"/>
      <c r="HJ83" s="8">
        <v>66.645137753624013</v>
      </c>
      <c r="HK83" s="44"/>
      <c r="HL83" s="54" t="s">
        <v>63</v>
      </c>
      <c r="HM83" s="8">
        <v>66.653700364807477</v>
      </c>
      <c r="HN83" s="8"/>
      <c r="HO83" s="8">
        <v>73.584067034842874</v>
      </c>
      <c r="HP83" s="8"/>
      <c r="HQ83" s="8">
        <v>158.00399583727628</v>
      </c>
      <c r="HR83" s="8"/>
      <c r="HS83" s="8">
        <v>47.306040898112869</v>
      </c>
      <c r="HT83" s="8"/>
      <c r="HU83" s="8">
        <v>29.002513364993987</v>
      </c>
      <c r="HV83" s="8"/>
      <c r="HW83" s="8">
        <v>49.898395686060262</v>
      </c>
      <c r="HX83" s="8"/>
      <c r="HY83" s="8">
        <v>18.538105655065117</v>
      </c>
      <c r="HZ83" s="8"/>
      <c r="IA83" s="8">
        <v>60.438002830515373</v>
      </c>
      <c r="IB83" s="44"/>
      <c r="IF83" s="10">
        <v>1967.6257525754409</v>
      </c>
    </row>
    <row r="84" spans="1:240" s="10" customFormat="1" ht="13.5" customHeight="1" x14ac:dyDescent="0.2">
      <c r="A84" s="54" t="s">
        <v>64</v>
      </c>
      <c r="B84" s="55">
        <v>260.26435156500054</v>
      </c>
      <c r="C84" s="55"/>
      <c r="D84" s="55">
        <v>422.18423791674184</v>
      </c>
      <c r="E84" s="55"/>
      <c r="F84" s="55">
        <v>86.352431594597334</v>
      </c>
      <c r="G84" s="55"/>
      <c r="H84" s="55">
        <v>237.6542484517951</v>
      </c>
      <c r="I84" s="55"/>
      <c r="J84" s="55">
        <v>169.41389635060199</v>
      </c>
      <c r="K84" s="55"/>
      <c r="L84" s="55">
        <v>212.20549722122684</v>
      </c>
      <c r="M84" s="55"/>
      <c r="N84" s="55">
        <v>80.926981607552563</v>
      </c>
      <c r="O84" s="55"/>
      <c r="P84" s="55">
        <v>134.25046014609904</v>
      </c>
      <c r="Q84" s="55"/>
      <c r="R84" s="55">
        <v>207.78219709607791</v>
      </c>
      <c r="S84" s="55"/>
      <c r="T84" s="55">
        <v>200.8088957551183</v>
      </c>
      <c r="U84" s="56"/>
      <c r="V84" s="54" t="s">
        <v>64</v>
      </c>
      <c r="W84" s="55">
        <v>197.0812442076593</v>
      </c>
      <c r="X84" s="55"/>
      <c r="Y84" s="55">
        <v>348.93299404982525</v>
      </c>
      <c r="Z84" s="55"/>
      <c r="AA84" s="55">
        <v>368.46294171012232</v>
      </c>
      <c r="AB84" s="55"/>
      <c r="AC84" s="55">
        <v>386.53071622116727</v>
      </c>
      <c r="AD84" s="55"/>
      <c r="AE84" s="55">
        <v>222.70637589369446</v>
      </c>
      <c r="AF84" s="55"/>
      <c r="AG84" s="55">
        <v>181.62087461494988</v>
      </c>
      <c r="AH84" s="55"/>
      <c r="AI84" s="55">
        <v>131.59097277103353</v>
      </c>
      <c r="AJ84" s="55"/>
      <c r="AK84" s="55">
        <v>127.72338953723809</v>
      </c>
      <c r="AL84" s="55"/>
      <c r="AM84" s="55">
        <v>257.12681876094956</v>
      </c>
      <c r="AN84" s="55"/>
      <c r="AO84" s="55">
        <v>173.82629702449179</v>
      </c>
      <c r="AP84" s="56"/>
      <c r="AQ84" s="54" t="s">
        <v>64</v>
      </c>
      <c r="AR84" s="55">
        <v>347.38781657203697</v>
      </c>
      <c r="AS84" s="55"/>
      <c r="AT84" s="55">
        <v>363.60722364285215</v>
      </c>
      <c r="AU84" s="55"/>
      <c r="AV84" s="55">
        <v>218.86856914934631</v>
      </c>
      <c r="AW84" s="55"/>
      <c r="AX84" s="55">
        <v>127.4679196215337</v>
      </c>
      <c r="AY84" s="55"/>
      <c r="AZ84" s="55">
        <v>102.39721571689169</v>
      </c>
      <c r="BA84" s="55"/>
      <c r="BB84" s="55">
        <v>374.78555612876079</v>
      </c>
      <c r="BC84" s="55"/>
      <c r="BD84" s="55">
        <v>564.65810962765056</v>
      </c>
      <c r="BE84" s="55"/>
      <c r="BF84" s="55">
        <v>201.58281275078411</v>
      </c>
      <c r="BG84" s="56"/>
      <c r="BH84" s="54" t="s">
        <v>64</v>
      </c>
      <c r="BI84" s="55">
        <v>3512.4121720380476</v>
      </c>
      <c r="BJ84" s="55"/>
      <c r="BK84" s="55">
        <v>7426.9362626193997</v>
      </c>
      <c r="BL84" s="55"/>
      <c r="BM84" s="55">
        <v>4030.219372710415</v>
      </c>
      <c r="BN84" s="55"/>
      <c r="BO84" s="55">
        <v>2828.4363512166278</v>
      </c>
      <c r="BP84" s="55"/>
      <c r="BQ84" s="55">
        <v>1086.6979928414742</v>
      </c>
      <c r="BR84" s="55"/>
      <c r="BS84" s="55">
        <v>2797.4056041417884</v>
      </c>
      <c r="BT84" s="55"/>
      <c r="BU84" s="55">
        <v>705.87641010720824</v>
      </c>
      <c r="BV84" s="55"/>
      <c r="BW84" s="55">
        <v>1771.6934942789317</v>
      </c>
      <c r="BX84" s="55"/>
      <c r="BY84" s="55">
        <v>1197.9940373451766</v>
      </c>
      <c r="BZ84" s="55"/>
      <c r="CA84" s="55">
        <v>1131.5009121959718</v>
      </c>
      <c r="CB84" s="56"/>
      <c r="CC84" s="54" t="s">
        <v>64</v>
      </c>
      <c r="CD84" s="55">
        <v>919.51336422763052</v>
      </c>
      <c r="CE84" s="55"/>
      <c r="CF84" s="55">
        <v>2007.891813750043</v>
      </c>
      <c r="CG84" s="55"/>
      <c r="CH84" s="55">
        <v>2934.3748724501661</v>
      </c>
      <c r="CI84" s="55"/>
      <c r="CJ84" s="55">
        <v>10792.946675662872</v>
      </c>
      <c r="CK84" s="55"/>
      <c r="CL84" s="55">
        <v>1664.406386167577</v>
      </c>
      <c r="CM84" s="55"/>
      <c r="CN84" s="55">
        <v>3663.0664653095855</v>
      </c>
      <c r="CO84" s="55"/>
      <c r="CP84" s="55">
        <v>2178.8658519799324</v>
      </c>
      <c r="CQ84" s="55"/>
      <c r="CR84" s="55">
        <v>2987.8612708492856</v>
      </c>
      <c r="CS84" s="55"/>
      <c r="CT84" s="55">
        <v>2865.4654940110699</v>
      </c>
      <c r="CU84" s="55"/>
      <c r="CV84" s="55">
        <v>3187.2328132117909</v>
      </c>
      <c r="CW84" s="56"/>
      <c r="CX84" s="54" t="s">
        <v>64</v>
      </c>
      <c r="CY84" s="55">
        <v>4354.5960259709818</v>
      </c>
      <c r="CZ84" s="55"/>
      <c r="DA84" s="55">
        <v>6197.9520334222243</v>
      </c>
      <c r="DB84" s="55"/>
      <c r="DC84" s="55">
        <v>3747.8399034697031</v>
      </c>
      <c r="DD84" s="55"/>
      <c r="DE84" s="55">
        <v>2401.5683249034232</v>
      </c>
      <c r="DF84" s="55"/>
      <c r="DG84" s="55">
        <v>3194.1737812044998</v>
      </c>
      <c r="DH84" s="55"/>
      <c r="DI84" s="55">
        <v>1220.8666267973615</v>
      </c>
      <c r="DJ84" s="55"/>
      <c r="DK84" s="55">
        <v>3031.4739177488982</v>
      </c>
      <c r="DL84" s="55"/>
      <c r="DM84" s="55">
        <v>2931.3964998185165</v>
      </c>
      <c r="DN84" s="56"/>
      <c r="DO84" s="54" t="s">
        <v>64</v>
      </c>
      <c r="DP84" s="55">
        <v>1349.5556156336797</v>
      </c>
      <c r="DQ84" s="55"/>
      <c r="DR84" s="55">
        <v>1759.1694799567697</v>
      </c>
      <c r="DS84" s="55"/>
      <c r="DT84" s="55">
        <v>4667.1753166503386</v>
      </c>
      <c r="DU84" s="55"/>
      <c r="DV84" s="55">
        <v>1190.1476071404368</v>
      </c>
      <c r="DW84" s="55"/>
      <c r="DX84" s="55">
        <v>641.44560526047587</v>
      </c>
      <c r="DY84" s="55"/>
      <c r="DZ84" s="55">
        <v>1318.2531276395061</v>
      </c>
      <c r="EA84" s="55"/>
      <c r="EB84" s="55">
        <v>872.23864783476847</v>
      </c>
      <c r="EC84" s="55"/>
      <c r="ED84" s="55">
        <v>1319.6926791542267</v>
      </c>
      <c r="EE84" s="55"/>
      <c r="EF84" s="55">
        <v>576.5624072168356</v>
      </c>
      <c r="EG84" s="55"/>
      <c r="EH84" s="55">
        <v>563.47150754506924</v>
      </c>
      <c r="EI84" s="56"/>
      <c r="EJ84" s="54" t="s">
        <v>64</v>
      </c>
      <c r="EK84" s="55">
        <v>466.56563790451997</v>
      </c>
      <c r="EL84" s="8"/>
      <c r="EM84" s="55">
        <v>575.43764791223202</v>
      </c>
      <c r="EN84" s="8"/>
      <c r="EO84" s="55">
        <v>796.38263181394814</v>
      </c>
      <c r="EP84" s="8"/>
      <c r="EQ84" s="55">
        <v>2792.2610604346651</v>
      </c>
      <c r="ER84" s="8"/>
      <c r="ES84" s="55">
        <v>747.35461860420935</v>
      </c>
      <c r="ET84" s="8"/>
      <c r="EU84" s="55">
        <v>2016.8752479997502</v>
      </c>
      <c r="EV84" s="8"/>
      <c r="EW84" s="55">
        <v>1655.7867200899323</v>
      </c>
      <c r="EX84" s="8"/>
      <c r="EY84" s="55">
        <v>2339.3219375674075</v>
      </c>
      <c r="EZ84" s="8"/>
      <c r="FA84" s="55">
        <v>1114.4171999713064</v>
      </c>
      <c r="FB84" s="8"/>
      <c r="FC84" s="55">
        <v>1833.5734395600202</v>
      </c>
      <c r="FD84" s="56"/>
      <c r="FE84" s="54" t="s">
        <v>64</v>
      </c>
      <c r="FF84" s="55">
        <v>1253.5258343085789</v>
      </c>
      <c r="FG84" s="8"/>
      <c r="FH84" s="55">
        <v>1704.5734051505183</v>
      </c>
      <c r="FI84" s="8"/>
      <c r="FJ84" s="55">
        <v>1712.370084949174</v>
      </c>
      <c r="FK84" s="8"/>
      <c r="FL84" s="55">
        <v>1884.0570490472776</v>
      </c>
      <c r="FM84" s="8"/>
      <c r="FN84" s="55">
        <v>3119.3951503874546</v>
      </c>
      <c r="FO84" s="8"/>
      <c r="FP84" s="55">
        <v>325.75071446401267</v>
      </c>
      <c r="FQ84" s="8"/>
      <c r="FR84" s="55">
        <v>536.86892405528829</v>
      </c>
      <c r="FS84" s="8"/>
      <c r="FT84" s="55">
        <v>1454.1896999138455</v>
      </c>
      <c r="FU84" s="56"/>
      <c r="FV84" s="54" t="s">
        <v>64</v>
      </c>
      <c r="FW84" s="8">
        <v>67.87643448725332</v>
      </c>
      <c r="FX84" s="8"/>
      <c r="FY84" s="8">
        <v>88.478126114272342</v>
      </c>
      <c r="FZ84" s="8"/>
      <c r="GA84" s="8">
        <v>234.73743204898904</v>
      </c>
      <c r="GB84" s="8"/>
      <c r="GC84" s="8">
        <v>59.858945530227558</v>
      </c>
      <c r="GD84" s="8"/>
      <c r="GE84" s="8">
        <v>32.261760907241765</v>
      </c>
      <c r="GF84" s="8"/>
      <c r="GG84" s="8">
        <v>66.302063449104651</v>
      </c>
      <c r="GH84" s="8"/>
      <c r="GI84" s="8">
        <v>43.86958844167961</v>
      </c>
      <c r="GJ84" s="8"/>
      <c r="GK84" s="8">
        <v>66.37446626299986</v>
      </c>
      <c r="GL84" s="8"/>
      <c r="GM84" s="8">
        <v>28.9984347498646</v>
      </c>
      <c r="GN84" s="8"/>
      <c r="GO84" s="8">
        <v>28.340022763239926</v>
      </c>
      <c r="GP84" s="56"/>
      <c r="GQ84" s="54" t="s">
        <v>64</v>
      </c>
      <c r="GR84" s="8">
        <v>23.466103648021729</v>
      </c>
      <c r="GS84" s="8"/>
      <c r="GT84" s="8">
        <v>28.941864534922402</v>
      </c>
      <c r="GU84" s="8"/>
      <c r="GV84" s="8">
        <v>40.054380055855781</v>
      </c>
      <c r="GW84" s="8"/>
      <c r="GX84" s="8">
        <v>140.43787654568752</v>
      </c>
      <c r="GY84" s="8"/>
      <c r="GZ84" s="8">
        <v>37.588496702757773</v>
      </c>
      <c r="HA84" s="8"/>
      <c r="HB84" s="8">
        <v>101.43953984107404</v>
      </c>
      <c r="HC84" s="8"/>
      <c r="HD84" s="8">
        <v>83.278449238475048</v>
      </c>
      <c r="HE84" s="8"/>
      <c r="HF84" s="8">
        <v>117.65712387135056</v>
      </c>
      <c r="HG84" s="8"/>
      <c r="HH84" s="8">
        <v>56.050054691375486</v>
      </c>
      <c r="HI84" s="8"/>
      <c r="HJ84" s="8">
        <v>92.220302747156751</v>
      </c>
      <c r="HK84" s="44"/>
      <c r="HL84" s="54" t="s">
        <v>64</v>
      </c>
      <c r="HM84" s="8">
        <v>63.046578581034971</v>
      </c>
      <c r="HN84" s="8"/>
      <c r="HO84" s="8">
        <v>85.732194896678422</v>
      </c>
      <c r="HP84" s="8"/>
      <c r="HQ84" s="8">
        <v>86.124331996803093</v>
      </c>
      <c r="HR84" s="8"/>
      <c r="HS84" s="8">
        <v>94.759395891853075</v>
      </c>
      <c r="HT84" s="8"/>
      <c r="HU84" s="8">
        <v>156.89121523584711</v>
      </c>
      <c r="HV84" s="8"/>
      <c r="HW84" s="8">
        <v>16.383761271750526</v>
      </c>
      <c r="HX84" s="8"/>
      <c r="HY84" s="8">
        <v>27.002035284607601</v>
      </c>
      <c r="HZ84" s="8"/>
      <c r="IA84" s="8">
        <v>73.139047220291076</v>
      </c>
      <c r="IB84" s="44"/>
      <c r="IF84" s="10">
        <v>1988.2535460626118</v>
      </c>
    </row>
    <row r="85" spans="1:240" s="10" customFormat="1" ht="13.5" customHeight="1" x14ac:dyDescent="0.2">
      <c r="A85" s="54" t="s">
        <v>65</v>
      </c>
      <c r="B85" s="55">
        <v>194.90113938098617</v>
      </c>
      <c r="C85" s="55"/>
      <c r="D85" s="55">
        <v>313.0048472456387</v>
      </c>
      <c r="E85" s="55"/>
      <c r="F85" s="55">
        <v>92.37683079207639</v>
      </c>
      <c r="G85" s="55"/>
      <c r="H85" s="55">
        <v>106.77602123196658</v>
      </c>
      <c r="I85" s="55"/>
      <c r="J85" s="55">
        <v>84.130842718659167</v>
      </c>
      <c r="K85" s="55"/>
      <c r="L85" s="55">
        <v>207.861091284476</v>
      </c>
      <c r="M85" s="55"/>
      <c r="N85" s="55">
        <v>45.436592086063392</v>
      </c>
      <c r="O85" s="55"/>
      <c r="P85" s="55">
        <v>99.674241655771482</v>
      </c>
      <c r="Q85" s="55"/>
      <c r="R85" s="55">
        <v>115.60433623373173</v>
      </c>
      <c r="S85" s="55"/>
      <c r="T85" s="55">
        <v>133.57563165363032</v>
      </c>
      <c r="U85" s="56"/>
      <c r="V85" s="54" t="s">
        <v>65</v>
      </c>
      <c r="W85" s="55">
        <v>73.721241721749394</v>
      </c>
      <c r="X85" s="55"/>
      <c r="Y85" s="55">
        <v>133.02797598656858</v>
      </c>
      <c r="Z85" s="55"/>
      <c r="AA85" s="55">
        <v>146.6550453314733</v>
      </c>
      <c r="AB85" s="55"/>
      <c r="AC85" s="55">
        <v>389.5406311881078</v>
      </c>
      <c r="AD85" s="55"/>
      <c r="AE85" s="55">
        <v>196.92684885963675</v>
      </c>
      <c r="AF85" s="55"/>
      <c r="AG85" s="55">
        <v>165.45919346720666</v>
      </c>
      <c r="AH85" s="55"/>
      <c r="AI85" s="55">
        <v>310.75206763044451</v>
      </c>
      <c r="AJ85" s="55"/>
      <c r="AK85" s="55">
        <v>89.999991052666175</v>
      </c>
      <c r="AL85" s="55"/>
      <c r="AM85" s="55">
        <v>240.47233673054541</v>
      </c>
      <c r="AN85" s="55"/>
      <c r="AO85" s="55">
        <v>198.12815748331815</v>
      </c>
      <c r="AP85" s="56"/>
      <c r="AQ85" s="54" t="s">
        <v>65</v>
      </c>
      <c r="AR85" s="55">
        <v>380.65545075506816</v>
      </c>
      <c r="AS85" s="55"/>
      <c r="AT85" s="55">
        <v>370.69180659204204</v>
      </c>
      <c r="AU85" s="55"/>
      <c r="AV85" s="55">
        <v>261.50680819377226</v>
      </c>
      <c r="AW85" s="55"/>
      <c r="AX85" s="55">
        <v>203.25844785947587</v>
      </c>
      <c r="AY85" s="55"/>
      <c r="AZ85" s="55">
        <v>112.59422435196348</v>
      </c>
      <c r="BA85" s="55"/>
      <c r="BB85" s="55">
        <v>257.88963200449757</v>
      </c>
      <c r="BC85" s="55"/>
      <c r="BD85" s="55">
        <v>349.41053459666404</v>
      </c>
      <c r="BE85" s="55"/>
      <c r="BF85" s="55">
        <v>122.6552638424121</v>
      </c>
      <c r="BG85" s="56"/>
      <c r="BH85" s="54" t="s">
        <v>65</v>
      </c>
      <c r="BI85" s="55">
        <v>2587.2718609631861</v>
      </c>
      <c r="BJ85" s="55"/>
      <c r="BK85" s="55">
        <v>5369.122375793655</v>
      </c>
      <c r="BL85" s="55"/>
      <c r="BM85" s="55">
        <v>1886.7085228906635</v>
      </c>
      <c r="BN85" s="55"/>
      <c r="BO85" s="55">
        <v>3536.6127755691055</v>
      </c>
      <c r="BP85" s="55"/>
      <c r="BQ85" s="55">
        <v>1006.9728697633587</v>
      </c>
      <c r="BR85" s="55"/>
      <c r="BS85" s="55">
        <v>2045.127988702317</v>
      </c>
      <c r="BT85" s="55"/>
      <c r="BU85" s="55">
        <v>363.28037601022442</v>
      </c>
      <c r="BV85" s="55"/>
      <c r="BW85" s="55">
        <v>1464.266153022284</v>
      </c>
      <c r="BX85" s="55"/>
      <c r="BY85" s="55">
        <v>796.93729999150878</v>
      </c>
      <c r="BZ85" s="55"/>
      <c r="CA85" s="55">
        <v>342.50693365284468</v>
      </c>
      <c r="CB85" s="56"/>
      <c r="CC85" s="54" t="s">
        <v>65</v>
      </c>
      <c r="CD85" s="55">
        <v>330.76225839786525</v>
      </c>
      <c r="CE85" s="55"/>
      <c r="CF85" s="55">
        <v>1554.3892751634521</v>
      </c>
      <c r="CG85" s="55"/>
      <c r="CH85" s="55">
        <v>2113.0603301695469</v>
      </c>
      <c r="CI85" s="55"/>
      <c r="CJ85" s="55">
        <v>3589.9917856758952</v>
      </c>
      <c r="CK85" s="55"/>
      <c r="CL85" s="55">
        <v>1706.9020512612553</v>
      </c>
      <c r="CM85" s="55"/>
      <c r="CN85" s="55">
        <v>2254.9940594755367</v>
      </c>
      <c r="CO85" s="55"/>
      <c r="CP85" s="55">
        <v>2422.5379845433458</v>
      </c>
      <c r="CQ85" s="55"/>
      <c r="CR85" s="55">
        <v>1487.761493630371</v>
      </c>
      <c r="CS85" s="55"/>
      <c r="CT85" s="55">
        <v>2738.9423030133958</v>
      </c>
      <c r="CU85" s="55"/>
      <c r="CV85" s="55">
        <v>2510.8138526719717</v>
      </c>
      <c r="CW85" s="56"/>
      <c r="CX85" s="54" t="s">
        <v>65</v>
      </c>
      <c r="CY85" s="55">
        <v>5199.7336668157659</v>
      </c>
      <c r="CZ85" s="55"/>
      <c r="DA85" s="55">
        <v>6989.0939927729405</v>
      </c>
      <c r="DB85" s="55"/>
      <c r="DC85" s="55">
        <v>2997.0846669203515</v>
      </c>
      <c r="DD85" s="55"/>
      <c r="DE85" s="55">
        <v>3602.0197396990166</v>
      </c>
      <c r="DF85" s="55"/>
      <c r="DG85" s="55">
        <v>1236.9313519333145</v>
      </c>
      <c r="DH85" s="55"/>
      <c r="DI85" s="55">
        <v>3970.3869240339482</v>
      </c>
      <c r="DJ85" s="55"/>
      <c r="DK85" s="55">
        <v>2124.7490870127826</v>
      </c>
      <c r="DL85" s="55"/>
      <c r="DM85" s="55">
        <v>1543.7688136026723</v>
      </c>
      <c r="DN85" s="56"/>
      <c r="DO85" s="54" t="s">
        <v>65</v>
      </c>
      <c r="DP85" s="55">
        <v>1327.4790846171886</v>
      </c>
      <c r="DQ85" s="55"/>
      <c r="DR85" s="55">
        <v>1715.3479963778632</v>
      </c>
      <c r="DS85" s="55"/>
      <c r="DT85" s="55">
        <v>2042.4044716767828</v>
      </c>
      <c r="DU85" s="55"/>
      <c r="DV85" s="55">
        <v>3312.1788345025116</v>
      </c>
      <c r="DW85" s="55"/>
      <c r="DX85" s="55">
        <v>1196.912852912651</v>
      </c>
      <c r="DY85" s="55"/>
      <c r="DZ85" s="55">
        <v>983.89168269273705</v>
      </c>
      <c r="EA85" s="55"/>
      <c r="EB85" s="55">
        <v>799.53262190553266</v>
      </c>
      <c r="EC85" s="55"/>
      <c r="ED85" s="55">
        <v>1469.051711553702</v>
      </c>
      <c r="EE85" s="55"/>
      <c r="EF85" s="55">
        <v>689.3662694280265</v>
      </c>
      <c r="EG85" s="55"/>
      <c r="EH85" s="55">
        <v>256.41423470186976</v>
      </c>
      <c r="EI85" s="56"/>
      <c r="EJ85" s="54" t="s">
        <v>65</v>
      </c>
      <c r="EK85" s="55">
        <v>448.66615194339988</v>
      </c>
      <c r="EL85" s="8"/>
      <c r="EM85" s="55">
        <v>1168.4679584393541</v>
      </c>
      <c r="EN85" s="8"/>
      <c r="EO85" s="55">
        <v>1440.8371191005101</v>
      </c>
      <c r="EP85" s="8"/>
      <c r="EQ85" s="55">
        <v>921.59623367820154</v>
      </c>
      <c r="ER85" s="8"/>
      <c r="ES85" s="55">
        <v>866.76959548460616</v>
      </c>
      <c r="ET85" s="8"/>
      <c r="EU85" s="55">
        <v>1362.8702112116046</v>
      </c>
      <c r="EV85" s="8"/>
      <c r="EW85" s="55">
        <v>779.57260365659067</v>
      </c>
      <c r="EX85" s="8"/>
      <c r="EY85" s="55">
        <v>1653.0684905954747</v>
      </c>
      <c r="EZ85" s="8"/>
      <c r="FA85" s="55">
        <v>1138.98435897117</v>
      </c>
      <c r="FB85" s="8"/>
      <c r="FC85" s="55">
        <v>1267.2675527623455</v>
      </c>
      <c r="FD85" s="56"/>
      <c r="FE85" s="54" t="s">
        <v>65</v>
      </c>
      <c r="FF85" s="55">
        <v>1365.9948009417897</v>
      </c>
      <c r="FG85" s="8"/>
      <c r="FH85" s="55">
        <v>1885.4190647015453</v>
      </c>
      <c r="FI85" s="8"/>
      <c r="FJ85" s="55">
        <v>1146.0828448869909</v>
      </c>
      <c r="FK85" s="8"/>
      <c r="FL85" s="55">
        <v>1772.1377771167954</v>
      </c>
      <c r="FM85" s="8"/>
      <c r="FN85" s="55">
        <v>1098.5744242677438</v>
      </c>
      <c r="FO85" s="8"/>
      <c r="FP85" s="55">
        <v>1539.5682614975017</v>
      </c>
      <c r="FQ85" s="8"/>
      <c r="FR85" s="55">
        <v>608.09531385922571</v>
      </c>
      <c r="FS85" s="8"/>
      <c r="FT85" s="55">
        <v>1258.6241839454292</v>
      </c>
      <c r="FU85" s="56"/>
      <c r="FV85" s="54" t="s">
        <v>65</v>
      </c>
      <c r="FW85" s="8">
        <v>66.161499258105934</v>
      </c>
      <c r="FX85" s="8"/>
      <c r="FY85" s="8">
        <v>85.492868780283004</v>
      </c>
      <c r="FZ85" s="8"/>
      <c r="GA85" s="8">
        <v>101.79334914083664</v>
      </c>
      <c r="GB85" s="8"/>
      <c r="GC85" s="8">
        <v>165.07884759995761</v>
      </c>
      <c r="GD85" s="8"/>
      <c r="GE85" s="8">
        <v>59.654084006027176</v>
      </c>
      <c r="GF85" s="8"/>
      <c r="GG85" s="8">
        <v>49.037118240777474</v>
      </c>
      <c r="GH85" s="8"/>
      <c r="GI85" s="8">
        <v>39.848670750461515</v>
      </c>
      <c r="GJ85" s="8"/>
      <c r="GK85" s="8">
        <v>73.217472765010086</v>
      </c>
      <c r="GL85" s="8"/>
      <c r="GM85" s="8">
        <v>34.357984582844303</v>
      </c>
      <c r="GN85" s="8"/>
      <c r="GO85" s="8">
        <v>12.77967419267307</v>
      </c>
      <c r="GP85" s="56"/>
      <c r="GQ85" s="54" t="s">
        <v>65</v>
      </c>
      <c r="GR85" s="8">
        <v>22.361501301921255</v>
      </c>
      <c r="GS85" s="8"/>
      <c r="GT85" s="8">
        <v>58.236391715127809</v>
      </c>
      <c r="GU85" s="8"/>
      <c r="GV85" s="8">
        <v>71.811258716675042</v>
      </c>
      <c r="GW85" s="8"/>
      <c r="GX85" s="8">
        <v>45.932315798675631</v>
      </c>
      <c r="GY85" s="8"/>
      <c r="GZ85" s="8">
        <v>43.199758559767375</v>
      </c>
      <c r="HA85" s="8"/>
      <c r="HB85" s="8">
        <v>67.925391452757893</v>
      </c>
      <c r="HC85" s="8"/>
      <c r="HD85" s="8">
        <v>38.853864317823842</v>
      </c>
      <c r="HE85" s="8"/>
      <c r="HF85" s="8">
        <v>82.388860948170944</v>
      </c>
      <c r="HG85" s="8"/>
      <c r="HH85" s="8">
        <v>56.766930412915961</v>
      </c>
      <c r="HI85" s="8"/>
      <c r="HJ85" s="8">
        <v>63.160559155691885</v>
      </c>
      <c r="HK85" s="44"/>
      <c r="HL85" s="54" t="s">
        <v>65</v>
      </c>
      <c r="HM85" s="8">
        <v>68.081120867639896</v>
      </c>
      <c r="HN85" s="8"/>
      <c r="HO85" s="8">
        <v>93.969203353921444</v>
      </c>
      <c r="HP85" s="8"/>
      <c r="HQ85" s="8">
        <v>57.120718639107636</v>
      </c>
      <c r="HR85" s="8"/>
      <c r="HS85" s="8">
        <v>88.323268957405475</v>
      </c>
      <c r="HT85" s="8"/>
      <c r="HU85" s="8">
        <v>54.752901042598744</v>
      </c>
      <c r="HV85" s="8"/>
      <c r="HW85" s="8">
        <v>76.732014516254537</v>
      </c>
      <c r="HX85" s="8"/>
      <c r="HY85" s="8">
        <v>30.307443727715601</v>
      </c>
      <c r="HZ85" s="8"/>
      <c r="IA85" s="8">
        <v>62.729774033579879</v>
      </c>
      <c r="IB85" s="44"/>
      <c r="IF85" s="10">
        <v>2006.4223143409938</v>
      </c>
    </row>
    <row r="86" spans="1:240" s="10" customFormat="1" ht="11.25" hidden="1" x14ac:dyDescent="0.2">
      <c r="A86" s="54" t="s">
        <v>66</v>
      </c>
      <c r="B86" s="55">
        <f>(D86*D$8)+(F86*F$8)+(H86*H$8)+(J86*J$8)+(L86*L$8)+(N86*N$8)+(P86*P$8)+(R86*R$8)+(T86*T$8)+(W86*W$8)+(Y86*Y$8)+(AA86*AA$8)+(AC86*AC$8)+(AE86*AE$8)+(AG86*AG$8)+(AM86*AM$8)+(AO86*AO$8)+(AR86*AR$8)+(BD86*BD$8)+(BF86*BF$8)</f>
        <v>0</v>
      </c>
      <c r="C86" s="55"/>
      <c r="D86" s="55">
        <f>D80*'[3]GR-yoy'!D79</f>
        <v>0</v>
      </c>
      <c r="E86" s="55"/>
      <c r="F86" s="55">
        <f>F80*'[3]GR-yoy'!F79</f>
        <v>0</v>
      </c>
      <c r="G86" s="55"/>
      <c r="H86" s="55">
        <f>H80*'[3]GR-yoy'!H79</f>
        <v>0</v>
      </c>
      <c r="I86" s="55"/>
      <c r="J86" s="55">
        <f>J80*'[3]GR-yoy'!J79</f>
        <v>0</v>
      </c>
      <c r="K86" s="55"/>
      <c r="L86" s="55">
        <f>L80*'[3]GR-yoy'!L79</f>
        <v>0</v>
      </c>
      <c r="M86" s="55"/>
      <c r="N86" s="55">
        <f>N80*'[3]GR-yoy'!N79</f>
        <v>0</v>
      </c>
      <c r="O86" s="55"/>
      <c r="P86" s="55">
        <f>P80*'[3]GR-yoy'!P79</f>
        <v>0</v>
      </c>
      <c r="Q86" s="55"/>
      <c r="R86" s="55">
        <f>R80*'[3]GR-yoy'!R79</f>
        <v>0</v>
      </c>
      <c r="S86" s="55"/>
      <c r="T86" s="55">
        <f>T80*'[3]GR-yoy'!T79</f>
        <v>0</v>
      </c>
      <c r="U86" s="56"/>
      <c r="V86" s="54" t="s">
        <v>66</v>
      </c>
      <c r="W86" s="55">
        <f>W80*'[3]GR-yoy'!W79</f>
        <v>0</v>
      </c>
      <c r="X86" s="55"/>
      <c r="Y86" s="55">
        <f>Y80*'[3]GR-yoy'!Y79</f>
        <v>0</v>
      </c>
      <c r="Z86" s="55"/>
      <c r="AA86" s="55">
        <f>AA80*'[3]GR-yoy'!AA79</f>
        <v>0</v>
      </c>
      <c r="AB86" s="55"/>
      <c r="AC86" s="55">
        <f>AC80*'[3]GR-yoy'!AC79</f>
        <v>0</v>
      </c>
      <c r="AD86" s="55"/>
      <c r="AE86" s="55">
        <f>AE80*'[3]GR-yoy'!AE79</f>
        <v>0</v>
      </c>
      <c r="AF86" s="55"/>
      <c r="AG86" s="55">
        <f>AG80*'[3]GR-yoy'!AG79</f>
        <v>0</v>
      </c>
      <c r="AH86" s="55"/>
      <c r="AI86" s="55">
        <f>AI80*'[3]GR-yoy'!AI79</f>
        <v>0</v>
      </c>
      <c r="AJ86" s="55"/>
      <c r="AK86" s="55">
        <f>AK80*'[3]GR-yoy'!AK79</f>
        <v>0</v>
      </c>
      <c r="AL86" s="55"/>
      <c r="AM86" s="55">
        <f>AM80*'[3]GR-yoy'!AM79</f>
        <v>0</v>
      </c>
      <c r="AN86" s="55"/>
      <c r="AO86" s="55">
        <f>AO80*'[3]GR-yoy'!AO79</f>
        <v>0</v>
      </c>
      <c r="AP86" s="56"/>
      <c r="AQ86" s="54" t="s">
        <v>66</v>
      </c>
      <c r="AR86" s="55">
        <f>AR80*'[3]GR-yoy'!AR79</f>
        <v>0</v>
      </c>
      <c r="AS86" s="55"/>
      <c r="AT86" s="55">
        <f>AT80*'[3]GR-yoy'!AT79</f>
        <v>0</v>
      </c>
      <c r="AU86" s="55"/>
      <c r="AV86" s="55">
        <f>AV80*'[3]GR-yoy'!AV79</f>
        <v>0</v>
      </c>
      <c r="AW86" s="55"/>
      <c r="AX86" s="55">
        <f>AX80*'[3]GR-yoy'!AX79</f>
        <v>0</v>
      </c>
      <c r="AY86" s="55"/>
      <c r="AZ86" s="55">
        <f>AZ81*'[3]GR-yoy'!AZ79</f>
        <v>0</v>
      </c>
      <c r="BA86" s="55"/>
      <c r="BB86" s="55">
        <f>BB80*'[3]GR-yoy'!BB79</f>
        <v>0</v>
      </c>
      <c r="BC86" s="55"/>
      <c r="BD86" s="55">
        <f>BD80*'[3]GR-yoy'!BD79</f>
        <v>0</v>
      </c>
      <c r="BE86" s="55"/>
      <c r="BF86" s="55">
        <f>BF80*'[3]GR-yoy'!BF79</f>
        <v>0</v>
      </c>
      <c r="BG86" s="56"/>
      <c r="BH86" s="54" t="s">
        <v>66</v>
      </c>
      <c r="BI86" s="55">
        <f>(BK86*BK$8)+(BM86*BM$8)+(BO86*BO$8)+(BQ86*BQ$8)+(BS86*BS$8)+(BU86*BU$8)+(BW86*BW$8)+(BY86*BY$8)+(CA86*CA$8)+(CD86*CD$8)+(CF86*CF$8)+(CH86*CH$8)+(CJ86*CJ$8)+(CL86*CL$8)+(CN86*CN$8)+(CT86*CT$8)+(CV86*CV$8)+(CY86*CY$8)+(DK86*DK$8)+(DM86*DM$8)</f>
        <v>0</v>
      </c>
      <c r="BJ86" s="55"/>
      <c r="BK86" s="55">
        <f>BK80*'[3]GR-yoy'!BK79</f>
        <v>0</v>
      </c>
      <c r="BL86" s="55"/>
      <c r="BM86" s="55">
        <f>BM80*'[3]GR-yoy'!BM79</f>
        <v>0</v>
      </c>
      <c r="BN86" s="55"/>
      <c r="BO86" s="55">
        <f>BO80*'[3]GR-yoy'!BO79</f>
        <v>0</v>
      </c>
      <c r="BP86" s="55"/>
      <c r="BQ86" s="55">
        <f>BQ80*'[3]GR-yoy'!BQ79</f>
        <v>0</v>
      </c>
      <c r="BR86" s="55"/>
      <c r="BS86" s="55">
        <f>BS80*'[3]GR-yoy'!BS79</f>
        <v>0</v>
      </c>
      <c r="BT86" s="55"/>
      <c r="BU86" s="55">
        <f>BU80*'[3]GR-yoy'!BU79</f>
        <v>0</v>
      </c>
      <c r="BV86" s="55"/>
      <c r="BW86" s="55">
        <f>BW80*'[3]GR-yoy'!BW79</f>
        <v>0</v>
      </c>
      <c r="BX86" s="55"/>
      <c r="BY86" s="55">
        <f>BY80*'[3]GR-yoy'!BY79</f>
        <v>0</v>
      </c>
      <c r="BZ86" s="55"/>
      <c r="CA86" s="55">
        <f>CA80*'[3]GR-yoy'!CA79</f>
        <v>0</v>
      </c>
      <c r="CB86" s="56"/>
      <c r="CC86" s="54" t="s">
        <v>66</v>
      </c>
      <c r="CD86" s="55">
        <f>CD80*'[3]GR-yoy'!CD79</f>
        <v>0</v>
      </c>
      <c r="CE86" s="55"/>
      <c r="CF86" s="55">
        <f>CF80*'[3]GR-yoy'!CF79</f>
        <v>0</v>
      </c>
      <c r="CG86" s="55"/>
      <c r="CH86" s="55">
        <f>CH80*'[3]GR-yoy'!CH79</f>
        <v>0</v>
      </c>
      <c r="CI86" s="55"/>
      <c r="CJ86" s="55">
        <f>CJ80*'[3]GR-yoy'!CJ79</f>
        <v>0</v>
      </c>
      <c r="CK86" s="55"/>
      <c r="CL86" s="55">
        <f>CL80*'[3]GR-yoy'!CL79</f>
        <v>0</v>
      </c>
      <c r="CM86" s="55"/>
      <c r="CN86" s="55">
        <f>CN80*'[3]GR-yoy'!CN79</f>
        <v>0</v>
      </c>
      <c r="CO86" s="55"/>
      <c r="CP86" s="55">
        <f>CP80*'[3]GR-yoy'!CP79</f>
        <v>0</v>
      </c>
      <c r="CQ86" s="55"/>
      <c r="CR86" s="55">
        <f>CR80*'[3]GR-yoy'!CR79</f>
        <v>0</v>
      </c>
      <c r="CS86" s="55"/>
      <c r="CT86" s="55">
        <f>CT80*'[3]GR-yoy'!CT79</f>
        <v>0</v>
      </c>
      <c r="CU86" s="55"/>
      <c r="CV86" s="55">
        <f>CV80*'[3]GR-yoy'!CV79</f>
        <v>0</v>
      </c>
      <c r="CW86" s="56"/>
      <c r="CX86" s="54" t="s">
        <v>66</v>
      </c>
      <c r="CY86" s="55">
        <f>CY80*'[3]GR-yoy'!CY80</f>
        <v>0</v>
      </c>
      <c r="CZ86" s="55"/>
      <c r="DA86" s="55">
        <f>DA80*'[3]GR-yoy'!DA80</f>
        <v>0</v>
      </c>
      <c r="DB86" s="55"/>
      <c r="DC86" s="55">
        <f>DC80*'[3]GR-yoy'!DC80</f>
        <v>0</v>
      </c>
      <c r="DD86" s="55"/>
      <c r="DE86" s="55">
        <f>DE80*'[3]GR-yoy'!DE80</f>
        <v>0</v>
      </c>
      <c r="DF86" s="55"/>
      <c r="DG86" s="55">
        <f>DG80*'[3]GR-yoy'!DG80</f>
        <v>0</v>
      </c>
      <c r="DH86" s="55"/>
      <c r="DI86" s="55">
        <f>DI80*'[3]GR-yoy'!DI80</f>
        <v>0</v>
      </c>
      <c r="DJ86" s="55"/>
      <c r="DK86" s="55">
        <f>DK80*'[3]GR-yoy'!DK80</f>
        <v>0</v>
      </c>
      <c r="DL86" s="55"/>
      <c r="DM86" s="55">
        <f>DM80*'[3]GR-yoy'!DM80</f>
        <v>0</v>
      </c>
      <c r="DN86" s="56"/>
      <c r="DO86" s="54" t="s">
        <v>66</v>
      </c>
      <c r="DP86" s="55" t="e">
        <f>(BI86/B86)*100</f>
        <v>#DIV/0!</v>
      </c>
      <c r="DQ86" s="55"/>
      <c r="DR86" s="55" t="e">
        <f>(BK86/D86)*100</f>
        <v>#DIV/0!</v>
      </c>
      <c r="DS86" s="55"/>
      <c r="DT86" s="55" t="e">
        <f>(BM86/F86)*100</f>
        <v>#DIV/0!</v>
      </c>
      <c r="DU86" s="55"/>
      <c r="DV86" s="55" t="e">
        <f>(BO86/H86)*100</f>
        <v>#DIV/0!</v>
      </c>
      <c r="DW86" s="55"/>
      <c r="DX86" s="55" t="e">
        <f>(BQ86/J86)*100</f>
        <v>#DIV/0!</v>
      </c>
      <c r="DY86" s="55"/>
      <c r="DZ86" s="55" t="e">
        <f>(BS86/L86)*100</f>
        <v>#DIV/0!</v>
      </c>
      <c r="EA86" s="55"/>
      <c r="EB86" s="55" t="e">
        <f>(BU86/N86)*100</f>
        <v>#DIV/0!</v>
      </c>
      <c r="EC86" s="55"/>
      <c r="ED86" s="55" t="e">
        <f>(BW86/P86)*100</f>
        <v>#DIV/0!</v>
      </c>
      <c r="EE86" s="55"/>
      <c r="EF86" s="55" t="e">
        <f>(BY86/R86)*100</f>
        <v>#DIV/0!</v>
      </c>
      <c r="EG86" s="55"/>
      <c r="EH86" s="55" t="e">
        <f>(CA86/T86)*100</f>
        <v>#DIV/0!</v>
      </c>
      <c r="EI86" s="56"/>
      <c r="EJ86" s="54" t="s">
        <v>66</v>
      </c>
      <c r="EK86" s="55" t="e">
        <f>(CD86/W86)*100</f>
        <v>#DIV/0!</v>
      </c>
      <c r="EL86" s="8"/>
      <c r="EM86" s="55" t="e">
        <f>(CF86/Y86)*100</f>
        <v>#DIV/0!</v>
      </c>
      <c r="EN86" s="8"/>
      <c r="EO86" s="55" t="e">
        <f>(CH86/AA86)*100</f>
        <v>#DIV/0!</v>
      </c>
      <c r="EP86" s="8"/>
      <c r="EQ86" s="55" t="e">
        <f>(CJ86/AC86)*100</f>
        <v>#DIV/0!</v>
      </c>
      <c r="ER86" s="8"/>
      <c r="ES86" s="55" t="e">
        <f>(CL86/AE86)*100</f>
        <v>#DIV/0!</v>
      </c>
      <c r="ET86" s="8"/>
      <c r="EU86" s="55" t="e">
        <f>(CN86/AG86)*100</f>
        <v>#DIV/0!</v>
      </c>
      <c r="EV86" s="8"/>
      <c r="EW86" s="55" t="e">
        <f>(CP86/AI86)*100</f>
        <v>#DIV/0!</v>
      </c>
      <c r="EX86" s="8"/>
      <c r="EY86" s="55" t="e">
        <f>(CR86/AK86)*100</f>
        <v>#DIV/0!</v>
      </c>
      <c r="EZ86" s="8"/>
      <c r="FA86" s="55" t="e">
        <f>(CT86/AM86)*100</f>
        <v>#DIV/0!</v>
      </c>
      <c r="FB86" s="8"/>
      <c r="FC86" s="55" t="e">
        <f>(CV86/AO86)*100</f>
        <v>#DIV/0!</v>
      </c>
      <c r="FD86" s="56"/>
      <c r="FE86" s="54" t="s">
        <v>66</v>
      </c>
      <c r="FF86" s="55" t="e">
        <f>(CY86/AR86)*100</f>
        <v>#DIV/0!</v>
      </c>
      <c r="FG86" s="8"/>
      <c r="FH86" s="55" t="e">
        <f>(DA86/AT86)*100</f>
        <v>#DIV/0!</v>
      </c>
      <c r="FI86" s="8"/>
      <c r="FJ86" s="55" t="e">
        <f>(DC86/AV86)*100</f>
        <v>#DIV/0!</v>
      </c>
      <c r="FK86" s="8"/>
      <c r="FL86" s="55" t="e">
        <f>(DE86/AX86)*100</f>
        <v>#DIV/0!</v>
      </c>
      <c r="FM86" s="8"/>
      <c r="FN86" s="55" t="e">
        <f>(DG86/AZ86)*100</f>
        <v>#DIV/0!</v>
      </c>
      <c r="FO86" s="8"/>
      <c r="FP86" s="55" t="e">
        <f>(DI86/BB86)*100</f>
        <v>#DIV/0!</v>
      </c>
      <c r="FQ86" s="8"/>
      <c r="FR86" s="55" t="e">
        <f>(DK86/BD86)*100</f>
        <v>#DIV/0!</v>
      </c>
      <c r="FS86" s="8"/>
      <c r="FT86" s="55" t="e">
        <f>(DM86/BF86)*100</f>
        <v>#DIV/0!</v>
      </c>
      <c r="FU86" s="56"/>
      <c r="FV86" s="54" t="s">
        <v>66</v>
      </c>
      <c r="FW86" s="8" t="e">
        <f>(DP86/$IF86)*100</f>
        <v>#DIV/0!</v>
      </c>
      <c r="FX86" s="8"/>
      <c r="FY86" s="8" t="e">
        <f>(DR86/$IF86)*100</f>
        <v>#DIV/0!</v>
      </c>
      <c r="FZ86" s="8"/>
      <c r="GA86" s="8" t="e">
        <f>(DT86/$IF86)*100</f>
        <v>#DIV/0!</v>
      </c>
      <c r="GB86" s="8"/>
      <c r="GC86" s="8" t="e">
        <f>(DV86/$IF86)*100</f>
        <v>#DIV/0!</v>
      </c>
      <c r="GD86" s="8"/>
      <c r="GE86" s="8" t="e">
        <f>(DX86/$IF86)*100</f>
        <v>#DIV/0!</v>
      </c>
      <c r="GF86" s="8"/>
      <c r="GG86" s="8" t="e">
        <f>(DZ86/$IF86)*100</f>
        <v>#DIV/0!</v>
      </c>
      <c r="GH86" s="8"/>
      <c r="GI86" s="8" t="e">
        <f>(EB86/$IF86)*100</f>
        <v>#DIV/0!</v>
      </c>
      <c r="GJ86" s="8"/>
      <c r="GK86" s="8" t="e">
        <f>(ED86/$IF86)*100</f>
        <v>#DIV/0!</v>
      </c>
      <c r="GL86" s="8"/>
      <c r="GM86" s="8" t="e">
        <f>(EF86/$IF86)*100</f>
        <v>#DIV/0!</v>
      </c>
      <c r="GN86" s="8"/>
      <c r="GO86" s="8" t="e">
        <f>(EH86/$IF86)*100</f>
        <v>#DIV/0!</v>
      </c>
      <c r="GP86" s="56"/>
      <c r="GQ86" s="54" t="s">
        <v>66</v>
      </c>
      <c r="GR86" s="8" t="e">
        <f>(EK86/$IF86)*100</f>
        <v>#DIV/0!</v>
      </c>
      <c r="GS86" s="8"/>
      <c r="GT86" s="8" t="e">
        <f>(EM86/$IF86)*100</f>
        <v>#DIV/0!</v>
      </c>
      <c r="GU86" s="8"/>
      <c r="GV86" s="8" t="e">
        <f>(EO86/$IF86)*100</f>
        <v>#DIV/0!</v>
      </c>
      <c r="GW86" s="8"/>
      <c r="GX86" s="8" t="e">
        <f>(EQ86/$IF86)*100</f>
        <v>#DIV/0!</v>
      </c>
      <c r="GY86" s="8"/>
      <c r="GZ86" s="8" t="e">
        <f>(ES86/$IF86)*100</f>
        <v>#DIV/0!</v>
      </c>
      <c r="HA86" s="8"/>
      <c r="HB86" s="8" t="e">
        <f>(EU86/$IF86)*100</f>
        <v>#DIV/0!</v>
      </c>
      <c r="HC86" s="8"/>
      <c r="HD86" s="8" t="e">
        <f>(EW86/$IF86)*100</f>
        <v>#DIV/0!</v>
      </c>
      <c r="HE86" s="8"/>
      <c r="HF86" s="8" t="e">
        <f>(EY86/$IF86)*100</f>
        <v>#DIV/0!</v>
      </c>
      <c r="HG86" s="8"/>
      <c r="HH86" s="8" t="e">
        <f>(FA86/$IF86)*100</f>
        <v>#DIV/0!</v>
      </c>
      <c r="HI86" s="8"/>
      <c r="HJ86" s="8" t="e">
        <f>(FC86/$IF86)*100</f>
        <v>#DIV/0!</v>
      </c>
      <c r="HK86" s="44"/>
      <c r="HL86" s="54" t="s">
        <v>66</v>
      </c>
      <c r="HM86" s="8" t="e">
        <f>(FF86/$IF86)*100</f>
        <v>#DIV/0!</v>
      </c>
      <c r="HN86" s="8"/>
      <c r="HO86" s="8" t="e">
        <f>(FH86/$IF86)*100</f>
        <v>#DIV/0!</v>
      </c>
      <c r="HP86" s="8"/>
      <c r="HQ86" s="8" t="e">
        <f>(FJ86/$IF86)*100</f>
        <v>#DIV/0!</v>
      </c>
      <c r="HR86" s="8"/>
      <c r="HS86" s="8" t="e">
        <f>(FL86/$IF86)*100</f>
        <v>#DIV/0!</v>
      </c>
      <c r="HT86" s="8"/>
      <c r="HU86" s="8" t="e">
        <f>(FN86/$IF86)*100</f>
        <v>#DIV/0!</v>
      </c>
      <c r="HV86" s="8"/>
      <c r="HW86" s="8" t="e">
        <f>(FP86/$IF86)*100</f>
        <v>#DIV/0!</v>
      </c>
      <c r="HX86" s="8"/>
      <c r="HY86" s="8" t="e">
        <f>(FR86/$IF86)*100</f>
        <v>#DIV/0!</v>
      </c>
      <c r="HZ86" s="8"/>
      <c r="IA86" s="8" t="e">
        <f>(FT86/$IF86)*100</f>
        <v>#DIV/0!</v>
      </c>
      <c r="IB86" s="44"/>
    </row>
    <row r="87" spans="1:240" ht="15.75" thickBot="1" x14ac:dyDescent="0.3">
      <c r="A87" s="100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2"/>
      <c r="V87" s="100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2"/>
      <c r="AQ87" s="103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2"/>
      <c r="BH87" s="100"/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2"/>
      <c r="CC87" s="100"/>
      <c r="CD87" s="101"/>
      <c r="CE87" s="101"/>
      <c r="CF87" s="101"/>
      <c r="CG87" s="101"/>
      <c r="CH87" s="101"/>
      <c r="CI87" s="101"/>
      <c r="CJ87" s="101"/>
      <c r="CK87" s="101"/>
      <c r="CL87" s="101"/>
      <c r="CM87" s="101"/>
      <c r="CN87" s="101"/>
      <c r="CO87" s="101"/>
      <c r="CP87" s="101"/>
      <c r="CQ87" s="101"/>
      <c r="CR87" s="101"/>
      <c r="CS87" s="101"/>
      <c r="CT87" s="101"/>
      <c r="CU87" s="101"/>
      <c r="CV87" s="101"/>
      <c r="CW87" s="102"/>
      <c r="CX87" s="100"/>
      <c r="CY87" s="101"/>
      <c r="CZ87" s="101"/>
      <c r="DA87" s="101"/>
      <c r="DB87" s="101"/>
      <c r="DC87" s="101"/>
      <c r="DD87" s="101"/>
      <c r="DE87" s="101"/>
      <c r="DF87" s="101"/>
      <c r="DG87" s="101"/>
      <c r="DH87" s="101"/>
      <c r="DI87" s="101"/>
      <c r="DJ87" s="101"/>
      <c r="DK87" s="101"/>
      <c r="DL87" s="101"/>
      <c r="DM87" s="101"/>
      <c r="DN87" s="102"/>
      <c r="DO87" s="100"/>
      <c r="DP87" s="101"/>
      <c r="DQ87" s="101"/>
      <c r="DR87" s="101"/>
      <c r="DS87" s="101"/>
      <c r="DT87" s="101"/>
      <c r="DU87" s="101"/>
      <c r="DV87" s="101"/>
      <c r="DW87" s="101"/>
      <c r="DX87" s="101"/>
      <c r="DY87" s="101"/>
      <c r="DZ87" s="101"/>
      <c r="EA87" s="101"/>
      <c r="EB87" s="101"/>
      <c r="EC87" s="101"/>
      <c r="ED87" s="101"/>
      <c r="EE87" s="101"/>
      <c r="EF87" s="101"/>
      <c r="EG87" s="101"/>
      <c r="EH87" s="101"/>
      <c r="EI87" s="102"/>
      <c r="EJ87" s="100"/>
      <c r="EK87" s="101"/>
      <c r="EL87" s="101"/>
      <c r="EM87" s="101"/>
      <c r="EN87" s="101"/>
      <c r="EO87" s="101"/>
      <c r="EP87" s="101"/>
      <c r="EQ87" s="101"/>
      <c r="ER87" s="101"/>
      <c r="ES87" s="101"/>
      <c r="ET87" s="101"/>
      <c r="EU87" s="101"/>
      <c r="EV87" s="101"/>
      <c r="EW87" s="101"/>
      <c r="EX87" s="101"/>
      <c r="EY87" s="101"/>
      <c r="EZ87" s="101"/>
      <c r="FA87" s="101"/>
      <c r="FB87" s="101"/>
      <c r="FC87" s="101"/>
      <c r="FD87" s="102"/>
      <c r="FE87" s="100"/>
      <c r="FF87" s="101"/>
      <c r="FG87" s="101"/>
      <c r="FH87" s="101"/>
      <c r="FI87" s="101"/>
      <c r="FJ87" s="101"/>
      <c r="FK87" s="101"/>
      <c r="FL87" s="101"/>
      <c r="FM87" s="101"/>
      <c r="FN87" s="101"/>
      <c r="FO87" s="101"/>
      <c r="FP87" s="101"/>
      <c r="FQ87" s="101"/>
      <c r="FR87" s="101"/>
      <c r="FS87" s="101"/>
      <c r="FT87" s="101"/>
      <c r="FU87" s="102"/>
      <c r="FV87" s="100"/>
      <c r="FW87" s="101"/>
      <c r="FX87" s="101"/>
      <c r="FY87" s="101"/>
      <c r="FZ87" s="101"/>
      <c r="GA87" s="101"/>
      <c r="GB87" s="101"/>
      <c r="GC87" s="101"/>
      <c r="GD87" s="101"/>
      <c r="GE87" s="101"/>
      <c r="GF87" s="101"/>
      <c r="GG87" s="101"/>
      <c r="GH87" s="101"/>
      <c r="GI87" s="101"/>
      <c r="GJ87" s="101"/>
      <c r="GK87" s="101"/>
      <c r="GL87" s="101"/>
      <c r="GM87" s="101"/>
      <c r="GN87" s="101"/>
      <c r="GO87" s="101"/>
      <c r="GP87" s="102"/>
      <c r="GQ87" s="100"/>
      <c r="GR87" s="101"/>
      <c r="GS87" s="101"/>
      <c r="GT87" s="101"/>
      <c r="GU87" s="101"/>
      <c r="GV87" s="101"/>
      <c r="GW87" s="101"/>
      <c r="GX87" s="101"/>
      <c r="GY87" s="101"/>
      <c r="GZ87" s="101"/>
      <c r="HA87" s="101"/>
      <c r="HB87" s="101"/>
      <c r="HC87" s="101"/>
      <c r="HD87" s="101"/>
      <c r="HE87" s="101"/>
      <c r="HF87" s="101"/>
      <c r="HG87" s="101"/>
      <c r="HH87" s="101"/>
      <c r="HI87" s="101"/>
      <c r="HJ87" s="101"/>
      <c r="HK87" s="102"/>
      <c r="HL87" s="100"/>
      <c r="HM87" s="101"/>
      <c r="HN87" s="101"/>
      <c r="HO87" s="101"/>
      <c r="HP87" s="101"/>
      <c r="HQ87" s="101"/>
      <c r="HR87" s="101"/>
      <c r="HS87" s="101"/>
      <c r="HT87" s="101"/>
      <c r="HU87" s="101"/>
      <c r="HV87" s="101"/>
      <c r="HW87" s="101"/>
      <c r="HX87" s="101"/>
      <c r="HY87" s="101"/>
      <c r="HZ87" s="101"/>
      <c r="IA87" s="101"/>
      <c r="IB87" s="102"/>
      <c r="IC87" s="104"/>
      <c r="ID87" s="104"/>
      <c r="IE87" s="104"/>
      <c r="IF87" s="104"/>
    </row>
    <row r="88" spans="1:240" x14ac:dyDescent="0.25">
      <c r="A88" s="106"/>
      <c r="B88" s="104"/>
      <c r="C88" s="10"/>
      <c r="D88" s="104"/>
      <c r="E88" s="10"/>
      <c r="F88" s="104"/>
      <c r="G88" s="10"/>
      <c r="H88" s="104"/>
      <c r="I88" s="10"/>
      <c r="J88" s="104"/>
      <c r="K88" s="10"/>
      <c r="L88" s="104"/>
      <c r="M88" s="10"/>
      <c r="N88" s="104"/>
      <c r="O88" s="10"/>
      <c r="P88" s="104"/>
      <c r="Q88" s="10"/>
      <c r="R88" s="104"/>
      <c r="S88" s="10"/>
      <c r="T88" s="104"/>
      <c r="U88" s="10"/>
      <c r="V88" s="106"/>
      <c r="W88" s="104"/>
      <c r="X88" s="10"/>
      <c r="Y88" s="104"/>
      <c r="Z88" s="10"/>
      <c r="AA88" s="104"/>
      <c r="AB88" s="10"/>
      <c r="AC88" s="104"/>
      <c r="AD88" s="10"/>
      <c r="AE88" s="104"/>
      <c r="AF88" s="104"/>
      <c r="AG88" s="104"/>
      <c r="AH88" s="104"/>
      <c r="AI88" s="104"/>
      <c r="AJ88" s="104"/>
      <c r="AK88" s="104"/>
      <c r="AL88" s="104"/>
      <c r="AM88" s="104"/>
      <c r="AN88" s="10"/>
      <c r="AO88" s="104"/>
      <c r="AP88" s="10"/>
      <c r="AQ88" s="107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"/>
      <c r="BF88" s="104"/>
      <c r="BG88" s="10"/>
      <c r="BH88" s="106"/>
      <c r="BI88" s="104"/>
      <c r="BJ88" s="10"/>
      <c r="BK88" s="104"/>
      <c r="BL88" s="10"/>
      <c r="BM88" s="104"/>
      <c r="BN88" s="10"/>
      <c r="BO88" s="104"/>
      <c r="BP88" s="10"/>
      <c r="BQ88" s="104"/>
      <c r="BR88" s="10"/>
      <c r="BS88" s="104"/>
      <c r="BT88" s="10"/>
      <c r="BU88" s="104"/>
      <c r="BV88" s="10"/>
      <c r="BW88" s="104"/>
      <c r="BX88" s="10"/>
      <c r="BY88" s="104"/>
      <c r="BZ88" s="10"/>
      <c r="CA88" s="104"/>
      <c r="CB88" s="10"/>
      <c r="CC88" s="106"/>
      <c r="CD88" s="104"/>
      <c r="CE88" s="10"/>
      <c r="CF88" s="104"/>
      <c r="CG88" s="10"/>
      <c r="CH88" s="104"/>
      <c r="CI88" s="10"/>
      <c r="CJ88" s="104"/>
      <c r="CK88" s="10"/>
      <c r="CL88" s="104"/>
      <c r="CM88" s="10"/>
      <c r="CN88" s="104"/>
      <c r="CO88" s="104"/>
      <c r="CP88" s="104"/>
      <c r="CQ88" s="10"/>
      <c r="CR88" s="104"/>
      <c r="CS88" s="104"/>
      <c r="CT88" s="104"/>
      <c r="CU88" s="10"/>
      <c r="CV88" s="104"/>
      <c r="CW88" s="10"/>
      <c r="CX88" s="106"/>
      <c r="CY88" s="104"/>
      <c r="CZ88" s="104"/>
      <c r="DA88" s="104"/>
      <c r="DB88" s="104"/>
      <c r="DC88" s="104"/>
      <c r="DD88" s="104"/>
      <c r="DE88" s="104"/>
      <c r="DF88" s="104"/>
      <c r="DG88" s="104"/>
      <c r="DH88" s="104"/>
      <c r="DI88" s="104"/>
      <c r="DJ88" s="104"/>
      <c r="DK88" s="104"/>
      <c r="DL88" s="10"/>
      <c r="DM88" s="104"/>
      <c r="DN88" s="10"/>
      <c r="DO88" s="106"/>
      <c r="DP88" s="104"/>
      <c r="DQ88" s="10"/>
      <c r="DR88" s="104"/>
      <c r="DS88" s="10"/>
      <c r="DT88" s="104"/>
      <c r="DU88" s="10"/>
      <c r="DV88" s="104"/>
      <c r="DW88" s="10"/>
      <c r="DX88" s="104"/>
      <c r="DY88" s="10"/>
      <c r="DZ88" s="104"/>
      <c r="EA88" s="10"/>
      <c r="EB88" s="104"/>
      <c r="EC88" s="10"/>
      <c r="ED88" s="104"/>
      <c r="EE88" s="10"/>
      <c r="EF88" s="104"/>
      <c r="EG88" s="10"/>
      <c r="EH88" s="104"/>
      <c r="EI88" s="10"/>
      <c r="EJ88" s="106"/>
      <c r="EK88" s="104"/>
      <c r="EL88" s="10"/>
      <c r="EM88" s="104"/>
      <c r="EN88" s="10"/>
      <c r="EO88" s="104"/>
      <c r="EP88" s="10"/>
      <c r="EQ88" s="104"/>
      <c r="ER88" s="10"/>
      <c r="ES88" s="104"/>
      <c r="ET88" s="10"/>
      <c r="EU88" s="104"/>
      <c r="EV88" s="104"/>
      <c r="EW88" s="104"/>
      <c r="EX88" s="104"/>
      <c r="EY88" s="104"/>
      <c r="EZ88" s="104"/>
      <c r="FA88" s="104"/>
      <c r="FB88" s="10"/>
      <c r="FC88" s="104"/>
      <c r="FD88" s="10"/>
      <c r="FE88" s="106"/>
      <c r="FF88" s="104"/>
      <c r="FG88" s="104"/>
      <c r="FH88" s="104"/>
      <c r="FI88" s="104"/>
      <c r="FJ88" s="104"/>
      <c r="FK88" s="104"/>
      <c r="FL88" s="104"/>
      <c r="FM88" s="104"/>
      <c r="FN88" s="104"/>
      <c r="FO88" s="104"/>
      <c r="FP88" s="104"/>
      <c r="FQ88" s="10"/>
      <c r="FR88" s="104"/>
      <c r="FS88" s="10"/>
      <c r="FT88" s="104"/>
      <c r="FU88" s="10"/>
      <c r="FV88" s="106"/>
      <c r="FW88" s="104"/>
      <c r="FX88" s="10"/>
      <c r="FY88" s="104"/>
      <c r="FZ88" s="10"/>
      <c r="GA88" s="104"/>
      <c r="GB88" s="10"/>
      <c r="GC88" s="104"/>
      <c r="GD88" s="10"/>
      <c r="GE88" s="104"/>
      <c r="GF88" s="10"/>
      <c r="GG88" s="104"/>
      <c r="GH88" s="10"/>
      <c r="GI88" s="104"/>
      <c r="GJ88" s="10"/>
      <c r="GK88" s="104"/>
      <c r="GL88" s="10"/>
      <c r="GM88" s="104"/>
      <c r="GN88" s="10"/>
      <c r="GO88" s="104"/>
      <c r="GP88" s="10"/>
      <c r="GQ88" s="106"/>
      <c r="GR88" s="104"/>
      <c r="GS88" s="10"/>
      <c r="GT88" s="104"/>
      <c r="GU88" s="10"/>
      <c r="GV88" s="104"/>
      <c r="GW88" s="10"/>
      <c r="GX88" s="104"/>
      <c r="GY88" s="10"/>
      <c r="GZ88" s="104"/>
      <c r="HA88" s="10"/>
      <c r="HB88" s="104"/>
      <c r="HC88" s="104"/>
      <c r="HD88" s="104"/>
      <c r="HE88" s="104"/>
      <c r="HF88" s="104"/>
      <c r="HG88" s="104"/>
      <c r="HH88" s="104"/>
      <c r="HI88" s="10"/>
      <c r="HJ88" s="104"/>
      <c r="HK88" s="10"/>
      <c r="HL88" s="106"/>
      <c r="HM88" s="104"/>
      <c r="HN88" s="104"/>
      <c r="HO88" s="104"/>
      <c r="HP88" s="104"/>
      <c r="HQ88" s="104"/>
      <c r="HR88" s="104"/>
      <c r="HS88" s="104"/>
      <c r="HT88" s="104"/>
      <c r="HU88" s="104"/>
      <c r="HV88" s="104"/>
      <c r="HW88" s="104"/>
      <c r="HX88" s="104"/>
      <c r="HY88" s="104"/>
      <c r="HZ88" s="10"/>
      <c r="IA88" s="104"/>
      <c r="IB88" s="104"/>
      <c r="IC88" s="104"/>
      <c r="ID88" s="104"/>
      <c r="IE88" s="104"/>
      <c r="IF88" s="104"/>
    </row>
  </sheetData>
  <mergeCells count="132">
    <mergeCell ref="HU7:HV7"/>
    <mergeCell ref="HW7:HX7"/>
    <mergeCell ref="DI7:DJ7"/>
    <mergeCell ref="EU7:EV7"/>
    <mergeCell ref="EW7:EX7"/>
    <mergeCell ref="EY7:EZ7"/>
    <mergeCell ref="FF7:FG7"/>
    <mergeCell ref="FH7:FI7"/>
    <mergeCell ref="AZ7:BA7"/>
    <mergeCell ref="BB7:BC7"/>
    <mergeCell ref="CN7:CO7"/>
    <mergeCell ref="CP7:CQ7"/>
    <mergeCell ref="CR7:CS7"/>
    <mergeCell ref="CY7:CZ7"/>
    <mergeCell ref="HH6:HI7"/>
    <mergeCell ref="HJ6:HK7"/>
    <mergeCell ref="HL6:HL7"/>
    <mergeCell ref="HM6:HX6"/>
    <mergeCell ref="HY6:HZ7"/>
    <mergeCell ref="IA6:IB7"/>
    <mergeCell ref="HM7:HN7"/>
    <mergeCell ref="HO7:HP7"/>
    <mergeCell ref="HQ7:HR7"/>
    <mergeCell ref="HS7:HT7"/>
    <mergeCell ref="GR6:GS7"/>
    <mergeCell ref="GT6:GU7"/>
    <mergeCell ref="GV6:GW7"/>
    <mergeCell ref="GX6:GY7"/>
    <mergeCell ref="GZ6:HA7"/>
    <mergeCell ref="HB6:HG6"/>
    <mergeCell ref="HB7:HC7"/>
    <mergeCell ref="HD7:HE7"/>
    <mergeCell ref="HF7:HG7"/>
    <mergeCell ref="GG6:GH7"/>
    <mergeCell ref="GI6:GJ7"/>
    <mergeCell ref="GK6:GL7"/>
    <mergeCell ref="GM6:GN7"/>
    <mergeCell ref="GO6:GP7"/>
    <mergeCell ref="GQ6:GQ7"/>
    <mergeCell ref="FV6:FV7"/>
    <mergeCell ref="FW6:FX7"/>
    <mergeCell ref="FY6:FZ7"/>
    <mergeCell ref="GA6:GB7"/>
    <mergeCell ref="GC6:GD7"/>
    <mergeCell ref="GE6:GF7"/>
    <mergeCell ref="FA6:FB7"/>
    <mergeCell ref="FC6:FD7"/>
    <mergeCell ref="FE6:FE7"/>
    <mergeCell ref="FF6:FQ6"/>
    <mergeCell ref="FR6:FS7"/>
    <mergeCell ref="FT6:FU7"/>
    <mergeCell ref="FJ7:FK7"/>
    <mergeCell ref="FL7:FM7"/>
    <mergeCell ref="FN7:FO7"/>
    <mergeCell ref="FP7:FQ7"/>
    <mergeCell ref="EK6:EL7"/>
    <mergeCell ref="EM6:EN7"/>
    <mergeCell ref="EO6:EP7"/>
    <mergeCell ref="EQ6:ER7"/>
    <mergeCell ref="ES6:ET7"/>
    <mergeCell ref="EU6:EZ6"/>
    <mergeCell ref="DZ6:EA7"/>
    <mergeCell ref="EB6:EC7"/>
    <mergeCell ref="ED6:EE7"/>
    <mergeCell ref="EF6:EG7"/>
    <mergeCell ref="EH6:EI7"/>
    <mergeCell ref="EJ6:EJ7"/>
    <mergeCell ref="DO6:DO7"/>
    <mergeCell ref="DP6:DQ7"/>
    <mergeCell ref="DR6:DS7"/>
    <mergeCell ref="DT6:DU7"/>
    <mergeCell ref="DV6:DW7"/>
    <mergeCell ref="DX6:DY7"/>
    <mergeCell ref="CT6:CU7"/>
    <mergeCell ref="CV6:CW7"/>
    <mergeCell ref="CX6:CX7"/>
    <mergeCell ref="CY6:DJ6"/>
    <mergeCell ref="DK6:DL7"/>
    <mergeCell ref="DM6:DN7"/>
    <mergeCell ref="DA7:DB7"/>
    <mergeCell ref="DC7:DD7"/>
    <mergeCell ref="DE7:DF7"/>
    <mergeCell ref="DG7:DH7"/>
    <mergeCell ref="CD6:CE7"/>
    <mergeCell ref="CF6:CG7"/>
    <mergeCell ref="CH6:CI7"/>
    <mergeCell ref="CJ6:CK7"/>
    <mergeCell ref="CL6:CM7"/>
    <mergeCell ref="CN6:CS6"/>
    <mergeCell ref="BS6:BT7"/>
    <mergeCell ref="BU6:BV7"/>
    <mergeCell ref="BW6:BX7"/>
    <mergeCell ref="BY6:BZ7"/>
    <mergeCell ref="CA6:CB7"/>
    <mergeCell ref="CC6:CC7"/>
    <mergeCell ref="BH6:BH7"/>
    <mergeCell ref="BI6:BJ7"/>
    <mergeCell ref="BK6:BL7"/>
    <mergeCell ref="BM6:BN7"/>
    <mergeCell ref="BO6:BP7"/>
    <mergeCell ref="BQ6:BR7"/>
    <mergeCell ref="AM6:AN7"/>
    <mergeCell ref="AO6:AP7"/>
    <mergeCell ref="AQ6:AQ7"/>
    <mergeCell ref="AR6:BC6"/>
    <mergeCell ref="BD6:BE7"/>
    <mergeCell ref="BF6:BG7"/>
    <mergeCell ref="AR7:AS7"/>
    <mergeCell ref="AT7:AU7"/>
    <mergeCell ref="AV7:AW7"/>
    <mergeCell ref="AX7:AY7"/>
    <mergeCell ref="W6:X7"/>
    <mergeCell ref="Y6:Z7"/>
    <mergeCell ref="AA6:AB7"/>
    <mergeCell ref="AC6:AD7"/>
    <mergeCell ref="AE6:AF7"/>
    <mergeCell ref="AG6:AL6"/>
    <mergeCell ref="AG7:AH7"/>
    <mergeCell ref="AI7:AJ7"/>
    <mergeCell ref="AK7:AL7"/>
    <mergeCell ref="L6:M7"/>
    <mergeCell ref="N6:O7"/>
    <mergeCell ref="P6:Q7"/>
    <mergeCell ref="R6:S7"/>
    <mergeCell ref="T6:U7"/>
    <mergeCell ref="V6:V7"/>
    <mergeCell ref="A6:A7"/>
    <mergeCell ref="B6:C7"/>
    <mergeCell ref="D6:E7"/>
    <mergeCell ref="F6:G7"/>
    <mergeCell ref="H6:I7"/>
    <mergeCell ref="J6:K7"/>
  </mergeCells>
  <printOptions horizontalCentered="1" verticalCentered="1" gridLinesSet="0"/>
  <pageMargins left="0.5" right="0.5" top="0.5" bottom="0.5" header="0.32" footer="0.15"/>
  <pageSetup paperSize="9" firstPageNumber="21" orientation="landscape" useFirstPageNumber="1" horizontalDpi="300" verticalDpi="300" r:id="rId1"/>
  <headerFooter alignWithMargins="0">
    <oddFooter>&amp;L&amp;"Arial,Regular"&amp;6QUARTERLY ECONOMIC INDICES&amp;C&amp;"Arial,Regular"&amp;9&amp;P&amp;R&amp;"Arial,Regular"&amp;6ECONOMIC STATISTICS OFFICE, NATIONAL STATISTICAL COORDINATION BOARD</oddFooter>
  </headerFooter>
  <colBreaks count="11" manualBreakCount="11">
    <brk id="21" max="1048575" man="1"/>
    <brk id="42" max="1048575" man="1"/>
    <brk id="59" max="1048575" man="1"/>
    <brk id="80" max="1048575" man="1"/>
    <brk id="101" max="1048575" man="1"/>
    <brk id="118" max="1048575" man="1"/>
    <brk id="139" max="1048575" man="1"/>
    <brk id="160" max="1048575" man="1"/>
    <brk id="177" max="1048575" man="1"/>
    <brk id="198" max="1048575" man="1"/>
    <brk id="2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MFG-EMP</vt:lpstr>
      <vt:lpstr>'MFG-EMP'!COMP</vt:lpstr>
      <vt:lpstr>'MFG-EMP'!EMP</vt:lpstr>
      <vt:lpstr>'MFG-EMP'!KUHA</vt:lpstr>
      <vt:lpstr>'MFG-EMP'!Print_Area</vt:lpstr>
      <vt:lpstr>'MFG-EMP'!Print_Titles</vt:lpstr>
      <vt:lpstr>'MFG-EMP'!Print_Titles_MI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2016-09-28T00:51:33Z</dcterms:created>
  <dcterms:modified xsi:type="dcterms:W3CDTF">2016-09-28T00:51:59Z</dcterms:modified>
</cp:coreProperties>
</file>