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so\Desktop\'\LBC\work\MISSI-PPS\HTML\MISSI\2023\08Aug2023\"/>
    </mc:Choice>
  </mc:AlternateContent>
  <xr:revisionPtr revIDLastSave="0" documentId="13_ncr:1_{44BB5F64-870A-4802-A7CB-BB20486152D4}" xr6:coauthVersionLast="47" xr6:coauthVersionMax="47" xr10:uidLastSave="{00000000-0000-0000-0000-000000000000}"/>
  <bookViews>
    <workbookView xWindow="28680" yWindow="-120" windowWidth="24240" windowHeight="13140" tabRatio="956" xr2:uid="{121D4DB6-4188-4018-B18C-558025CEA36F}"/>
  </bookViews>
  <sheets>
    <sheet name="TAB7-RR-MISSI" sheetId="18" r:id="rId1"/>
  </sheets>
  <externalReferences>
    <externalReference r:id="rId2"/>
  </externalReferences>
  <definedNames>
    <definedName name="_Fill">#REF!</definedName>
    <definedName name="_xlnm._FilterDatabase" localSheetId="0" hidden="1">'TAB7-RR-MISSI'!$A$1:$E$698</definedName>
    <definedName name="AFF_Con_Lev_Qrt">#REF!</definedName>
    <definedName name="AFF_Cur_Lev_Qrt">#REF!</definedName>
    <definedName name="AFF_Grw_Anl">#REF!</definedName>
    <definedName name="AFF_Grw_Con_Qrt">#REF!</definedName>
    <definedName name="AFF_Grw_Cur_Qrt">#REF!</definedName>
    <definedName name="AFF_Inf_Qrt">#REF!</definedName>
    <definedName name="AFF_IPIN_Anl">#REF!</definedName>
    <definedName name="AFF_IPIN_Qrt">#REF!</definedName>
    <definedName name="AFF_Lev_Anl">#REF!</definedName>
    <definedName name="conff">#REF!</definedName>
    <definedName name="Q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0" i="18" l="1"/>
  <c r="D58" i="18"/>
  <c r="D56" i="18"/>
  <c r="D54" i="18"/>
  <c r="D52" i="18"/>
  <c r="D50" i="18"/>
  <c r="D48" i="18"/>
  <c r="D46" i="18"/>
  <c r="D44" i="18"/>
  <c r="D35" i="18"/>
  <c r="D33" i="18"/>
  <c r="D31" i="18"/>
  <c r="D29" i="18"/>
  <c r="D27" i="18"/>
  <c r="D25" i="18"/>
  <c r="D23" i="18"/>
  <c r="D21" i="18"/>
  <c r="D19" i="18"/>
  <c r="D17" i="18"/>
  <c r="D15" i="18"/>
  <c r="D13" i="18"/>
  <c r="D11" i="18"/>
  <c r="F56" i="18"/>
  <c r="F50" i="18"/>
  <c r="F48" i="18"/>
  <c r="F21" i="18"/>
  <c r="F23" i="18"/>
  <c r="H46" i="18"/>
  <c r="H60" i="18"/>
  <c r="H44" i="18"/>
  <c r="H17" i="18"/>
  <c r="H25" i="18"/>
  <c r="H27" i="18"/>
  <c r="H35" i="18"/>
  <c r="G60" i="18"/>
  <c r="E60" i="18"/>
  <c r="F60" i="18" s="1"/>
  <c r="G58" i="18"/>
  <c r="H58" i="18" s="1"/>
  <c r="E58" i="18"/>
  <c r="F58" i="18" s="1"/>
  <c r="G56" i="18"/>
  <c r="H56" i="18" s="1"/>
  <c r="E56" i="18"/>
  <c r="G54" i="18"/>
  <c r="H54" i="18" s="1"/>
  <c r="E54" i="18"/>
  <c r="F54" i="18" s="1"/>
  <c r="G52" i="18"/>
  <c r="H52" i="18" s="1"/>
  <c r="E52" i="18"/>
  <c r="F52" i="18" s="1"/>
  <c r="G50" i="18"/>
  <c r="H50" i="18" s="1"/>
  <c r="E50" i="18"/>
  <c r="G48" i="18"/>
  <c r="H48" i="18" s="1"/>
  <c r="E48" i="18"/>
  <c r="G46" i="18"/>
  <c r="E46" i="18"/>
  <c r="F46" i="18" s="1"/>
  <c r="G44" i="18"/>
  <c r="E44" i="18"/>
  <c r="F44" i="18" s="1"/>
  <c r="E35" i="18"/>
  <c r="F35" i="18" s="1"/>
  <c r="G33" i="18"/>
  <c r="H33" i="18" s="1"/>
  <c r="E33" i="18"/>
  <c r="F33" i="18" s="1"/>
  <c r="G31" i="18"/>
  <c r="H31" i="18" s="1"/>
  <c r="E31" i="18"/>
  <c r="F31" i="18" s="1"/>
  <c r="G29" i="18"/>
  <c r="H29" i="18" s="1"/>
  <c r="E29" i="18"/>
  <c r="F29" i="18" s="1"/>
  <c r="G27" i="18"/>
  <c r="E27" i="18"/>
  <c r="F27" i="18" s="1"/>
  <c r="G25" i="18"/>
  <c r="E25" i="18"/>
  <c r="F25" i="18" s="1"/>
  <c r="G23" i="18"/>
  <c r="H23" i="18" s="1"/>
  <c r="E23" i="18"/>
  <c r="G21" i="18"/>
  <c r="H21" i="18" s="1"/>
  <c r="E21" i="18"/>
  <c r="G19" i="18"/>
  <c r="H19" i="18" s="1"/>
  <c r="E19" i="18"/>
  <c r="F19" i="18" s="1"/>
  <c r="G17" i="18"/>
  <c r="E17" i="18"/>
  <c r="F17" i="18" s="1"/>
  <c r="G15" i="18"/>
  <c r="E15" i="18"/>
  <c r="F15" i="18" s="1"/>
  <c r="G13" i="18"/>
  <c r="H13" i="18" s="1"/>
  <c r="E13" i="18"/>
  <c r="F13" i="18" s="1"/>
  <c r="G11" i="18"/>
  <c r="H11" i="18" s="1"/>
  <c r="E11" i="18"/>
  <c r="F11" i="18" s="1"/>
  <c r="D9" i="18"/>
  <c r="C9" i="18"/>
  <c r="B9" i="18"/>
  <c r="G9" i="18" l="1"/>
  <c r="H9" i="18" s="1"/>
  <c r="H15" i="18"/>
  <c r="E9" i="18"/>
  <c r="F9" i="18" s="1"/>
</calcChain>
</file>

<file path=xl/sharedStrings.xml><?xml version="1.0" encoding="utf-8"?>
<sst xmlns="http://schemas.openxmlformats.org/spreadsheetml/2006/main" count="53" uniqueCount="39">
  <si>
    <t>MANUFACTURING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</si>
  <si>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</si>
  <si>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</si>
  <si>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</si>
  <si>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</si>
  <si>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products, including footwear</t>
  </si>
  <si>
    <t>Manufacture of wood, bamboo, cane, rattan articles, and related products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</si>
  <si>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</si>
  <si>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</si>
  <si>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</si>
  <si>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</si>
  <si>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</si>
  <si>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</si>
  <si>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</si>
  <si>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</si>
  <si>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</si>
  <si>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electronic, and optical products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</si>
  <si>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</si>
  <si>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</si>
  <si>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</si>
  <si>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</si>
  <si>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Other manufacturing and repair and installation of machinery and equipment</t>
  </si>
  <si>
    <t>Source: Philippine Statistics Authority</t>
  </si>
  <si>
    <t>r - revised</t>
  </si>
  <si>
    <t xml:space="preserve">SECTION/
INDUSTRY DIVISION </t>
  </si>
  <si>
    <t>Manufacture of tobacco products</t>
  </si>
  <si>
    <t>p - preliminary</t>
  </si>
  <si>
    <r>
      <t>July 2023</t>
    </r>
    <r>
      <rPr>
        <b/>
        <vertAlign val="superscript"/>
        <sz val="12"/>
        <rFont val="Arial"/>
        <family val="2"/>
      </rPr>
      <t>p</t>
    </r>
  </si>
  <si>
    <r>
      <t>July 2023</t>
    </r>
    <r>
      <rPr>
        <b/>
        <vertAlign val="superscript"/>
        <sz val="12"/>
        <rFont val="Arial"/>
        <family val="2"/>
      </rPr>
      <t>r</t>
    </r>
  </si>
  <si>
    <r>
      <t>August 2023</t>
    </r>
    <r>
      <rPr>
        <b/>
        <vertAlign val="superscript"/>
        <sz val="12"/>
        <rFont val="Arial"/>
        <family val="2"/>
      </rPr>
      <t>p</t>
    </r>
  </si>
  <si>
    <t>Percent</t>
  </si>
  <si>
    <t>Table 2 (cont.)</t>
  </si>
  <si>
    <t>Table 7. Distribution of Samples and Responding Establishments by Industry Division: MISSI</t>
  </si>
  <si>
    <r>
      <t>July 2023</t>
    </r>
    <r>
      <rPr>
        <b/>
        <vertAlign val="superscript"/>
        <sz val="12"/>
        <color theme="1"/>
        <rFont val="Arial"/>
        <family val="2"/>
      </rPr>
      <t>p</t>
    </r>
    <r>
      <rPr>
        <b/>
        <sz val="12"/>
        <color theme="1"/>
        <rFont val="Arial"/>
        <family val="2"/>
      </rPr>
      <t>, July 2023</t>
    </r>
    <r>
      <rPr>
        <b/>
        <vertAlign val="superscript"/>
        <sz val="12"/>
        <color theme="1"/>
        <rFont val="Arial"/>
        <family val="2"/>
      </rPr>
      <t>r</t>
    </r>
    <r>
      <rPr>
        <b/>
        <sz val="12"/>
        <color theme="1"/>
        <rFont val="Arial"/>
        <family val="2"/>
      </rPr>
      <t>, and August 2023</t>
    </r>
    <r>
      <rPr>
        <b/>
        <vertAlign val="superscript"/>
        <sz val="12"/>
        <color theme="1"/>
        <rFont val="Arial"/>
        <family val="2"/>
      </rPr>
      <t>p</t>
    </r>
  </si>
  <si>
    <t>2023 Number of Samples</t>
  </si>
  <si>
    <t>No. of Responding  Establishments</t>
  </si>
  <si>
    <t xml:space="preserve">No. of Responding  Establishments </t>
  </si>
  <si>
    <t xml:space="preserve">Notes: </t>
  </si>
  <si>
    <t xml:space="preserve">      Imputation was done for sample establishments that are in operation during the reference period but did not submit report within the cut-off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</si>
</sst>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164" fontId="7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3">
    <cellStyle name="Normal" xfId="0" builtinId="0"/>
    <cellStyle name="Normal 12" xfId="1" xr:uid="{46D68A2D-D030-4954-BD4A-9E4E074D4F8C}"/>
    <cellStyle name="Normal 2" xfId="2" xr:uid="{6999BEBA-4557-4F11-8828-9DE423A6B2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1b8eb015c0f58cb3/Documents/MISSI%20PPS/2023%20MISSI%20Control%20List%20(January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_Worksheet"/>
      <sheetName val="Area"/>
      <sheetName val="Industry"/>
      <sheetName val="Table 7"/>
      <sheetName val="Industry Group"/>
      <sheetName val="By Area"/>
      <sheetName val="Sheet1"/>
      <sheetName val="2022-2023 Area"/>
      <sheetName val="2022-2023 Industry"/>
    </sheetNames>
    <sheetDataSet>
      <sheetData sheetId="0" refreshError="1"/>
      <sheetData sheetId="1" refreshError="1"/>
      <sheetData sheetId="2" refreshError="1">
        <row r="5">
          <cell r="BH5">
            <v>129</v>
          </cell>
          <cell r="BL5">
            <v>111</v>
          </cell>
        </row>
        <row r="191">
          <cell r="BH191">
            <v>15</v>
          </cell>
          <cell r="BL191">
            <v>15</v>
          </cell>
        </row>
        <row r="208">
          <cell r="BH208">
            <v>10</v>
          </cell>
          <cell r="BL208">
            <v>9</v>
          </cell>
        </row>
        <row r="223">
          <cell r="BH223">
            <v>12</v>
          </cell>
          <cell r="BL223">
            <v>11</v>
          </cell>
        </row>
        <row r="238">
          <cell r="BH238">
            <v>29</v>
          </cell>
          <cell r="BL238">
            <v>22</v>
          </cell>
        </row>
        <row r="280">
          <cell r="BH280">
            <v>16</v>
          </cell>
          <cell r="BL280">
            <v>12</v>
          </cell>
        </row>
        <row r="306">
          <cell r="BH306">
            <v>30</v>
          </cell>
          <cell r="BL306">
            <v>25</v>
          </cell>
        </row>
        <row r="345">
          <cell r="BH345">
            <v>26</v>
          </cell>
          <cell r="BL345">
            <v>24</v>
          </cell>
        </row>
        <row r="375">
          <cell r="BH375">
            <v>17</v>
          </cell>
          <cell r="BL375">
            <v>15</v>
          </cell>
        </row>
        <row r="397">
          <cell r="BH397">
            <v>9</v>
          </cell>
          <cell r="BL397">
            <v>7</v>
          </cell>
        </row>
        <row r="412">
          <cell r="BH412">
            <v>57</v>
          </cell>
          <cell r="BL412">
            <v>48</v>
          </cell>
        </row>
        <row r="489">
          <cell r="BH489">
            <v>9</v>
          </cell>
          <cell r="BL489">
            <v>9</v>
          </cell>
        </row>
        <row r="509">
          <cell r="BH509">
            <v>35</v>
          </cell>
        </row>
        <row r="565">
          <cell r="BH565">
            <v>37</v>
          </cell>
          <cell r="BL565">
            <v>37</v>
          </cell>
        </row>
        <row r="620">
          <cell r="BH620">
            <v>46</v>
          </cell>
          <cell r="BL620">
            <v>38</v>
          </cell>
        </row>
        <row r="686">
          <cell r="BH686">
            <v>29</v>
          </cell>
          <cell r="BL686">
            <v>26</v>
          </cell>
        </row>
        <row r="731">
          <cell r="BH731">
            <v>68</v>
          </cell>
          <cell r="BL731">
            <v>60</v>
          </cell>
        </row>
        <row r="832">
          <cell r="BH832">
            <v>39</v>
          </cell>
          <cell r="BL832">
            <v>33</v>
          </cell>
        </row>
        <row r="907">
          <cell r="BH907">
            <v>24</v>
          </cell>
          <cell r="BL907">
            <v>16</v>
          </cell>
        </row>
        <row r="948">
          <cell r="BH948">
            <v>41</v>
          </cell>
          <cell r="BL948">
            <v>37</v>
          </cell>
        </row>
        <row r="1019">
          <cell r="BH1019">
            <v>18</v>
          </cell>
          <cell r="BL1019">
            <v>15</v>
          </cell>
        </row>
        <row r="1040">
          <cell r="BH1040">
            <v>25</v>
          </cell>
          <cell r="BL1040">
            <v>22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9806E-E353-476F-ACC4-0C2A6A681BCB}">
  <dimension ref="A1:M80"/>
  <sheetViews>
    <sheetView showGridLines="0" tabSelected="1" zoomScale="85" zoomScaleNormal="85" workbookViewId="0">
      <selection sqref="A1:H1"/>
    </sheetView>
  </sheetViews>
  <sheetFormatPr defaultColWidth="9.42578125" defaultRowHeight="15" x14ac:dyDescent="0.25"/>
  <cols>
    <col min="1" max="1" width="52.28515625" style="3" customWidth="1"/>
    <col min="2" max="2" width="14" style="3" customWidth="1"/>
    <col min="3" max="3" width="22.42578125" style="3" customWidth="1"/>
    <col min="4" max="4" width="10" style="3" customWidth="1"/>
    <col min="5" max="5" width="22.42578125" style="3" customWidth="1"/>
    <col min="6" max="6" width="10" style="3" customWidth="1"/>
    <col min="7" max="7" width="22.42578125" style="3" customWidth="1"/>
    <col min="8" max="8" width="10" style="3" customWidth="1"/>
    <col min="9" max="16384" width="9.42578125" style="3"/>
  </cols>
  <sheetData>
    <row r="1" spans="1:13" s="1" customFormat="1" ht="15.75" x14ac:dyDescent="0.25">
      <c r="A1" s="25" t="s">
        <v>32</v>
      </c>
      <c r="B1" s="25"/>
      <c r="C1" s="25"/>
      <c r="D1" s="25"/>
      <c r="E1" s="25"/>
      <c r="F1" s="25"/>
      <c r="G1" s="25"/>
      <c r="H1" s="25"/>
    </row>
    <row r="2" spans="1:13" s="1" customFormat="1" ht="15.75" x14ac:dyDescent="0.25">
      <c r="A2" s="25" t="s">
        <v>33</v>
      </c>
      <c r="B2" s="25"/>
      <c r="C2" s="25"/>
      <c r="D2" s="25"/>
      <c r="E2" s="25"/>
      <c r="F2" s="25"/>
      <c r="G2" s="25"/>
      <c r="H2" s="25"/>
    </row>
    <row r="3" spans="1:13" ht="17.25" customHeight="1" thickBot="1" x14ac:dyDescent="0.3">
      <c r="A3" s="2"/>
    </row>
    <row r="4" spans="1:13" s="4" customFormat="1" ht="19.899999999999999" customHeight="1" thickBot="1" x14ac:dyDescent="0.3">
      <c r="A4" s="26" t="s">
        <v>24</v>
      </c>
      <c r="B4" s="29" t="s">
        <v>34</v>
      </c>
      <c r="C4" s="32" t="s">
        <v>27</v>
      </c>
      <c r="D4" s="33"/>
      <c r="E4" s="32" t="s">
        <v>28</v>
      </c>
      <c r="F4" s="33"/>
      <c r="G4" s="32" t="s">
        <v>29</v>
      </c>
      <c r="H4" s="33"/>
    </row>
    <row r="5" spans="1:13" s="4" customFormat="1" ht="15" customHeight="1" x14ac:dyDescent="0.25">
      <c r="A5" s="27"/>
      <c r="B5" s="30"/>
      <c r="C5" s="26" t="s">
        <v>35</v>
      </c>
      <c r="D5" s="34" t="s">
        <v>30</v>
      </c>
      <c r="E5" s="26" t="s">
        <v>36</v>
      </c>
      <c r="F5" s="34" t="s">
        <v>30</v>
      </c>
      <c r="G5" s="26" t="s">
        <v>36</v>
      </c>
      <c r="H5" s="34" t="s">
        <v>30</v>
      </c>
    </row>
    <row r="6" spans="1:13" s="4" customFormat="1" ht="15" customHeight="1" x14ac:dyDescent="0.25">
      <c r="A6" s="27"/>
      <c r="B6" s="30"/>
      <c r="C6" s="27"/>
      <c r="D6" s="35"/>
      <c r="E6" s="27"/>
      <c r="F6" s="35"/>
      <c r="G6" s="27"/>
      <c r="H6" s="35"/>
    </row>
    <row r="7" spans="1:13" s="4" customFormat="1" ht="42" customHeight="1" thickBot="1" x14ac:dyDescent="0.3">
      <c r="A7" s="28"/>
      <c r="B7" s="31"/>
      <c r="C7" s="28"/>
      <c r="D7" s="36"/>
      <c r="E7" s="28"/>
      <c r="F7" s="36"/>
      <c r="G7" s="28"/>
      <c r="H7" s="36"/>
    </row>
    <row r="8" spans="1:13" s="4" customFormat="1" ht="15.75" x14ac:dyDescent="0.25">
      <c r="A8" s="5"/>
      <c r="E8" s="6"/>
      <c r="G8" s="6"/>
    </row>
    <row r="9" spans="1:13" s="4" customFormat="1" ht="15.75" x14ac:dyDescent="0.25">
      <c r="A9" s="7" t="s">
        <v>0</v>
      </c>
      <c r="B9" s="2">
        <f>SUM(B11:B35,B44:B60)</f>
        <v>951</v>
      </c>
      <c r="C9" s="2">
        <f>SUM(C11:C80)</f>
        <v>631</v>
      </c>
      <c r="D9" s="8">
        <f>(C9/B9)*100</f>
        <v>66.351209253417451</v>
      </c>
      <c r="E9" s="2">
        <f>SUM(E11:E80)</f>
        <v>721</v>
      </c>
      <c r="F9" s="8">
        <f>(E9/B9)*100</f>
        <v>75.814931650893797</v>
      </c>
      <c r="G9" s="2">
        <f>SUM(G11:G80)</f>
        <v>622</v>
      </c>
      <c r="H9" s="8">
        <f>(G9/B9)*100</f>
        <v>65.40483701366982</v>
      </c>
      <c r="J9" s="24"/>
      <c r="K9" s="24"/>
      <c r="L9" s="24"/>
    </row>
    <row r="10" spans="1:13" s="4" customFormat="1" ht="12" customHeight="1" x14ac:dyDescent="0.25">
      <c r="A10" s="9"/>
      <c r="B10" s="10"/>
      <c r="C10" s="10"/>
      <c r="D10" s="8"/>
      <c r="E10" s="10"/>
      <c r="F10" s="8"/>
      <c r="G10" s="10"/>
      <c r="H10" s="8"/>
      <c r="J10" s="24"/>
      <c r="K10" s="24"/>
      <c r="L10" s="24"/>
    </row>
    <row r="11" spans="1:13" s="4" customFormat="1" x14ac:dyDescent="0.25">
      <c r="A11" s="11" t="s">
        <v>1</v>
      </c>
      <c r="B11" s="10">
        <v>169</v>
      </c>
      <c r="C11" s="10">
        <v>114</v>
      </c>
      <c r="D11" s="12">
        <f>C11/B11*100</f>
        <v>67.455621301775153</v>
      </c>
      <c r="E11" s="10">
        <f>[1]Industry!$BH$5</f>
        <v>129</v>
      </c>
      <c r="F11" s="12">
        <f>E11/B11*100</f>
        <v>76.331360946745562</v>
      </c>
      <c r="G11" s="10">
        <f>[1]Industry!$BL$5</f>
        <v>111</v>
      </c>
      <c r="H11" s="12">
        <f>G11/B11*100</f>
        <v>65.680473372781066</v>
      </c>
      <c r="J11" s="24"/>
      <c r="K11" s="24"/>
      <c r="L11" s="24"/>
      <c r="M11" s="12"/>
    </row>
    <row r="12" spans="1:13" s="4" customFormat="1" ht="12" customHeight="1" x14ac:dyDescent="0.25">
      <c r="A12" s="9"/>
      <c r="B12" s="10"/>
      <c r="C12" s="10"/>
      <c r="D12" s="12"/>
      <c r="F12" s="12"/>
      <c r="G12" s="10"/>
      <c r="H12" s="12"/>
      <c r="J12" s="24"/>
      <c r="K12" s="24"/>
      <c r="L12" s="24"/>
      <c r="M12" s="10"/>
    </row>
    <row r="13" spans="1:13" s="4" customFormat="1" x14ac:dyDescent="0.25">
      <c r="A13" s="11" t="s">
        <v>2</v>
      </c>
      <c r="B13" s="10">
        <v>15</v>
      </c>
      <c r="C13" s="10">
        <v>14</v>
      </c>
      <c r="D13" s="12">
        <f t="shared" ref="D13:D35" si="0">C13/B13*100</f>
        <v>93.333333333333329</v>
      </c>
      <c r="E13" s="10">
        <f>[1]Industry!$BH$191</f>
        <v>15</v>
      </c>
      <c r="F13" s="12">
        <f t="shared" ref="F13:F35" si="1">E13/B13*100</f>
        <v>100</v>
      </c>
      <c r="G13" s="10">
        <f>[1]Industry!$BL$191</f>
        <v>15</v>
      </c>
      <c r="H13" s="12">
        <f t="shared" ref="H13:H35" si="2">G13/B13*100</f>
        <v>100</v>
      </c>
      <c r="J13" s="24"/>
      <c r="K13" s="24"/>
      <c r="L13" s="24"/>
      <c r="M13" s="10"/>
    </row>
    <row r="14" spans="1:13" s="4" customFormat="1" ht="12" customHeight="1" x14ac:dyDescent="0.25">
      <c r="A14" s="9"/>
      <c r="B14" s="10"/>
      <c r="C14" s="10"/>
      <c r="D14" s="12"/>
      <c r="F14" s="12"/>
      <c r="G14" s="10"/>
      <c r="H14" s="12"/>
      <c r="J14" s="24"/>
      <c r="K14" s="24"/>
      <c r="L14" s="24"/>
      <c r="M14" s="10"/>
    </row>
    <row r="15" spans="1:13" s="4" customFormat="1" x14ac:dyDescent="0.25">
      <c r="A15" s="11" t="s">
        <v>25</v>
      </c>
      <c r="B15" s="10">
        <v>13</v>
      </c>
      <c r="C15" s="10">
        <v>10</v>
      </c>
      <c r="D15" s="12">
        <f t="shared" si="0"/>
        <v>76.923076923076934</v>
      </c>
      <c r="E15" s="10">
        <f>[1]Industry!$BH$208</f>
        <v>10</v>
      </c>
      <c r="F15" s="12">
        <f t="shared" si="1"/>
        <v>76.923076923076934</v>
      </c>
      <c r="G15" s="10">
        <f>[1]Industry!$BL$208</f>
        <v>9</v>
      </c>
      <c r="H15" s="12">
        <f t="shared" si="2"/>
        <v>69.230769230769226</v>
      </c>
      <c r="J15" s="24"/>
      <c r="K15" s="24"/>
      <c r="L15" s="24"/>
      <c r="M15" s="10"/>
    </row>
    <row r="16" spans="1:13" s="4" customFormat="1" ht="12" customHeight="1" x14ac:dyDescent="0.25">
      <c r="A16" s="13"/>
      <c r="B16" s="10"/>
      <c r="C16" s="10"/>
      <c r="D16" s="12"/>
      <c r="F16" s="12"/>
      <c r="G16" s="10"/>
      <c r="H16" s="12"/>
      <c r="J16" s="24"/>
      <c r="K16" s="24"/>
      <c r="L16" s="24"/>
      <c r="M16" s="10"/>
    </row>
    <row r="17" spans="1:13" s="4" customFormat="1" x14ac:dyDescent="0.25">
      <c r="A17" s="11" t="s">
        <v>3</v>
      </c>
      <c r="B17" s="10">
        <v>13</v>
      </c>
      <c r="C17" s="10">
        <v>11</v>
      </c>
      <c r="D17" s="12">
        <f t="shared" si="0"/>
        <v>84.615384615384613</v>
      </c>
      <c r="E17" s="10">
        <f>[1]Industry!$BH$223</f>
        <v>12</v>
      </c>
      <c r="F17" s="12">
        <f t="shared" si="1"/>
        <v>92.307692307692307</v>
      </c>
      <c r="G17" s="10">
        <f>[1]Industry!$BL$223</f>
        <v>11</v>
      </c>
      <c r="H17" s="12">
        <f t="shared" si="2"/>
        <v>84.615384615384613</v>
      </c>
      <c r="J17" s="24"/>
      <c r="K17" s="24"/>
      <c r="L17" s="24"/>
      <c r="M17" s="10"/>
    </row>
    <row r="18" spans="1:13" s="4" customFormat="1" ht="12" customHeight="1" x14ac:dyDescent="0.25">
      <c r="A18" s="9"/>
      <c r="B18" s="10"/>
      <c r="C18" s="10"/>
      <c r="D18" s="12"/>
      <c r="F18" s="12"/>
      <c r="G18" s="10"/>
      <c r="H18" s="12"/>
      <c r="J18" s="24"/>
      <c r="K18" s="24"/>
      <c r="L18" s="24"/>
      <c r="M18" s="10"/>
    </row>
    <row r="19" spans="1:13" s="4" customFormat="1" x14ac:dyDescent="0.25">
      <c r="A19" s="11" t="s">
        <v>4</v>
      </c>
      <c r="B19" s="10">
        <v>40</v>
      </c>
      <c r="C19" s="10">
        <v>27</v>
      </c>
      <c r="D19" s="12">
        <f t="shared" si="0"/>
        <v>67.5</v>
      </c>
      <c r="E19" s="10">
        <f>[1]Industry!$BH$238</f>
        <v>29</v>
      </c>
      <c r="F19" s="12">
        <f t="shared" si="1"/>
        <v>72.5</v>
      </c>
      <c r="G19" s="10">
        <f>[1]Industry!$BL$238</f>
        <v>22</v>
      </c>
      <c r="H19" s="12">
        <f t="shared" si="2"/>
        <v>55.000000000000007</v>
      </c>
      <c r="J19" s="24"/>
      <c r="K19" s="24"/>
      <c r="L19" s="24"/>
      <c r="M19" s="10"/>
    </row>
    <row r="20" spans="1:13" s="4" customFormat="1" ht="12" customHeight="1" x14ac:dyDescent="0.25">
      <c r="A20" s="7"/>
      <c r="B20" s="10"/>
      <c r="C20" s="10"/>
      <c r="D20" s="12"/>
      <c r="F20" s="12"/>
      <c r="G20" s="10"/>
      <c r="H20" s="12"/>
      <c r="J20" s="24"/>
      <c r="K20" s="24"/>
      <c r="L20" s="24"/>
      <c r="M20" s="10"/>
    </row>
    <row r="21" spans="1:13" s="4" customFormat="1" ht="30" x14ac:dyDescent="0.25">
      <c r="A21" s="11" t="s">
        <v>5</v>
      </c>
      <c r="B21" s="10">
        <v>24</v>
      </c>
      <c r="C21" s="10">
        <v>13</v>
      </c>
      <c r="D21" s="12">
        <f t="shared" si="0"/>
        <v>54.166666666666664</v>
      </c>
      <c r="E21" s="10">
        <f>[1]Industry!$BH$280</f>
        <v>16</v>
      </c>
      <c r="F21" s="12">
        <f t="shared" si="1"/>
        <v>66.666666666666657</v>
      </c>
      <c r="G21" s="10">
        <f>[1]Industry!$BL$280</f>
        <v>12</v>
      </c>
      <c r="H21" s="12">
        <f t="shared" si="2"/>
        <v>50</v>
      </c>
      <c r="J21" s="24"/>
      <c r="K21" s="24"/>
      <c r="L21" s="24"/>
      <c r="M21" s="10"/>
    </row>
    <row r="22" spans="1:13" s="4" customFormat="1" ht="12" customHeight="1" x14ac:dyDescent="0.25">
      <c r="A22" s="9"/>
      <c r="B22" s="10"/>
      <c r="C22" s="10"/>
      <c r="D22" s="12"/>
      <c r="F22" s="12"/>
      <c r="G22" s="10"/>
      <c r="H22" s="12"/>
      <c r="J22" s="24"/>
      <c r="K22" s="24"/>
      <c r="L22" s="24"/>
      <c r="M22" s="10"/>
    </row>
    <row r="23" spans="1:13" s="4" customFormat="1" ht="30" x14ac:dyDescent="0.25">
      <c r="A23" s="11" t="s">
        <v>6</v>
      </c>
      <c r="B23" s="10">
        <v>34</v>
      </c>
      <c r="C23" s="10">
        <v>26</v>
      </c>
      <c r="D23" s="12">
        <f t="shared" si="0"/>
        <v>76.470588235294116</v>
      </c>
      <c r="E23" s="10">
        <f>[1]Industry!$BH$306</f>
        <v>30</v>
      </c>
      <c r="F23" s="12">
        <f t="shared" si="1"/>
        <v>88.235294117647058</v>
      </c>
      <c r="G23" s="10">
        <f>[1]Industry!$BL$306</f>
        <v>25</v>
      </c>
      <c r="H23" s="12">
        <f t="shared" si="2"/>
        <v>73.529411764705884</v>
      </c>
      <c r="J23" s="24"/>
      <c r="K23" s="24"/>
      <c r="L23" s="24"/>
      <c r="M23" s="10"/>
    </row>
    <row r="24" spans="1:13" s="4" customFormat="1" ht="12" customHeight="1" x14ac:dyDescent="0.25">
      <c r="A24" s="9"/>
      <c r="B24" s="10"/>
      <c r="C24" s="10"/>
      <c r="D24" s="12"/>
      <c r="F24" s="12"/>
      <c r="G24" s="10"/>
      <c r="H24" s="12"/>
      <c r="J24" s="24"/>
      <c r="K24" s="24"/>
      <c r="L24" s="24"/>
      <c r="M24" s="10"/>
    </row>
    <row r="25" spans="1:13" s="4" customFormat="1" x14ac:dyDescent="0.25">
      <c r="A25" s="11" t="s">
        <v>7</v>
      </c>
      <c r="B25" s="10">
        <v>28</v>
      </c>
      <c r="C25" s="10">
        <v>23</v>
      </c>
      <c r="D25" s="12">
        <f t="shared" si="0"/>
        <v>82.142857142857139</v>
      </c>
      <c r="E25" s="10">
        <f>[1]Industry!$BH$345</f>
        <v>26</v>
      </c>
      <c r="F25" s="12">
        <f t="shared" si="1"/>
        <v>92.857142857142861</v>
      </c>
      <c r="G25" s="10">
        <f>[1]Industry!$BL$345</f>
        <v>24</v>
      </c>
      <c r="H25" s="12">
        <f t="shared" si="2"/>
        <v>85.714285714285708</v>
      </c>
      <c r="J25" s="24"/>
      <c r="K25" s="24"/>
      <c r="L25" s="24"/>
      <c r="M25" s="10"/>
    </row>
    <row r="26" spans="1:13" s="4" customFormat="1" ht="12" customHeight="1" x14ac:dyDescent="0.25">
      <c r="A26" s="13"/>
      <c r="B26" s="10"/>
      <c r="C26" s="10"/>
      <c r="D26" s="12"/>
      <c r="F26" s="12"/>
      <c r="G26" s="10"/>
      <c r="H26" s="12"/>
      <c r="J26" s="24"/>
      <c r="K26" s="24"/>
      <c r="L26" s="24"/>
      <c r="M26" s="10"/>
    </row>
    <row r="27" spans="1:13" s="4" customFormat="1" x14ac:dyDescent="0.25">
      <c r="A27" s="11" t="s">
        <v>8</v>
      </c>
      <c r="B27" s="10">
        <v>20</v>
      </c>
      <c r="C27" s="10">
        <v>17</v>
      </c>
      <c r="D27" s="12">
        <f t="shared" si="0"/>
        <v>85</v>
      </c>
      <c r="E27" s="10">
        <f>[1]Industry!$BH$375</f>
        <v>17</v>
      </c>
      <c r="F27" s="12">
        <f t="shared" si="1"/>
        <v>85</v>
      </c>
      <c r="G27" s="10">
        <f>[1]Industry!$BL$375</f>
        <v>15</v>
      </c>
      <c r="H27" s="12">
        <f t="shared" si="2"/>
        <v>75</v>
      </c>
      <c r="J27" s="24"/>
      <c r="K27" s="24"/>
      <c r="L27" s="24"/>
      <c r="M27" s="10"/>
    </row>
    <row r="28" spans="1:13" s="4" customFormat="1" ht="12" customHeight="1" x14ac:dyDescent="0.25">
      <c r="A28" s="13"/>
      <c r="B28" s="10"/>
      <c r="C28" s="10"/>
      <c r="D28" s="12"/>
      <c r="F28" s="12"/>
      <c r="G28" s="10"/>
      <c r="H28" s="12"/>
      <c r="J28" s="24"/>
      <c r="K28" s="24"/>
      <c r="L28" s="24"/>
      <c r="M28" s="10"/>
    </row>
    <row r="29" spans="1:13" s="4" customFormat="1" ht="30" x14ac:dyDescent="0.25">
      <c r="A29" s="11" t="s">
        <v>9</v>
      </c>
      <c r="B29" s="10">
        <v>13</v>
      </c>
      <c r="C29" s="10">
        <v>8</v>
      </c>
      <c r="D29" s="12">
        <f t="shared" si="0"/>
        <v>61.53846153846154</v>
      </c>
      <c r="E29" s="10">
        <f>[1]Industry!$BH$397</f>
        <v>9</v>
      </c>
      <c r="F29" s="12">
        <f t="shared" si="1"/>
        <v>69.230769230769226</v>
      </c>
      <c r="G29" s="10">
        <f>[1]Industry!$BL$397</f>
        <v>7</v>
      </c>
      <c r="H29" s="12">
        <f t="shared" si="2"/>
        <v>53.846153846153847</v>
      </c>
      <c r="J29" s="24"/>
      <c r="K29" s="24"/>
      <c r="L29" s="24"/>
      <c r="M29" s="10"/>
    </row>
    <row r="30" spans="1:13" s="4" customFormat="1" ht="12" customHeight="1" x14ac:dyDescent="0.25">
      <c r="A30" s="13"/>
      <c r="B30" s="10"/>
      <c r="C30" s="10"/>
      <c r="D30" s="12"/>
      <c r="F30" s="12"/>
      <c r="G30" s="10"/>
      <c r="H30" s="12"/>
      <c r="J30" s="24"/>
      <c r="K30" s="24"/>
      <c r="L30" s="24"/>
      <c r="M30" s="10"/>
    </row>
    <row r="31" spans="1:13" s="4" customFormat="1" x14ac:dyDescent="0.25">
      <c r="A31" s="11" t="s">
        <v>10</v>
      </c>
      <c r="B31" s="10">
        <v>72</v>
      </c>
      <c r="C31" s="10">
        <v>52</v>
      </c>
      <c r="D31" s="12">
        <f t="shared" si="0"/>
        <v>72.222222222222214</v>
      </c>
      <c r="E31" s="10">
        <f>[1]Industry!$BH$412</f>
        <v>57</v>
      </c>
      <c r="F31" s="12">
        <f t="shared" si="1"/>
        <v>79.166666666666657</v>
      </c>
      <c r="G31" s="10">
        <f>[1]Industry!$BL$412</f>
        <v>48</v>
      </c>
      <c r="H31" s="12">
        <f t="shared" si="2"/>
        <v>66.666666666666657</v>
      </c>
      <c r="J31" s="24"/>
      <c r="K31" s="24"/>
      <c r="L31" s="24"/>
      <c r="M31" s="10"/>
    </row>
    <row r="32" spans="1:13" s="4" customFormat="1" ht="12" customHeight="1" x14ac:dyDescent="0.25">
      <c r="A32" s="13"/>
      <c r="B32" s="10"/>
      <c r="C32" s="10"/>
      <c r="D32" s="12"/>
      <c r="F32" s="12"/>
      <c r="G32" s="10"/>
      <c r="H32" s="12"/>
      <c r="J32" s="24"/>
      <c r="K32" s="24"/>
      <c r="L32" s="24"/>
      <c r="M32" s="10"/>
    </row>
    <row r="33" spans="1:13" s="4" customFormat="1" ht="30" x14ac:dyDescent="0.25">
      <c r="A33" s="11" t="s">
        <v>11</v>
      </c>
      <c r="B33" s="10">
        <v>18</v>
      </c>
      <c r="C33" s="10">
        <v>7</v>
      </c>
      <c r="D33" s="12">
        <f t="shared" si="0"/>
        <v>38.888888888888893</v>
      </c>
      <c r="E33" s="10">
        <f>[1]Industry!$BH$489</f>
        <v>9</v>
      </c>
      <c r="F33" s="12">
        <f t="shared" si="1"/>
        <v>50</v>
      </c>
      <c r="G33" s="10">
        <f>[1]Industry!$BL$489</f>
        <v>9</v>
      </c>
      <c r="H33" s="12">
        <f t="shared" si="2"/>
        <v>50</v>
      </c>
      <c r="J33" s="24"/>
      <c r="K33" s="24"/>
      <c r="L33" s="24"/>
      <c r="M33" s="10"/>
    </row>
    <row r="34" spans="1:13" s="4" customFormat="1" ht="12" customHeight="1" x14ac:dyDescent="0.25">
      <c r="A34" s="13"/>
      <c r="B34" s="10"/>
      <c r="C34" s="10"/>
      <c r="D34" s="12"/>
      <c r="F34" s="12"/>
      <c r="G34" s="10"/>
      <c r="H34" s="12"/>
      <c r="J34" s="24"/>
      <c r="K34" s="24"/>
      <c r="L34" s="24"/>
      <c r="M34" s="10"/>
    </row>
    <row r="35" spans="1:13" s="4" customFormat="1" x14ac:dyDescent="0.25">
      <c r="A35" s="11" t="s">
        <v>12</v>
      </c>
      <c r="B35" s="10">
        <v>51</v>
      </c>
      <c r="C35" s="10">
        <v>32</v>
      </c>
      <c r="D35" s="12">
        <f t="shared" si="0"/>
        <v>62.745098039215684</v>
      </c>
      <c r="E35" s="10">
        <f>[1]Industry!$BH$509</f>
        <v>35</v>
      </c>
      <c r="F35" s="12">
        <f t="shared" si="1"/>
        <v>68.627450980392155</v>
      </c>
      <c r="G35" s="10">
        <v>30</v>
      </c>
      <c r="H35" s="12">
        <f t="shared" si="2"/>
        <v>58.82352941176471</v>
      </c>
      <c r="J35" s="24"/>
      <c r="K35" s="24"/>
      <c r="L35" s="24"/>
      <c r="M35" s="10"/>
    </row>
    <row r="36" spans="1:13" ht="12" customHeight="1" x14ac:dyDescent="0.25">
      <c r="F36" s="12"/>
      <c r="G36" s="10"/>
      <c r="H36" s="12"/>
      <c r="J36" s="24"/>
      <c r="K36" s="24"/>
      <c r="L36" s="24"/>
    </row>
    <row r="37" spans="1:13" x14ac:dyDescent="0.25">
      <c r="A37" s="14" t="s">
        <v>31</v>
      </c>
      <c r="B37" s="15"/>
      <c r="C37" s="15"/>
      <c r="D37" s="15"/>
      <c r="E37" s="15"/>
      <c r="F37" s="15"/>
      <c r="G37" s="10"/>
      <c r="J37" s="24"/>
      <c r="K37" s="24"/>
      <c r="L37" s="24"/>
    </row>
    <row r="38" spans="1:13" ht="16.5" thickBot="1" x14ac:dyDescent="0.3">
      <c r="A38" s="2"/>
      <c r="G38" s="10"/>
      <c r="J38" s="24"/>
      <c r="K38" s="24"/>
      <c r="L38" s="24"/>
    </row>
    <row r="39" spans="1:13" s="4" customFormat="1" ht="19.5" customHeight="1" thickBot="1" x14ac:dyDescent="0.3">
      <c r="A39" s="26" t="s">
        <v>24</v>
      </c>
      <c r="B39" s="29" t="s">
        <v>34</v>
      </c>
      <c r="C39" s="32" t="s">
        <v>27</v>
      </c>
      <c r="D39" s="33"/>
      <c r="E39" s="32" t="s">
        <v>28</v>
      </c>
      <c r="F39" s="33"/>
      <c r="G39" s="32" t="s">
        <v>29</v>
      </c>
      <c r="H39" s="33"/>
      <c r="J39" s="24"/>
      <c r="K39" s="24"/>
      <c r="L39" s="24"/>
    </row>
    <row r="40" spans="1:13" s="4" customFormat="1" ht="15" customHeight="1" x14ac:dyDescent="0.25">
      <c r="A40" s="27"/>
      <c r="B40" s="30"/>
      <c r="C40" s="26" t="s">
        <v>35</v>
      </c>
      <c r="D40" s="34" t="s">
        <v>30</v>
      </c>
      <c r="E40" s="26" t="s">
        <v>36</v>
      </c>
      <c r="F40" s="34" t="s">
        <v>30</v>
      </c>
      <c r="G40" s="26" t="s">
        <v>36</v>
      </c>
      <c r="H40" s="34" t="s">
        <v>30</v>
      </c>
      <c r="J40" s="24"/>
      <c r="K40" s="24"/>
      <c r="L40" s="24"/>
    </row>
    <row r="41" spans="1:13" s="4" customFormat="1" ht="15" customHeight="1" x14ac:dyDescent="0.25">
      <c r="A41" s="27"/>
      <c r="B41" s="30"/>
      <c r="C41" s="27"/>
      <c r="D41" s="35"/>
      <c r="E41" s="27"/>
      <c r="F41" s="35"/>
      <c r="G41" s="27"/>
      <c r="H41" s="35"/>
      <c r="J41" s="24"/>
      <c r="K41" s="24"/>
      <c r="L41" s="24"/>
    </row>
    <row r="42" spans="1:13" s="4" customFormat="1" ht="42" customHeight="1" thickBot="1" x14ac:dyDescent="0.3">
      <c r="A42" s="28"/>
      <c r="B42" s="31"/>
      <c r="C42" s="28"/>
      <c r="D42" s="36"/>
      <c r="E42" s="28"/>
      <c r="F42" s="36"/>
      <c r="G42" s="28"/>
      <c r="H42" s="36"/>
      <c r="J42" s="24"/>
      <c r="K42" s="24"/>
      <c r="L42" s="24"/>
    </row>
    <row r="43" spans="1:13" s="4" customFormat="1" x14ac:dyDescent="0.25">
      <c r="A43" s="13"/>
      <c r="B43" s="10"/>
      <c r="C43" s="10"/>
      <c r="D43" s="12"/>
      <c r="E43" s="10"/>
      <c r="F43" s="12"/>
      <c r="G43" s="10"/>
      <c r="H43" s="12"/>
      <c r="J43" s="24"/>
      <c r="K43" s="24"/>
      <c r="L43" s="24"/>
    </row>
    <row r="44" spans="1:13" s="4" customFormat="1" x14ac:dyDescent="0.25">
      <c r="A44" s="11" t="s">
        <v>13</v>
      </c>
      <c r="B44" s="10">
        <v>50</v>
      </c>
      <c r="C44" s="10">
        <v>34</v>
      </c>
      <c r="D44" s="12">
        <f t="shared" ref="D44:D60" si="3">C44/B44*100</f>
        <v>68</v>
      </c>
      <c r="E44" s="10">
        <f>[1]Industry!$BH$565</f>
        <v>37</v>
      </c>
      <c r="F44" s="12">
        <f t="shared" ref="F44:F60" si="4">E44/B44*100</f>
        <v>74</v>
      </c>
      <c r="G44" s="10">
        <f>[1]Industry!$BL$565</f>
        <v>37</v>
      </c>
      <c r="H44" s="12">
        <f t="shared" ref="H44:H60" si="5">G44/B44*100</f>
        <v>74</v>
      </c>
      <c r="J44" s="24"/>
      <c r="K44" s="24"/>
      <c r="L44" s="24"/>
      <c r="M44" s="10"/>
    </row>
    <row r="45" spans="1:13" s="4" customFormat="1" ht="12" customHeight="1" x14ac:dyDescent="0.25">
      <c r="A45" s="7"/>
      <c r="B45" s="10"/>
      <c r="C45" s="10"/>
      <c r="D45" s="12"/>
      <c r="E45" s="10"/>
      <c r="F45" s="12"/>
      <c r="G45" s="10"/>
      <c r="H45" s="12"/>
      <c r="J45" s="24"/>
      <c r="K45" s="24"/>
      <c r="L45" s="24"/>
      <c r="M45" s="10"/>
    </row>
    <row r="46" spans="1:13" s="4" customFormat="1" x14ac:dyDescent="0.25">
      <c r="A46" s="11" t="s">
        <v>14</v>
      </c>
      <c r="B46" s="10">
        <v>59</v>
      </c>
      <c r="C46" s="10">
        <v>35</v>
      </c>
      <c r="D46" s="12">
        <f t="shared" si="3"/>
        <v>59.322033898305079</v>
      </c>
      <c r="E46" s="10">
        <f>[1]Industry!$BH$620</f>
        <v>46</v>
      </c>
      <c r="F46" s="12">
        <f t="shared" si="4"/>
        <v>77.966101694915253</v>
      </c>
      <c r="G46" s="10">
        <f>[1]Industry!$BL$620</f>
        <v>38</v>
      </c>
      <c r="H46" s="12">
        <f t="shared" si="5"/>
        <v>64.406779661016941</v>
      </c>
      <c r="J46" s="24"/>
      <c r="K46" s="24"/>
      <c r="L46" s="24"/>
      <c r="M46" s="10"/>
    </row>
    <row r="47" spans="1:13" s="4" customFormat="1" ht="12" customHeight="1" x14ac:dyDescent="0.25">
      <c r="A47" s="7"/>
      <c r="B47" s="10"/>
      <c r="C47" s="10"/>
      <c r="D47" s="12"/>
      <c r="E47" s="10"/>
      <c r="F47" s="12"/>
      <c r="G47" s="10"/>
      <c r="H47" s="12"/>
      <c r="J47" s="24"/>
      <c r="K47" s="24"/>
      <c r="L47" s="24"/>
      <c r="M47" s="10"/>
    </row>
    <row r="48" spans="1:13" s="4" customFormat="1" ht="30" x14ac:dyDescent="0.25">
      <c r="A48" s="11" t="s">
        <v>15</v>
      </c>
      <c r="B48" s="10">
        <v>38</v>
      </c>
      <c r="C48" s="10">
        <v>24</v>
      </c>
      <c r="D48" s="12">
        <f t="shared" si="3"/>
        <v>63.157894736842103</v>
      </c>
      <c r="E48" s="10">
        <f>[1]Industry!$BH$686</f>
        <v>29</v>
      </c>
      <c r="F48" s="12">
        <f t="shared" si="4"/>
        <v>76.31578947368422</v>
      </c>
      <c r="G48" s="10">
        <f>[1]Industry!$BL$686</f>
        <v>26</v>
      </c>
      <c r="H48" s="12">
        <f t="shared" si="5"/>
        <v>68.421052631578945</v>
      </c>
      <c r="J48" s="24"/>
      <c r="K48" s="24"/>
      <c r="L48" s="24"/>
      <c r="M48" s="10"/>
    </row>
    <row r="49" spans="1:13" s="4" customFormat="1" ht="12" customHeight="1" x14ac:dyDescent="0.25">
      <c r="A49" s="11"/>
      <c r="B49" s="10"/>
      <c r="C49" s="10"/>
      <c r="D49" s="12"/>
      <c r="E49" s="10"/>
      <c r="F49" s="12"/>
      <c r="G49" s="10"/>
      <c r="H49" s="12"/>
      <c r="J49" s="24"/>
      <c r="K49" s="24"/>
      <c r="L49" s="24"/>
      <c r="M49" s="10"/>
    </row>
    <row r="50" spans="1:13" s="4" customFormat="1" ht="30" x14ac:dyDescent="0.25">
      <c r="A50" s="11" t="s">
        <v>16</v>
      </c>
      <c r="B50" s="10">
        <v>90</v>
      </c>
      <c r="C50" s="10">
        <v>54</v>
      </c>
      <c r="D50" s="12">
        <f t="shared" si="3"/>
        <v>60</v>
      </c>
      <c r="E50" s="10">
        <f>[1]Industry!$BH$731</f>
        <v>68</v>
      </c>
      <c r="F50" s="12">
        <f t="shared" si="4"/>
        <v>75.555555555555557</v>
      </c>
      <c r="G50" s="10">
        <f>[1]Industry!$BL$731</f>
        <v>60</v>
      </c>
      <c r="H50" s="12">
        <f t="shared" si="5"/>
        <v>66.666666666666657</v>
      </c>
      <c r="J50" s="24"/>
      <c r="K50" s="24"/>
      <c r="L50" s="24"/>
      <c r="M50" s="10"/>
    </row>
    <row r="51" spans="1:13" s="4" customFormat="1" ht="12" customHeight="1" x14ac:dyDescent="0.25">
      <c r="A51" s="7"/>
      <c r="B51" s="10"/>
      <c r="C51" s="10"/>
      <c r="D51" s="12"/>
      <c r="E51" s="10"/>
      <c r="F51" s="12"/>
      <c r="G51" s="10"/>
      <c r="H51" s="12"/>
      <c r="J51" s="24"/>
      <c r="K51" s="24"/>
      <c r="L51" s="24"/>
      <c r="M51" s="10"/>
    </row>
    <row r="52" spans="1:13" s="4" customFormat="1" x14ac:dyDescent="0.25">
      <c r="A52" s="11" t="s">
        <v>17</v>
      </c>
      <c r="B52" s="10">
        <v>62</v>
      </c>
      <c r="C52" s="10">
        <v>36</v>
      </c>
      <c r="D52" s="12">
        <f t="shared" si="3"/>
        <v>58.064516129032263</v>
      </c>
      <c r="E52" s="10">
        <f>[1]Industry!$BH$832</f>
        <v>39</v>
      </c>
      <c r="F52" s="12">
        <f t="shared" si="4"/>
        <v>62.903225806451616</v>
      </c>
      <c r="G52" s="10">
        <f>[1]Industry!$BL$832</f>
        <v>33</v>
      </c>
      <c r="H52" s="12">
        <f t="shared" si="5"/>
        <v>53.225806451612897</v>
      </c>
      <c r="J52" s="24"/>
      <c r="K52" s="24"/>
      <c r="L52" s="24"/>
      <c r="M52" s="10"/>
    </row>
    <row r="53" spans="1:13" s="4" customFormat="1" ht="12" customHeight="1" x14ac:dyDescent="0.25">
      <c r="A53" s="9"/>
      <c r="B53" s="10"/>
      <c r="C53" s="10"/>
      <c r="D53" s="12"/>
      <c r="E53" s="10"/>
      <c r="F53" s="12"/>
      <c r="G53" s="10"/>
      <c r="H53" s="12"/>
      <c r="J53" s="24"/>
      <c r="K53" s="24"/>
      <c r="L53" s="24"/>
      <c r="M53" s="10"/>
    </row>
    <row r="54" spans="1:13" s="4" customFormat="1" ht="30" x14ac:dyDescent="0.25">
      <c r="A54" s="11" t="s">
        <v>18</v>
      </c>
      <c r="B54" s="10">
        <v>36</v>
      </c>
      <c r="C54" s="10">
        <v>22</v>
      </c>
      <c r="D54" s="12">
        <f t="shared" si="3"/>
        <v>61.111111111111114</v>
      </c>
      <c r="E54" s="10">
        <f>[1]Industry!$BH$907</f>
        <v>24</v>
      </c>
      <c r="F54" s="12">
        <f t="shared" si="4"/>
        <v>66.666666666666657</v>
      </c>
      <c r="G54" s="10">
        <f>[1]Industry!$BL$907</f>
        <v>16</v>
      </c>
      <c r="H54" s="12">
        <f t="shared" si="5"/>
        <v>44.444444444444443</v>
      </c>
      <c r="J54" s="24"/>
      <c r="K54" s="24"/>
      <c r="L54" s="24"/>
      <c r="M54" s="10"/>
    </row>
    <row r="55" spans="1:13" s="4" customFormat="1" ht="12" customHeight="1" x14ac:dyDescent="0.25">
      <c r="A55" s="9"/>
      <c r="B55" s="10"/>
      <c r="C55" s="10"/>
      <c r="D55" s="12"/>
      <c r="E55" s="10"/>
      <c r="F55" s="12"/>
      <c r="G55" s="10"/>
      <c r="H55" s="12"/>
      <c r="J55" s="24"/>
      <c r="K55" s="24"/>
      <c r="L55" s="24"/>
      <c r="M55" s="10"/>
    </row>
    <row r="56" spans="1:13" s="4" customFormat="1" x14ac:dyDescent="0.25">
      <c r="A56" s="11" t="s">
        <v>19</v>
      </c>
      <c r="B56" s="10">
        <v>58</v>
      </c>
      <c r="C56" s="10">
        <v>35</v>
      </c>
      <c r="D56" s="12">
        <f t="shared" si="3"/>
        <v>60.344827586206897</v>
      </c>
      <c r="E56" s="10">
        <f>[1]Industry!$BH$948</f>
        <v>41</v>
      </c>
      <c r="F56" s="12">
        <f t="shared" si="4"/>
        <v>70.689655172413794</v>
      </c>
      <c r="G56" s="10">
        <f>[1]Industry!$BL$948</f>
        <v>37</v>
      </c>
      <c r="H56" s="12">
        <f t="shared" si="5"/>
        <v>63.793103448275865</v>
      </c>
      <c r="J56" s="24"/>
      <c r="K56" s="24"/>
      <c r="L56" s="24"/>
      <c r="M56" s="10"/>
    </row>
    <row r="57" spans="1:13" s="4" customFormat="1" ht="12" customHeight="1" x14ac:dyDescent="0.25">
      <c r="A57" s="13"/>
      <c r="B57" s="10"/>
      <c r="C57" s="10"/>
      <c r="D57" s="12"/>
      <c r="E57" s="10"/>
      <c r="F57" s="12"/>
      <c r="G57" s="10"/>
      <c r="H57" s="12"/>
      <c r="J57" s="24"/>
      <c r="K57" s="24"/>
      <c r="L57" s="24"/>
      <c r="M57" s="10"/>
    </row>
    <row r="58" spans="1:13" s="4" customFormat="1" x14ac:dyDescent="0.25">
      <c r="A58" s="11" t="s">
        <v>20</v>
      </c>
      <c r="B58" s="10">
        <v>19</v>
      </c>
      <c r="C58" s="10">
        <v>17</v>
      </c>
      <c r="D58" s="12">
        <f t="shared" si="3"/>
        <v>89.473684210526315</v>
      </c>
      <c r="E58" s="10">
        <f>[1]Industry!$BH$1019</f>
        <v>18</v>
      </c>
      <c r="F58" s="12">
        <f t="shared" si="4"/>
        <v>94.73684210526315</v>
      </c>
      <c r="G58" s="10">
        <f>[1]Industry!$BL$1019</f>
        <v>15</v>
      </c>
      <c r="H58" s="12">
        <f t="shared" si="5"/>
        <v>78.94736842105263</v>
      </c>
      <c r="J58" s="24"/>
      <c r="K58" s="24"/>
      <c r="L58" s="24"/>
      <c r="M58" s="10"/>
    </row>
    <row r="59" spans="1:13" s="4" customFormat="1" ht="12" customHeight="1" x14ac:dyDescent="0.25">
      <c r="A59" s="11"/>
      <c r="B59" s="10"/>
      <c r="C59" s="10"/>
      <c r="D59" s="12"/>
      <c r="E59" s="10"/>
      <c r="F59" s="12"/>
      <c r="G59" s="10"/>
      <c r="H59" s="12"/>
      <c r="J59" s="24"/>
      <c r="K59" s="24"/>
      <c r="L59" s="24"/>
      <c r="M59" s="10"/>
    </row>
    <row r="60" spans="1:13" s="4" customFormat="1" ht="30" x14ac:dyDescent="0.25">
      <c r="A60" s="11" t="s">
        <v>21</v>
      </c>
      <c r="B60" s="10">
        <v>29</v>
      </c>
      <c r="C60" s="10">
        <v>20</v>
      </c>
      <c r="D60" s="12">
        <f t="shared" si="3"/>
        <v>68.965517241379317</v>
      </c>
      <c r="E60" s="10">
        <f>[1]Industry!$BH$1040</f>
        <v>25</v>
      </c>
      <c r="F60" s="12">
        <f t="shared" si="4"/>
        <v>86.206896551724128</v>
      </c>
      <c r="G60" s="10">
        <f>[1]Industry!$BL$1040</f>
        <v>22</v>
      </c>
      <c r="H60" s="12">
        <f t="shared" si="5"/>
        <v>75.862068965517238</v>
      </c>
      <c r="J60" s="24"/>
      <c r="K60" s="24"/>
      <c r="L60" s="24"/>
      <c r="M60" s="10"/>
    </row>
    <row r="61" spans="1:13" s="4" customFormat="1" ht="12" customHeight="1" thickBot="1" x14ac:dyDescent="0.3">
      <c r="A61" s="16"/>
      <c r="B61" s="17"/>
      <c r="C61" s="17"/>
      <c r="D61" s="17"/>
      <c r="E61" s="17"/>
      <c r="F61" s="18"/>
      <c r="G61" s="18"/>
      <c r="H61" s="18"/>
    </row>
    <row r="62" spans="1:13" ht="9" customHeight="1" x14ac:dyDescent="0.25">
      <c r="E62" s="10"/>
      <c r="G62" s="10"/>
    </row>
    <row r="63" spans="1:13" x14ac:dyDescent="0.25">
      <c r="A63" s="21" t="s">
        <v>26</v>
      </c>
      <c r="E63" s="10"/>
      <c r="G63" s="10"/>
    </row>
    <row r="64" spans="1:13" x14ac:dyDescent="0.25">
      <c r="A64" s="21" t="s">
        <v>23</v>
      </c>
      <c r="E64" s="10"/>
      <c r="G64" s="10"/>
    </row>
    <row r="65" spans="1:8" x14ac:dyDescent="0.25">
      <c r="A65" s="22"/>
      <c r="E65" s="10"/>
      <c r="G65" s="10"/>
    </row>
    <row r="66" spans="1:8" ht="9" customHeight="1" x14ac:dyDescent="0.25">
      <c r="A66" s="22"/>
      <c r="E66" s="10"/>
      <c r="G66" s="10"/>
    </row>
    <row r="67" spans="1:8" x14ac:dyDescent="0.25">
      <c r="A67" s="21" t="s">
        <v>37</v>
      </c>
      <c r="E67" s="10"/>
      <c r="G67" s="10"/>
    </row>
    <row r="68" spans="1:8" ht="18.75" customHeight="1" x14ac:dyDescent="0.25">
      <c r="A68" s="23" t="s">
        <v>38</v>
      </c>
      <c r="B68" s="20"/>
      <c r="C68" s="20"/>
      <c r="D68" s="20"/>
      <c r="E68" s="10"/>
      <c r="F68" s="20"/>
      <c r="G68" s="10"/>
      <c r="H68" s="20"/>
    </row>
    <row r="69" spans="1:8" ht="9" customHeight="1" x14ac:dyDescent="0.25">
      <c r="A69" s="21"/>
      <c r="B69" s="19"/>
      <c r="C69" s="19"/>
      <c r="D69" s="19"/>
      <c r="E69" s="10"/>
      <c r="G69" s="10"/>
      <c r="H69" s="19"/>
    </row>
    <row r="70" spans="1:8" x14ac:dyDescent="0.25">
      <c r="A70" s="23" t="s">
        <v>22</v>
      </c>
    </row>
    <row r="71" spans="1:8" x14ac:dyDescent="0.25">
      <c r="A71" s="22"/>
    </row>
    <row r="76" spans="1:8" x14ac:dyDescent="0.25">
      <c r="E76" s="20"/>
      <c r="G76" s="20"/>
    </row>
    <row r="77" spans="1:8" x14ac:dyDescent="0.25">
      <c r="E77" s="19"/>
      <c r="G77" s="19"/>
    </row>
    <row r="79" spans="1:8" x14ac:dyDescent="0.25">
      <c r="G79" s="4"/>
    </row>
    <row r="80" spans="1:8" x14ac:dyDescent="0.25">
      <c r="G80" s="4"/>
    </row>
  </sheetData>
  <mergeCells count="24">
    <mergeCell ref="A39:A42"/>
    <mergeCell ref="B39:B42"/>
    <mergeCell ref="C39:D39"/>
    <mergeCell ref="E39:F39"/>
    <mergeCell ref="G39:H39"/>
    <mergeCell ref="C40:C42"/>
    <mergeCell ref="D40:D42"/>
    <mergeCell ref="E40:E42"/>
    <mergeCell ref="F40:F42"/>
    <mergeCell ref="G40:G42"/>
    <mergeCell ref="H40:H42"/>
    <mergeCell ref="A1:H1"/>
    <mergeCell ref="A2:H2"/>
    <mergeCell ref="A4:A7"/>
    <mergeCell ref="B4:B7"/>
    <mergeCell ref="C4:D4"/>
    <mergeCell ref="E4:F4"/>
    <mergeCell ref="G4:H4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TAB7-RR-MISSI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Louis Ceralde</cp:lastModifiedBy>
  <cp:lastPrinted>2023-03-01T05:36:57Z</cp:lastPrinted>
  <dcterms:created xsi:type="dcterms:W3CDTF">2023-01-03T06:18:18Z</dcterms:created>
  <dcterms:modified xsi:type="dcterms:W3CDTF">2023-10-05T09:09:21Z</dcterms:modified>
</cp:coreProperties>
</file>