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b5ff78a67a7082f8/Desktop/Special Release (SR)/Sharon/2021 SR/"/>
    </mc:Choice>
  </mc:AlternateContent>
  <xr:revisionPtr revIDLastSave="5" documentId="13_ncr:1_{44A14EF5-484D-4D09-A5ED-4D88A9B276BB}" xr6:coauthVersionLast="47" xr6:coauthVersionMax="47" xr10:uidLastSave="{5C48FD9B-243D-45F9-AA0C-22FCBBCC4B5E}"/>
  <bookViews>
    <workbookView xWindow="-120" yWindow="-120" windowWidth="29040" windowHeight="15840" tabRatio="855" xr2:uid="{00000000-000D-0000-FFFF-FFFF00000000}"/>
  </bookViews>
  <sheets>
    <sheet name="Table 1_Summary Statistics" sheetId="3" r:id="rId1"/>
    <sheet name="Table 1_Summary Statistics_Cont" sheetId="4" r:id="rId2"/>
    <sheet name="Table 2_Selected Indicators" sheetId="5" r:id="rId3"/>
    <sheet name="Table 3_SummStat Reg" sheetId="7" r:id="rId4"/>
    <sheet name="Table 3_SummStat Reg_Cont" sheetId="8" r:id="rId5"/>
    <sheet name="Table 4_Selected Indicators Reg" sheetId="9" r:id="rId6"/>
  </sheets>
  <definedNames>
    <definedName name="_xlnm.Print_Area" localSheetId="0">'Table 1_Summary Statistics'!$A$1:$G$78</definedName>
    <definedName name="_xlnm.Print_Area" localSheetId="1">'Table 1_Summary Statistics_Cont'!$A$1:$G$81</definedName>
    <definedName name="_xlnm.Print_Area" localSheetId="2">'Table 2_Selected Indicators'!$A$2:$F$80</definedName>
    <definedName name="_xlnm.Print_Area" localSheetId="3">'Table 3_SummStat Reg'!$A$1:$E$27</definedName>
    <definedName name="_xlnm.Print_Area" localSheetId="4">'Table 3_SummStat Reg_Cont'!$A$1:$E$31</definedName>
    <definedName name="_xlnm.Print_Area" localSheetId="5">'Table 4_Selected Indicators Reg'!$A$1:$D$31</definedName>
    <definedName name="_xlnm.Print_Titles" localSheetId="0">'Table 1_Summary Statistics'!$1:$8</definedName>
    <definedName name="_xlnm.Print_Titles" localSheetId="1">'Table 1_Summary Statistics_Cont'!$1:$7</definedName>
    <definedName name="_xlnm.Print_Titles" localSheetId="2">'Table 2_Selected Indicators'!$1:$8</definedName>
    <definedName name="_xlnm.Print_Titles" localSheetId="3">'Table 3_SummStat Reg'!$1:$8</definedName>
    <definedName name="_xlnm.Print_Titles" localSheetId="4">'Table 3_SummStat Reg_Cont'!$1:$8</definedName>
    <definedName name="_xlnm.Print_Titles" localSheetId="5">'Table 4_Selected Indicators Reg'!$1:$8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9" l="1"/>
  <c r="C27" i="9"/>
  <c r="B27" i="9"/>
  <c r="D26" i="9"/>
  <c r="C26" i="9"/>
  <c r="B26" i="9"/>
  <c r="D25" i="9"/>
  <c r="C25" i="9"/>
  <c r="B25" i="9"/>
  <c r="D24" i="9"/>
  <c r="C24" i="9"/>
  <c r="B24" i="9"/>
  <c r="D23" i="9"/>
  <c r="C23" i="9"/>
  <c r="B23" i="9"/>
  <c r="D22" i="9"/>
  <c r="C22" i="9"/>
  <c r="B22" i="9"/>
  <c r="D21" i="9"/>
  <c r="C21" i="9"/>
  <c r="B21" i="9"/>
  <c r="D20" i="9"/>
  <c r="C20" i="9"/>
  <c r="B20" i="9"/>
  <c r="D19" i="9"/>
  <c r="C19" i="9"/>
  <c r="B19" i="9"/>
  <c r="D18" i="9"/>
  <c r="C18" i="9"/>
  <c r="B18" i="9"/>
  <c r="D17" i="9"/>
  <c r="C17" i="9"/>
  <c r="B17" i="9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D11" i="9"/>
  <c r="C11" i="9"/>
  <c r="B11" i="9"/>
  <c r="D9" i="9"/>
  <c r="C9" i="9"/>
  <c r="B9" i="9"/>
  <c r="F77" i="5" l="1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9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9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Bangsamoro (apply to all)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Bangsamoro (apply to all)</t>
        </r>
      </text>
    </comment>
    <comment ref="A3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Put note for BARMM
Apply also to Table 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Bangsamoro (apply to all)</t>
        </r>
      </text>
    </comment>
  </commentList>
</comments>
</file>

<file path=xl/sharedStrings.xml><?xml version="1.0" encoding="utf-8"?>
<sst xmlns="http://schemas.openxmlformats.org/spreadsheetml/2006/main" count="551" uniqueCount="195">
  <si>
    <t>Total</t>
  </si>
  <si>
    <t>Compensation</t>
  </si>
  <si>
    <t>Other Expense</t>
  </si>
  <si>
    <t xml:space="preserve"> 2009
 PSIC
 Code</t>
  </si>
  <si>
    <t>Number 
of 
Establishments</t>
  </si>
  <si>
    <t>Employment
as of 15 November</t>
  </si>
  <si>
    <t>Paid
Employees</t>
  </si>
  <si>
    <t>(1)</t>
  </si>
  <si>
    <t>(2)</t>
  </si>
  <si>
    <t>(3)</t>
  </si>
  <si>
    <t>(5)</t>
  </si>
  <si>
    <t>(6)</t>
  </si>
  <si>
    <t>(7)</t>
  </si>
  <si>
    <t>(8)</t>
  </si>
  <si>
    <t>(4)</t>
  </si>
  <si>
    <t>Industry Description</t>
  </si>
  <si>
    <t>Manufacturing</t>
  </si>
  <si>
    <t>C101</t>
  </si>
  <si>
    <t>Processing and preserving of meat</t>
  </si>
  <si>
    <t>C102</t>
  </si>
  <si>
    <t>Processing and preserving of fish, crustaceans and mollusks</t>
  </si>
  <si>
    <t>C103</t>
  </si>
  <si>
    <t>Processing and preserving of fruits and vegetables</t>
  </si>
  <si>
    <t>C104</t>
  </si>
  <si>
    <t>Manufacture of vegetable and animal oils and fats</t>
  </si>
  <si>
    <t>C105</t>
  </si>
  <si>
    <t>Manufacture of dairy products</t>
  </si>
  <si>
    <t>C106</t>
  </si>
  <si>
    <t>Manufacture of grain mill products, starches and starch products</t>
  </si>
  <si>
    <t>C107</t>
  </si>
  <si>
    <t>Manufacture of other food products</t>
  </si>
  <si>
    <t>C108</t>
  </si>
  <si>
    <t>Manufacture of prepared animal feeds</t>
  </si>
  <si>
    <t>C110</t>
  </si>
  <si>
    <t>Manufacture of beverages</t>
  </si>
  <si>
    <t>C120</t>
  </si>
  <si>
    <t>Manufacture of tobacco products</t>
  </si>
  <si>
    <t>C131</t>
  </si>
  <si>
    <t>Spinning, weaving and finishing of textiles</t>
  </si>
  <si>
    <t>C139</t>
  </si>
  <si>
    <t>Manufacture of other textiles</t>
  </si>
  <si>
    <t>C141</t>
  </si>
  <si>
    <t>Manufacture of wearing apparel, except fur apparel</t>
  </si>
  <si>
    <t>C142</t>
  </si>
  <si>
    <t>Custom tailoring and dressmaking</t>
  </si>
  <si>
    <t>C143</t>
  </si>
  <si>
    <t>Manufacture of knitted and crocheted apparel</t>
  </si>
  <si>
    <t>C151</t>
  </si>
  <si>
    <t>Tanning and dressing of leather; manufacture of luggage and handbags</t>
  </si>
  <si>
    <t>C152</t>
  </si>
  <si>
    <t>Manufacture of footwear</t>
  </si>
  <si>
    <t>C161</t>
  </si>
  <si>
    <t>Sawmilling and planing of wood</t>
  </si>
  <si>
    <t>C162</t>
  </si>
  <si>
    <t>Manufacture of products of wood, cork, straw and plaiting materials</t>
  </si>
  <si>
    <t>C170</t>
  </si>
  <si>
    <t>C181</t>
  </si>
  <si>
    <t>Printing and service activities related to printing</t>
  </si>
  <si>
    <t>C182</t>
  </si>
  <si>
    <t>Reproduction of recorded media</t>
  </si>
  <si>
    <t>C192</t>
  </si>
  <si>
    <t>Manufacture of refined petroleum products</t>
  </si>
  <si>
    <t>C199</t>
  </si>
  <si>
    <t>Manufacture of other fuel products</t>
  </si>
  <si>
    <t>C201</t>
  </si>
  <si>
    <t>Manufacture of basic chemicals</t>
  </si>
  <si>
    <t>C202</t>
  </si>
  <si>
    <t>Manufacture of other chemical products, n.e.c.</t>
  </si>
  <si>
    <t>C203</t>
  </si>
  <si>
    <t>Manufacture of man-made fibers</t>
  </si>
  <si>
    <t>C210</t>
  </si>
  <si>
    <t>Manufacture of pharmaceuticals, medicinal chemical and botanical products</t>
  </si>
  <si>
    <t>C221</t>
  </si>
  <si>
    <t>Manufacture of rubber products</t>
  </si>
  <si>
    <t>C222</t>
  </si>
  <si>
    <t>Manufacture of plastics products</t>
  </si>
  <si>
    <t>C231</t>
  </si>
  <si>
    <t>Manufacture of glass and glass products</t>
  </si>
  <si>
    <t>C239</t>
  </si>
  <si>
    <t>Manufacture of non-metallic mineral products, n.e.c.</t>
  </si>
  <si>
    <t>C241</t>
  </si>
  <si>
    <t>Manufacture of basic iron and steel</t>
  </si>
  <si>
    <t>C242</t>
  </si>
  <si>
    <t>Manufacture of basic precious and other non-ferrous metals</t>
  </si>
  <si>
    <t>C243</t>
  </si>
  <si>
    <t>Casting of metals</t>
  </si>
  <si>
    <t>C251</t>
  </si>
  <si>
    <t>Manufacture of structural metal products, tanks, reservoirs and steam generators</t>
  </si>
  <si>
    <t>C252</t>
  </si>
  <si>
    <t>Manufacture of weapons and ammunition</t>
  </si>
  <si>
    <t>C259</t>
  </si>
  <si>
    <t>Manufacture of other fabricated metal products; metal working service activities</t>
  </si>
  <si>
    <t>C261</t>
  </si>
  <si>
    <t>Manufacture of electronic components</t>
  </si>
  <si>
    <t>C262</t>
  </si>
  <si>
    <t>Manufacture of computers and peripheral equipment and accessories</t>
  </si>
  <si>
    <t>C263</t>
  </si>
  <si>
    <t>Manufacture of communication equipment</t>
  </si>
  <si>
    <t>C264</t>
  </si>
  <si>
    <t>Manufacture of consumer electronics</t>
  </si>
  <si>
    <t>C265</t>
  </si>
  <si>
    <t>Manufacture of measuring, testing, navigating and control equipment; watches and clocks</t>
  </si>
  <si>
    <t>C267</t>
  </si>
  <si>
    <t>Manufacture of optical instruments and photographic equipment</t>
  </si>
  <si>
    <t>C271</t>
  </si>
  <si>
    <t>Manufacture of electric motors, generators, transformers and electricity distribution and control apparatus</t>
  </si>
  <si>
    <t>C272</t>
  </si>
  <si>
    <t>Manufacture of batteries and accumulators</t>
  </si>
  <si>
    <t>C273</t>
  </si>
  <si>
    <t>Manufacture of wiring and wiring devices</t>
  </si>
  <si>
    <t>C274</t>
  </si>
  <si>
    <t>Manufacture of electric lighting equipment</t>
  </si>
  <si>
    <t>C275</t>
  </si>
  <si>
    <t>Manufacture of domestic appliances</t>
  </si>
  <si>
    <t>C279</t>
  </si>
  <si>
    <t>Manufacture of other electrical equipment</t>
  </si>
  <si>
    <t>C281</t>
  </si>
  <si>
    <t>Manufacture of general purpose machinery</t>
  </si>
  <si>
    <t>C282</t>
  </si>
  <si>
    <t>Manufacture of special purpose machinery</t>
  </si>
  <si>
    <t>C291</t>
  </si>
  <si>
    <t>Manufacture of motor vehicles</t>
  </si>
  <si>
    <t>C292</t>
  </si>
  <si>
    <t>Manufacture of bodies (coachwork) for motor vehicles; manufacture of trailers and semi-trailers</t>
  </si>
  <si>
    <t>C293</t>
  </si>
  <si>
    <t>Manufacture of parts and accessories for motor vehicles</t>
  </si>
  <si>
    <t>C301</t>
  </si>
  <si>
    <t>Building of ships and boats</t>
  </si>
  <si>
    <t>C303</t>
  </si>
  <si>
    <t>Manufacture of air and spacecraft and related machinery</t>
  </si>
  <si>
    <t>C309</t>
  </si>
  <si>
    <t>Manufacture of transport equipment, n.e.c.</t>
  </si>
  <si>
    <t>C310</t>
  </si>
  <si>
    <t>Manufacture of furniture</t>
  </si>
  <si>
    <t>C321</t>
  </si>
  <si>
    <t>Manufacture of jewelry, bijouterie and related articles</t>
  </si>
  <si>
    <t>C322</t>
  </si>
  <si>
    <t>Manufacture of musical instruments</t>
  </si>
  <si>
    <t>C323</t>
  </si>
  <si>
    <t>Manufacture of sports goods</t>
  </si>
  <si>
    <t>C324</t>
  </si>
  <si>
    <t>Manufacture of games and toys</t>
  </si>
  <si>
    <t>C325</t>
  </si>
  <si>
    <t>Manufacture of medical and dental instruments and supplies</t>
  </si>
  <si>
    <t>C329</t>
  </si>
  <si>
    <t>Other manufacturing, n.e.c.</t>
  </si>
  <si>
    <t>C331</t>
  </si>
  <si>
    <t>Repair of fabricated metal products, machinery and equipment</t>
  </si>
  <si>
    <t>C332</t>
  </si>
  <si>
    <t>Installation of industrial machinery and equipment</t>
  </si>
  <si>
    <t>Manufacture of paper and paper products</t>
  </si>
  <si>
    <t>Employment 
per 
Establishment</t>
  </si>
  <si>
    <r>
      <t>Table 1. --</t>
    </r>
    <r>
      <rPr>
        <b/>
        <i/>
        <sz val="9"/>
        <color theme="1"/>
        <rFont val="Arial Narrow"/>
        <family val="2"/>
      </rPr>
      <t>Cont.</t>
    </r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</si>
  <si>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</si>
  <si>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</si>
  <si>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</si>
  <si>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</si>
  <si>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</si>
  <si>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</si>
  <si>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MIMAROPA Region         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</si>
  <si>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</si>
  <si>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</si>
  <si>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</si>
  <si>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</si>
  <si>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</si>
  <si>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</si>
  <si>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</si>
  <si>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</si>
  <si>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</si>
  <si>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>Philippines</t>
  </si>
  <si>
    <t>C</t>
  </si>
  <si>
    <r>
      <t>Table 3. --</t>
    </r>
    <r>
      <rPr>
        <b/>
        <i/>
        <sz val="9"/>
        <color theme="1"/>
        <rFont val="Arial Narrow"/>
        <family val="2"/>
      </rPr>
      <t>Conc.</t>
    </r>
  </si>
  <si>
    <t>(Final)</t>
  </si>
  <si>
    <t>-</t>
  </si>
  <si>
    <t>Total
Revenue
 (in thousand PhP)</t>
  </si>
  <si>
    <t>Expense
 (in thousand PhP)</t>
  </si>
  <si>
    <t>Revenue
per 
Expense Ratio</t>
  </si>
  <si>
    <t>Average Annual 
Compensation 
per Paid Employee 
(PhP)</t>
  </si>
  <si>
    <r>
      <t xml:space="preserve">Table 1. Summary Statistics for Manufacturing </t>
    </r>
    <r>
      <rPr>
        <b/>
        <sz val="9"/>
        <rFont val="Arial Narrow"/>
        <family val="2"/>
      </rPr>
      <t>Section</t>
    </r>
    <r>
      <rPr>
        <b/>
        <sz val="9"/>
        <color theme="1"/>
        <rFont val="Arial Narrow"/>
        <family val="2"/>
      </rPr>
      <t xml:space="preserve"> by Industry Group: Philippines, 2021</t>
    </r>
  </si>
  <si>
    <t>Table 2.  Selected Indicators for Manufacturing Section by Industry Group: Philippines, 2021</t>
  </si>
  <si>
    <r>
      <t xml:space="preserve">Table 3. Summary Statistics for Manufacturing </t>
    </r>
    <r>
      <rPr>
        <b/>
        <sz val="9"/>
        <rFont val="Arial Narrow"/>
        <family val="2"/>
      </rPr>
      <t>Section</t>
    </r>
    <r>
      <rPr>
        <b/>
        <sz val="9"/>
        <color theme="1"/>
        <rFont val="Arial Narrow"/>
        <family val="2"/>
      </rPr>
      <t xml:space="preserve"> by Region: Philippines, 2021</t>
    </r>
  </si>
  <si>
    <t>E-Commerce Sales
 (in thousand PhP)</t>
  </si>
  <si>
    <t>Table 4.  Selected Indicators for Manufacturing Section by Region: Philippines, 2021</t>
  </si>
  <si>
    <t>Source:  Philippine Statistics Authority, 2021 Annual Survey of Philippine Business and Industry (Final Results)</t>
  </si>
  <si>
    <t>}</t>
  </si>
  <si>
    <t>combined data</t>
  </si>
  <si>
    <t xml:space="preserve">Bangsamoro Autonomous Region in Muslim Mindanao (BARMM)              </t>
  </si>
  <si>
    <t xml:space="preserve">Bangsamoro Autonomous Region in Muslim Mindanao (BARMM) 1/              </t>
  </si>
  <si>
    <t>1/ The sample coverage for BARMM for 2021 includes Cotabato City and the Eight Area Clusters (63 Barangays previously from the Province of Cotabato)</t>
  </si>
  <si>
    <t xml:space="preserve">      the Province of Cotabato)</t>
  </si>
  <si>
    <t>1/ The sample coverage for BARMM for 2021 includes Cotabato City and the Eight Area Clusters (63 Barangays previously from</t>
  </si>
  <si>
    <t>Note:   -   zero value</t>
  </si>
  <si>
    <t>Details may not add up to total due to rounding and/or statistical disclosure control</t>
  </si>
  <si>
    <t xml:space="preserve"> Note: -   zero value</t>
  </si>
  <si>
    <t>Note: }  combined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</si>
</sst>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#,##0;\(#,##0\)"/>
    <numFmt numFmtId="166" formatCode="[$-3409]General"/>
    <numFmt numFmtId="167" formatCode="_(* #,##0_);_(* \(#,##0\);_(* &quot;-&quot;??_);_(@_)"/>
    <numFmt numFmtId="168" formatCode="_(* #,##0.000_);_(* \(#,##0.000\);_(* &quot;-&quot;??_);_(@_)"/>
    <numFmt numFmtId="169" formatCode="0.0%"/>
  </numFmts>
  <fonts count="33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i/>
      <sz val="9"/>
      <color theme="1"/>
      <name val="Arial Narrow"/>
      <family val="2"/>
    </font>
    <font>
      <b/>
      <sz val="9"/>
      <name val="Arial Narrow"/>
      <family val="2"/>
    </font>
    <font>
      <sz val="10"/>
      <color rgb="FF000000"/>
      <name val="Arial1"/>
    </font>
    <font>
      <sz val="8"/>
      <color theme="1"/>
      <name val="Arial Narrow"/>
      <family val="2"/>
    </font>
    <font>
      <sz val="9"/>
      <name val="Arial Narrow"/>
      <family val="2"/>
    </font>
    <font>
      <b/>
      <i/>
      <sz val="9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5" applyNumberFormat="0" applyAlignment="0" applyProtection="0"/>
    <xf numFmtId="0" fontId="9" fillId="6" borderId="6" applyNumberFormat="0" applyAlignment="0" applyProtection="0"/>
    <xf numFmtId="0" fontId="10" fillId="6" borderId="5" applyNumberFormat="0" applyAlignment="0" applyProtection="0"/>
    <xf numFmtId="0" fontId="11" fillId="0" borderId="7" applyNumberFormat="0" applyFill="0" applyAlignment="0" applyProtection="0"/>
    <xf numFmtId="0" fontId="12" fillId="7" borderId="8" applyNumberFormat="0" applyAlignment="0" applyProtection="0"/>
    <xf numFmtId="0" fontId="13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2" fillId="0" borderId="0"/>
    <xf numFmtId="166" fontId="27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9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/>
    <xf numFmtId="0" fontId="23" fillId="0" borderId="0" xfId="0" applyFont="1"/>
    <xf numFmtId="0" fontId="22" fillId="0" borderId="0" xfId="1" applyFont="1"/>
    <xf numFmtId="165" fontId="22" fillId="0" borderId="0" xfId="1" applyNumberFormat="1" applyFont="1"/>
    <xf numFmtId="0" fontId="23" fillId="0" borderId="0" xfId="1" applyFont="1"/>
    <xf numFmtId="0" fontId="21" fillId="0" borderId="0" xfId="1" applyFont="1" applyAlignment="1">
      <alignment wrapText="1"/>
    </xf>
    <xf numFmtId="0" fontId="21" fillId="0" borderId="0" xfId="1" applyFont="1"/>
    <xf numFmtId="165" fontId="22" fillId="33" borderId="0" xfId="0" applyNumberFormat="1" applyFont="1" applyFill="1"/>
    <xf numFmtId="0" fontId="22" fillId="33" borderId="0" xfId="0" applyFont="1" applyFill="1"/>
    <xf numFmtId="0" fontId="23" fillId="0" borderId="1" xfId="0" quotePrefix="1" applyFont="1" applyBorder="1" applyAlignment="1">
      <alignment horizontal="center" vertical="center"/>
    </xf>
    <xf numFmtId="0" fontId="23" fillId="0" borderId="12" xfId="0" quotePrefix="1" applyFont="1" applyBorder="1" applyAlignment="1">
      <alignment horizontal="center" vertical="center"/>
    </xf>
    <xf numFmtId="0" fontId="22" fillId="0" borderId="0" xfId="0" quotePrefix="1" applyFont="1" applyAlignment="1">
      <alignment horizontal="center" vertical="center"/>
    </xf>
    <xf numFmtId="165" fontId="22" fillId="0" borderId="0" xfId="0" quotePrefix="1" applyNumberFormat="1" applyFont="1" applyAlignment="1">
      <alignment horizontal="center" vertical="center"/>
    </xf>
    <xf numFmtId="165" fontId="21" fillId="0" borderId="0" xfId="0" applyNumberFormat="1" applyFont="1"/>
    <xf numFmtId="0" fontId="23" fillId="0" borderId="14" xfId="0" applyFont="1" applyBorder="1" applyAlignment="1">
      <alignment horizontal="center" vertical="center" wrapText="1"/>
    </xf>
    <xf numFmtId="0" fontId="23" fillId="0" borderId="14" xfId="0" quotePrefix="1" applyFont="1" applyBorder="1" applyAlignment="1">
      <alignment horizontal="center" vertical="center"/>
    </xf>
    <xf numFmtId="0" fontId="22" fillId="0" borderId="0" xfId="0" quotePrefix="1" applyFont="1" applyAlignment="1">
      <alignment vertical="center"/>
    </xf>
    <xf numFmtId="3" fontId="21" fillId="0" borderId="0" xfId="1" applyNumberFormat="1" applyFont="1" applyAlignment="1">
      <alignment horizontal="right" wrapText="1"/>
    </xf>
    <xf numFmtId="0" fontId="21" fillId="0" borderId="0" xfId="1" applyFont="1" applyAlignment="1">
      <alignment horizontal="right" wrapText="1"/>
    </xf>
    <xf numFmtId="0" fontId="22" fillId="0" borderId="0" xfId="45" applyFont="1"/>
    <xf numFmtId="0" fontId="24" fillId="0" borderId="0" xfId="45" applyFont="1"/>
    <xf numFmtId="165" fontId="22" fillId="0" borderId="0" xfId="0" quotePrefix="1" applyNumberFormat="1" applyFont="1" applyAlignment="1">
      <alignment horizontal="right" vertical="center"/>
    </xf>
    <xf numFmtId="166" fontId="22" fillId="0" borderId="0" xfId="46" applyFont="1" applyAlignment="1">
      <alignment wrapText="1"/>
    </xf>
    <xf numFmtId="166" fontId="22" fillId="0" borderId="0" xfId="46" applyFont="1" applyAlignment="1">
      <alignment vertical="top"/>
    </xf>
    <xf numFmtId="0" fontId="23" fillId="0" borderId="1" xfId="0" applyFont="1" applyBorder="1" applyAlignment="1">
      <alignment horizontal="center" vertical="center" wrapText="1"/>
    </xf>
    <xf numFmtId="0" fontId="23" fillId="0" borderId="14" xfId="1" quotePrefix="1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1" quotePrefix="1" applyFont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28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center" wrapText="1"/>
    </xf>
    <xf numFmtId="0" fontId="29" fillId="0" borderId="0" xfId="0" applyFont="1" applyAlignment="1">
      <alignment horizontal="centerContinuous" vertical="center" wrapText="1"/>
    </xf>
    <xf numFmtId="164" fontId="20" fillId="0" borderId="0" xfId="47" applyFont="1" applyFill="1"/>
    <xf numFmtId="164" fontId="21" fillId="0" borderId="0" xfId="47" applyFont="1" applyFill="1"/>
    <xf numFmtId="166" fontId="22" fillId="0" borderId="13" xfId="46" applyFont="1" applyBorder="1" applyAlignment="1">
      <alignment vertical="top"/>
    </xf>
    <xf numFmtId="166" fontId="22" fillId="0" borderId="13" xfId="46" applyFont="1" applyBorder="1" applyAlignment="1">
      <alignment wrapText="1"/>
    </xf>
    <xf numFmtId="165" fontId="22" fillId="0" borderId="0" xfId="0" applyNumberFormat="1" applyFont="1"/>
    <xf numFmtId="0" fontId="20" fillId="0" borderId="0" xfId="0" applyFont="1" applyAlignment="1">
      <alignment horizontal="left"/>
    </xf>
    <xf numFmtId="0" fontId="23" fillId="0" borderId="16" xfId="0" quotePrefix="1" applyFont="1" applyBorder="1" applyAlignment="1">
      <alignment horizontal="center" vertical="center"/>
    </xf>
    <xf numFmtId="0" fontId="23" fillId="0" borderId="16" xfId="1" quotePrefix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64" fontId="20" fillId="0" borderId="0" xfId="47" applyFont="1"/>
    <xf numFmtId="167" fontId="20" fillId="0" borderId="0" xfId="47" applyNumberFormat="1" applyFont="1"/>
    <xf numFmtId="167" fontId="21" fillId="0" borderId="0" xfId="47" applyNumberFormat="1" applyFont="1"/>
    <xf numFmtId="167" fontId="21" fillId="0" borderId="0" xfId="47" applyNumberFormat="1" applyFont="1" applyAlignment="1">
      <alignment horizontal="right"/>
    </xf>
    <xf numFmtId="167" fontId="21" fillId="0" borderId="13" xfId="47" applyNumberFormat="1" applyFont="1" applyBorder="1"/>
    <xf numFmtId="167" fontId="21" fillId="0" borderId="13" xfId="47" applyNumberFormat="1" applyFont="1" applyBorder="1" applyAlignment="1">
      <alignment horizontal="right"/>
    </xf>
    <xf numFmtId="164" fontId="23" fillId="0" borderId="0" xfId="47" applyFont="1"/>
    <xf numFmtId="167" fontId="23" fillId="0" borderId="0" xfId="47" applyNumberFormat="1" applyFont="1"/>
    <xf numFmtId="167" fontId="23" fillId="0" borderId="0" xfId="47" applyNumberFormat="1" applyFont="1" applyFill="1"/>
    <xf numFmtId="0" fontId="20" fillId="0" borderId="0" xfId="0" applyFont="1" applyAlignment="1">
      <alignment horizontal="center"/>
    </xf>
    <xf numFmtId="167" fontId="20" fillId="0" borderId="0" xfId="0" applyNumberFormat="1" applyFont="1"/>
    <xf numFmtId="167" fontId="23" fillId="0" borderId="0" xfId="1" applyNumberFormat="1" applyFont="1"/>
    <xf numFmtId="167" fontId="22" fillId="0" borderId="0" xfId="1" applyNumberFormat="1" applyFont="1"/>
    <xf numFmtId="0" fontId="21" fillId="0" borderId="21" xfId="44" applyFont="1" applyBorder="1" applyAlignment="1">
      <alignment wrapText="1"/>
    </xf>
    <xf numFmtId="3" fontId="21" fillId="0" borderId="21" xfId="44" applyNumberFormat="1" applyFont="1" applyBorder="1" applyAlignment="1">
      <alignment horizontal="right" wrapText="1"/>
    </xf>
    <xf numFmtId="0" fontId="21" fillId="0" borderId="21" xfId="44" applyFont="1" applyBorder="1" applyAlignment="1">
      <alignment horizontal="right" wrapText="1"/>
    </xf>
    <xf numFmtId="168" fontId="20" fillId="0" borderId="0" xfId="0" applyNumberFormat="1" applyFont="1"/>
    <xf numFmtId="167" fontId="22" fillId="0" borderId="0" xfId="47" applyNumberFormat="1" applyFont="1" applyFill="1"/>
    <xf numFmtId="164" fontId="22" fillId="0" borderId="0" xfId="47" applyFont="1"/>
    <xf numFmtId="167" fontId="22" fillId="0" borderId="0" xfId="47" applyNumberFormat="1" applyFont="1"/>
    <xf numFmtId="0" fontId="25" fillId="0" borderId="0" xfId="44" quotePrefix="1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0" xfId="0" quotePrefix="1" applyFont="1" applyAlignment="1">
      <alignment horizontal="left"/>
    </xf>
    <xf numFmtId="0" fontId="25" fillId="0" borderId="0" xfId="45" applyFont="1"/>
    <xf numFmtId="0" fontId="23" fillId="0" borderId="16" xfId="0" applyFont="1" applyBorder="1" applyAlignment="1">
      <alignment horizontal="center" vertical="center" wrapText="1"/>
    </xf>
    <xf numFmtId="169" fontId="21" fillId="0" borderId="0" xfId="49" applyNumberFormat="1" applyFont="1"/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5" xfId="1" quotePrefix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67" fontId="20" fillId="0" borderId="0" xfId="47" applyNumberFormat="1" applyFont="1" applyAlignment="1">
      <alignment vertical="center"/>
    </xf>
    <xf numFmtId="0" fontId="21" fillId="0" borderId="0" xfId="0" applyFont="1" applyAlignment="1">
      <alignment vertical="center"/>
    </xf>
    <xf numFmtId="167" fontId="21" fillId="0" borderId="0" xfId="47" applyNumberFormat="1" applyFont="1" applyAlignment="1">
      <alignment vertical="center"/>
    </xf>
    <xf numFmtId="166" fontId="22" fillId="0" borderId="13" xfId="46" applyFont="1" applyBorder="1" applyAlignment="1">
      <alignment vertical="center" wrapText="1"/>
    </xf>
    <xf numFmtId="164" fontId="21" fillId="0" borderId="13" xfId="47" applyFont="1" applyFill="1" applyBorder="1"/>
    <xf numFmtId="166" fontId="22" fillId="0" borderId="0" xfId="46" applyFont="1" applyAlignment="1">
      <alignment vertical="center" wrapText="1"/>
    </xf>
    <xf numFmtId="167" fontId="21" fillId="0" borderId="0" xfId="47" applyNumberFormat="1" applyFont="1" applyBorder="1" applyAlignment="1">
      <alignment vertical="center"/>
    </xf>
    <xf numFmtId="0" fontId="23" fillId="0" borderId="32" xfId="0" applyFont="1" applyBorder="1" applyAlignment="1">
      <alignment horizontal="center" vertical="center" wrapText="1"/>
    </xf>
    <xf numFmtId="0" fontId="23" fillId="0" borderId="33" xfId="0" quotePrefix="1" applyFont="1" applyBorder="1" applyAlignment="1">
      <alignment horizontal="center" vertical="center"/>
    </xf>
    <xf numFmtId="0" fontId="23" fillId="0" borderId="34" xfId="0" quotePrefix="1" applyFont="1" applyBorder="1" applyAlignment="1">
      <alignment horizontal="center" vertical="center"/>
    </xf>
    <xf numFmtId="0" fontId="23" fillId="0" borderId="15" xfId="0" quotePrefix="1" applyFont="1" applyBorder="1" applyAlignment="1">
      <alignment horizontal="center" vertical="center"/>
    </xf>
    <xf numFmtId="0" fontId="23" fillId="0" borderId="36" xfId="0" quotePrefix="1" applyFont="1" applyBorder="1" applyAlignment="1">
      <alignment horizontal="center" vertical="center"/>
    </xf>
    <xf numFmtId="0" fontId="21" fillId="0" borderId="0" xfId="44" quotePrefix="1" applyFont="1" applyAlignment="1">
      <alignment horizontal="left" wrapText="1"/>
    </xf>
    <xf numFmtId="0" fontId="25" fillId="0" borderId="0" xfId="44" quotePrefix="1" applyFont="1" applyAlignment="1">
      <alignment horizontal="left"/>
    </xf>
    <xf numFmtId="0" fontId="25" fillId="0" borderId="0" xfId="44" quotePrefix="1" applyFont="1" applyAlignment="1">
      <alignment horizontal="right" wrapText="1"/>
    </xf>
    <xf numFmtId="165" fontId="24" fillId="33" borderId="0" xfId="0" applyNumberFormat="1" applyFont="1" applyFill="1"/>
    <xf numFmtId="0" fontId="24" fillId="33" borderId="0" xfId="0" applyFont="1" applyFill="1"/>
    <xf numFmtId="167" fontId="21" fillId="0" borderId="0" xfId="47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3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5" fillId="0" borderId="0" xfId="44" quotePrefix="1" applyFont="1" applyAlignment="1">
      <alignment horizontal="left" wrapText="1"/>
    </xf>
    <xf numFmtId="0" fontId="20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7" fontId="22" fillId="0" borderId="0" xfId="47" applyNumberFormat="1" applyFont="1" applyAlignment="1">
      <alignment horizontal="center" vertical="center"/>
    </xf>
    <xf numFmtId="167" fontId="22" fillId="0" borderId="0" xfId="47" applyNumberFormat="1" applyFont="1" applyFill="1" applyAlignment="1">
      <alignment horizontal="center" vertical="center"/>
    </xf>
    <xf numFmtId="164" fontId="22" fillId="0" borderId="0" xfId="47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0" xfId="44" quotePrefix="1" applyFont="1" applyAlignment="1">
      <alignment horizontal="left" wrapText="1"/>
    </xf>
    <xf numFmtId="0" fontId="24" fillId="0" borderId="0" xfId="0" quotePrefix="1" applyFont="1" applyAlignment="1">
      <alignment horizontal="left" wrapText="1"/>
    </xf>
    <xf numFmtId="0" fontId="24" fillId="0" borderId="0" xfId="0" applyFont="1" applyAlignment="1">
      <alignment horizontal="left" wrapText="1"/>
    </xf>
  </cellXfs>
  <cellStyles count="52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47" builtinId="3"/>
    <cellStyle name="Comma 2" xfId="2" xr:uid="{00000000-0005-0000-0000-00001C000000}"/>
    <cellStyle name="Comma 2 2" xfId="50" xr:uid="{99B1B170-21AA-4928-968D-0D7FEC8468C0}"/>
    <cellStyle name="Comma 3" xfId="48" xr:uid="{00000000-0005-0000-0000-00001D000000}"/>
    <cellStyle name="Comma 3 2" xfId="51" xr:uid="{30B4B95E-46F5-416A-A62C-CA860209297F}"/>
    <cellStyle name="Excel Built-in Normal" xfId="46" xr:uid="{00000000-0005-0000-0000-00001E000000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00000000-0005-0000-0000-000027000000}"/>
    <cellStyle name="Normal" xfId="0" builtinId="0"/>
    <cellStyle name="Normal 2" xfId="1" xr:uid="{00000000-0005-0000-0000-000029000000}"/>
    <cellStyle name="Normal 2 2" xfId="44" xr:uid="{00000000-0005-0000-0000-00002A000000}"/>
    <cellStyle name="Normal 3" xfId="45" xr:uid="{00000000-0005-0000-0000-00002B000000}"/>
    <cellStyle name="Note" xfId="15" builtinId="10" customBuiltin="1"/>
    <cellStyle name="Output" xfId="10" builtinId="21" customBuiltin="1"/>
    <cellStyle name="Percent" xfId="49" builtinId="5"/>
    <cellStyle name="Title 2" xfId="36" xr:uid="{00000000-0005-0000-0000-00002F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zoomScale="136" zoomScaleNormal="115" zoomScaleSheetLayoutView="12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8.85546875" defaultRowHeight="13.5"/>
  <cols>
    <col min="1" max="1" width="6.140625" style="7" customWidth="1"/>
    <col min="2" max="2" width="30.7109375" style="7" bestFit="1" customWidth="1"/>
    <col min="3" max="3" width="1.42578125" style="7" customWidth="1"/>
    <col min="4" max="4" width="12.7109375" style="8" customWidth="1"/>
    <col min="5" max="5" width="11.7109375" style="8" customWidth="1"/>
    <col min="6" max="6" width="12.42578125" style="8" customWidth="1"/>
    <col min="7" max="7" width="12.7109375" style="8" customWidth="1"/>
    <col min="8" max="8" width="10.5703125" style="8" customWidth="1"/>
    <col min="9" max="9" width="10.7109375" style="8" customWidth="1"/>
    <col min="10" max="10" width="11.28515625" style="8" customWidth="1"/>
    <col min="11" max="11" width="9.85546875" style="8" customWidth="1"/>
    <col min="12" max="12" width="17.85546875" style="8" customWidth="1"/>
    <col min="13" max="16" width="16.85546875" style="7" customWidth="1"/>
    <col min="17" max="16384" width="8.85546875" style="7"/>
  </cols>
  <sheetData>
    <row r="1" spans="1:12" s="1" customFormat="1">
      <c r="A1" s="97" t="s">
        <v>178</v>
      </c>
      <c r="B1" s="97"/>
      <c r="C1" s="97"/>
      <c r="D1" s="97"/>
      <c r="E1" s="97"/>
      <c r="F1" s="97"/>
      <c r="G1" s="97"/>
    </row>
    <row r="2" spans="1:12" s="1" customFormat="1" ht="11.25" customHeight="1">
      <c r="A2" s="34" t="s">
        <v>172</v>
      </c>
      <c r="B2" s="34"/>
      <c r="C2" s="34"/>
      <c r="D2" s="34"/>
      <c r="E2" s="34"/>
      <c r="F2" s="34"/>
      <c r="G2" s="34"/>
    </row>
    <row r="3" spans="1:12" s="1" customFormat="1" ht="8.25" customHeight="1">
      <c r="A3" s="2"/>
    </row>
    <row r="4" spans="1:12" s="3" customFormat="1" ht="19.5" customHeight="1">
      <c r="A4" s="98" t="s">
        <v>3</v>
      </c>
      <c r="B4" s="101" t="s">
        <v>15</v>
      </c>
      <c r="C4" s="74"/>
      <c r="D4" s="108" t="s">
        <v>4</v>
      </c>
      <c r="E4" s="105" t="s">
        <v>5</v>
      </c>
      <c r="F4" s="98"/>
      <c r="G4" s="101" t="s">
        <v>174</v>
      </c>
    </row>
    <row r="5" spans="1:12" s="3" customFormat="1" ht="27" customHeight="1">
      <c r="A5" s="99"/>
      <c r="B5" s="102"/>
      <c r="C5" s="75"/>
      <c r="D5" s="109"/>
      <c r="E5" s="106"/>
      <c r="F5" s="107"/>
      <c r="G5" s="102"/>
    </row>
    <row r="6" spans="1:12" s="3" customFormat="1" ht="30" customHeight="1">
      <c r="A6" s="99"/>
      <c r="B6" s="102"/>
      <c r="C6" s="76"/>
      <c r="D6" s="110"/>
      <c r="E6" s="73" t="s">
        <v>0</v>
      </c>
      <c r="F6" s="29" t="s">
        <v>6</v>
      </c>
      <c r="G6" s="104"/>
    </row>
    <row r="7" spans="1:12" s="3" customFormat="1" ht="12.75" customHeight="1">
      <c r="A7" s="100"/>
      <c r="B7" s="103"/>
      <c r="C7" s="86"/>
      <c r="D7" s="87" t="s">
        <v>7</v>
      </c>
      <c r="E7" s="88" t="s">
        <v>8</v>
      </c>
      <c r="F7" s="88" t="s">
        <v>9</v>
      </c>
      <c r="G7" s="90" t="s">
        <v>14</v>
      </c>
    </row>
    <row r="8" spans="1:12" s="3" customFormat="1" ht="12.75" customHeight="1">
      <c r="A8" s="4"/>
      <c r="B8" s="4"/>
      <c r="C8" s="4"/>
      <c r="D8" s="16"/>
      <c r="E8" s="17"/>
      <c r="F8" s="16"/>
      <c r="G8" s="26"/>
    </row>
    <row r="9" spans="1:12" s="5" customFormat="1">
      <c r="A9" s="6"/>
      <c r="B9" s="5" t="s">
        <v>16</v>
      </c>
      <c r="D9" s="47">
        <v>25279</v>
      </c>
      <c r="E9" s="47">
        <v>1172195</v>
      </c>
      <c r="F9" s="47">
        <v>1161905</v>
      </c>
      <c r="G9" s="47">
        <v>5470983174</v>
      </c>
      <c r="I9" s="62"/>
      <c r="J9" s="56"/>
      <c r="K9" s="56"/>
      <c r="L9" s="56"/>
    </row>
    <row r="10" spans="1:12" s="5" customFormat="1" ht="10.5" customHeight="1">
      <c r="A10" s="6"/>
      <c r="D10" s="47"/>
      <c r="E10" s="47"/>
      <c r="F10" s="47"/>
      <c r="G10" s="47"/>
    </row>
    <row r="11" spans="1:12" s="1" customFormat="1">
      <c r="A11" s="28" t="s">
        <v>17</v>
      </c>
      <c r="B11" s="27" t="s">
        <v>18</v>
      </c>
      <c r="C11" s="27"/>
      <c r="D11" s="48">
        <v>252</v>
      </c>
      <c r="E11" s="48">
        <v>22373</v>
      </c>
      <c r="F11" s="48">
        <v>22146</v>
      </c>
      <c r="G11" s="48">
        <v>157131487</v>
      </c>
      <c r="H11" s="71"/>
    </row>
    <row r="12" spans="1:12" s="1" customFormat="1" ht="27">
      <c r="A12" s="28" t="s">
        <v>19</v>
      </c>
      <c r="B12" s="27" t="s">
        <v>20</v>
      </c>
      <c r="C12" s="27"/>
      <c r="D12" s="48">
        <v>215</v>
      </c>
      <c r="E12" s="48">
        <v>15048</v>
      </c>
      <c r="F12" s="48">
        <v>14756</v>
      </c>
      <c r="G12" s="48">
        <v>64579104</v>
      </c>
      <c r="H12" s="71"/>
    </row>
    <row r="13" spans="1:12" s="1" customFormat="1" ht="11.25" customHeight="1">
      <c r="A13" s="28" t="s">
        <v>21</v>
      </c>
      <c r="B13" s="27" t="s">
        <v>22</v>
      </c>
      <c r="C13" s="27"/>
      <c r="D13" s="48">
        <v>160</v>
      </c>
      <c r="E13" s="48">
        <v>23458</v>
      </c>
      <c r="F13" s="48">
        <v>23397</v>
      </c>
      <c r="G13" s="48">
        <v>102570590</v>
      </c>
      <c r="H13" s="71"/>
    </row>
    <row r="14" spans="1:12" s="1" customFormat="1" ht="13.5" customHeight="1">
      <c r="A14" s="28" t="s">
        <v>23</v>
      </c>
      <c r="B14" s="27" t="s">
        <v>24</v>
      </c>
      <c r="C14" s="27"/>
      <c r="D14" s="48">
        <v>102</v>
      </c>
      <c r="E14" s="48">
        <v>6212</v>
      </c>
      <c r="F14" s="48">
        <v>6199</v>
      </c>
      <c r="G14" s="48">
        <v>121377649</v>
      </c>
      <c r="H14" s="71"/>
    </row>
    <row r="15" spans="1:12" s="1" customFormat="1">
      <c r="A15" s="28" t="s">
        <v>25</v>
      </c>
      <c r="B15" s="27" t="s">
        <v>26</v>
      </c>
      <c r="C15" s="27"/>
      <c r="D15" s="48">
        <v>100</v>
      </c>
      <c r="E15" s="48">
        <v>9085</v>
      </c>
      <c r="F15" s="48">
        <v>8989</v>
      </c>
      <c r="G15" s="48">
        <v>142366492</v>
      </c>
      <c r="H15" s="71"/>
    </row>
    <row r="16" spans="1:12" s="1" customFormat="1" ht="27">
      <c r="A16" s="28" t="s">
        <v>27</v>
      </c>
      <c r="B16" s="27" t="s">
        <v>28</v>
      </c>
      <c r="C16" s="27"/>
      <c r="D16" s="48">
        <v>1395</v>
      </c>
      <c r="E16" s="48">
        <v>15521</v>
      </c>
      <c r="F16" s="48">
        <v>14319</v>
      </c>
      <c r="G16" s="48">
        <v>104941483</v>
      </c>
      <c r="H16" s="71"/>
    </row>
    <row r="17" spans="1:12" s="1" customFormat="1">
      <c r="A17" s="28" t="s">
        <v>29</v>
      </c>
      <c r="B17" s="27" t="s">
        <v>30</v>
      </c>
      <c r="C17" s="27"/>
      <c r="D17" s="48">
        <v>7656</v>
      </c>
      <c r="E17" s="48">
        <v>121275</v>
      </c>
      <c r="F17" s="48">
        <v>118942</v>
      </c>
      <c r="G17" s="48">
        <v>428676235</v>
      </c>
      <c r="H17" s="71"/>
    </row>
    <row r="18" spans="1:12" s="1" customFormat="1">
      <c r="A18" s="28" t="s">
        <v>31</v>
      </c>
      <c r="B18" s="27" t="s">
        <v>32</v>
      </c>
      <c r="C18" s="27"/>
      <c r="D18" s="48">
        <v>166</v>
      </c>
      <c r="E18" s="48">
        <v>13968</v>
      </c>
      <c r="F18" s="48">
        <v>13657</v>
      </c>
      <c r="G18" s="48">
        <v>143890488</v>
      </c>
      <c r="H18" s="71"/>
    </row>
    <row r="19" spans="1:12" s="1" customFormat="1">
      <c r="A19" s="28" t="s">
        <v>33</v>
      </c>
      <c r="B19" s="27" t="s">
        <v>34</v>
      </c>
      <c r="C19" s="27"/>
      <c r="D19" s="48">
        <v>4091</v>
      </c>
      <c r="E19" s="48">
        <v>35583</v>
      </c>
      <c r="F19" s="48">
        <v>34074</v>
      </c>
      <c r="G19" s="48">
        <v>359794599</v>
      </c>
      <c r="H19" s="71"/>
    </row>
    <row r="20" spans="1:12">
      <c r="A20" s="28" t="s">
        <v>35</v>
      </c>
      <c r="B20" s="27" t="s">
        <v>36</v>
      </c>
      <c r="C20" s="27"/>
      <c r="D20" s="48">
        <v>17</v>
      </c>
      <c r="E20" s="48">
        <v>8012</v>
      </c>
      <c r="F20" s="48">
        <v>8012</v>
      </c>
      <c r="G20" s="48">
        <v>47526122</v>
      </c>
      <c r="H20" s="71"/>
    </row>
    <row r="21" spans="1:12">
      <c r="A21" s="28" t="s">
        <v>37</v>
      </c>
      <c r="B21" s="27" t="s">
        <v>38</v>
      </c>
      <c r="C21" s="27"/>
      <c r="D21" s="48">
        <v>78</v>
      </c>
      <c r="E21" s="48">
        <v>3663</v>
      </c>
      <c r="F21" s="48">
        <v>3458</v>
      </c>
      <c r="G21" s="48">
        <v>4047828</v>
      </c>
      <c r="H21" s="71"/>
    </row>
    <row r="22" spans="1:12">
      <c r="A22" s="28" t="s">
        <v>39</v>
      </c>
      <c r="B22" s="27" t="s">
        <v>40</v>
      </c>
      <c r="C22" s="27"/>
      <c r="D22" s="48">
        <v>213</v>
      </c>
      <c r="E22" s="48">
        <v>12429</v>
      </c>
      <c r="F22" s="48">
        <v>12378</v>
      </c>
      <c r="G22" s="48">
        <v>12503484</v>
      </c>
      <c r="H22" s="71"/>
    </row>
    <row r="23" spans="1:12" ht="13.5" customHeight="1">
      <c r="A23" s="28" t="s">
        <v>41</v>
      </c>
      <c r="B23" s="27" t="s">
        <v>42</v>
      </c>
      <c r="C23" s="27"/>
      <c r="D23" s="48">
        <v>499</v>
      </c>
      <c r="E23" s="48">
        <v>72640</v>
      </c>
      <c r="F23" s="48">
        <v>72517</v>
      </c>
      <c r="G23" s="48">
        <v>37047148</v>
      </c>
      <c r="H23" s="71"/>
    </row>
    <row r="24" spans="1:12">
      <c r="A24" s="28" t="s">
        <v>43</v>
      </c>
      <c r="B24" s="27" t="s">
        <v>44</v>
      </c>
      <c r="C24" s="27"/>
      <c r="D24" s="48">
        <v>443</v>
      </c>
      <c r="E24" s="48">
        <v>3578</v>
      </c>
      <c r="F24" s="48">
        <v>3302</v>
      </c>
      <c r="G24" s="48">
        <v>1227312</v>
      </c>
      <c r="H24" s="71"/>
    </row>
    <row r="25" spans="1:12">
      <c r="A25" s="28" t="s">
        <v>45</v>
      </c>
      <c r="B25" s="27" t="s">
        <v>46</v>
      </c>
      <c r="C25" s="27"/>
      <c r="D25" s="48">
        <v>23</v>
      </c>
      <c r="E25" s="48">
        <v>6775</v>
      </c>
      <c r="F25" s="48">
        <v>6773</v>
      </c>
      <c r="G25" s="48">
        <v>4666085</v>
      </c>
      <c r="H25" s="71"/>
    </row>
    <row r="26" spans="1:12" ht="27">
      <c r="A26" s="28" t="s">
        <v>47</v>
      </c>
      <c r="B26" s="27" t="s">
        <v>48</v>
      </c>
      <c r="C26" s="27"/>
      <c r="D26" s="48">
        <v>46</v>
      </c>
      <c r="E26" s="48">
        <v>17995</v>
      </c>
      <c r="F26" s="48">
        <v>17975</v>
      </c>
      <c r="G26" s="48">
        <v>7065344</v>
      </c>
      <c r="H26" s="71"/>
    </row>
    <row r="27" spans="1:12">
      <c r="A27" s="28" t="s">
        <v>49</v>
      </c>
      <c r="B27" s="27" t="s">
        <v>50</v>
      </c>
      <c r="C27" s="27"/>
      <c r="D27" s="48">
        <v>101</v>
      </c>
      <c r="E27" s="48">
        <v>8815</v>
      </c>
      <c r="F27" s="48">
        <v>8686</v>
      </c>
      <c r="G27" s="48">
        <v>6747339</v>
      </c>
      <c r="H27" s="71"/>
    </row>
    <row r="28" spans="1:12">
      <c r="A28" s="28" t="s">
        <v>51</v>
      </c>
      <c r="B28" s="27" t="s">
        <v>52</v>
      </c>
      <c r="C28" s="27"/>
      <c r="D28" s="48">
        <v>43</v>
      </c>
      <c r="E28" s="48">
        <v>1102</v>
      </c>
      <c r="F28" s="48">
        <v>1076</v>
      </c>
      <c r="G28" s="48">
        <v>518390</v>
      </c>
      <c r="H28" s="71"/>
    </row>
    <row r="29" spans="1:12" ht="27">
      <c r="A29" s="28" t="s">
        <v>53</v>
      </c>
      <c r="B29" s="27" t="s">
        <v>54</v>
      </c>
      <c r="C29" s="27"/>
      <c r="D29" s="48">
        <v>263</v>
      </c>
      <c r="E29" s="48">
        <v>16085</v>
      </c>
      <c r="F29" s="48">
        <v>15801</v>
      </c>
      <c r="G29" s="48">
        <v>48241131</v>
      </c>
      <c r="H29" s="71"/>
    </row>
    <row r="30" spans="1:12">
      <c r="A30" s="28" t="s">
        <v>55</v>
      </c>
      <c r="B30" s="27" t="s">
        <v>150</v>
      </c>
      <c r="C30" s="27"/>
      <c r="D30" s="48">
        <v>295</v>
      </c>
      <c r="E30" s="48">
        <v>21503</v>
      </c>
      <c r="F30" s="48">
        <v>21496</v>
      </c>
      <c r="G30" s="48">
        <v>92309841</v>
      </c>
      <c r="H30" s="71"/>
    </row>
    <row r="31" spans="1:12">
      <c r="A31" s="28" t="s">
        <v>56</v>
      </c>
      <c r="B31" s="27" t="s">
        <v>57</v>
      </c>
      <c r="C31" s="27"/>
      <c r="D31" s="48">
        <v>2311</v>
      </c>
      <c r="E31" s="48">
        <v>23248</v>
      </c>
      <c r="F31" s="48">
        <v>22530</v>
      </c>
      <c r="G31" s="48">
        <v>31976695</v>
      </c>
      <c r="H31" s="71"/>
    </row>
    <row r="32" spans="1:12">
      <c r="A32" s="28" t="s">
        <v>58</v>
      </c>
      <c r="B32" s="27" t="s">
        <v>59</v>
      </c>
      <c r="C32" s="27"/>
      <c r="D32" s="49">
        <v>9</v>
      </c>
      <c r="E32" s="49">
        <v>129</v>
      </c>
      <c r="F32" s="49">
        <v>115</v>
      </c>
      <c r="G32" s="49">
        <v>52264</v>
      </c>
      <c r="H32" s="71"/>
      <c r="I32" s="49"/>
      <c r="J32" s="49"/>
      <c r="K32" s="49"/>
      <c r="L32" s="49"/>
    </row>
    <row r="33" spans="1:12">
      <c r="A33" s="28" t="s">
        <v>60</v>
      </c>
      <c r="B33" s="27" t="s">
        <v>61</v>
      </c>
      <c r="C33" s="27" t="s">
        <v>184</v>
      </c>
      <c r="D33" s="96">
        <v>20</v>
      </c>
      <c r="E33" s="96">
        <v>2087</v>
      </c>
      <c r="F33" s="96">
        <v>2087</v>
      </c>
      <c r="G33" s="96">
        <v>395299143</v>
      </c>
      <c r="H33" s="71"/>
    </row>
    <row r="34" spans="1:12">
      <c r="A34" s="28" t="s">
        <v>62</v>
      </c>
      <c r="B34" s="27" t="s">
        <v>63</v>
      </c>
      <c r="C34" s="27" t="s">
        <v>184</v>
      </c>
      <c r="D34" s="96"/>
      <c r="E34" s="96"/>
      <c r="F34" s="96"/>
      <c r="G34" s="96"/>
      <c r="H34" s="71"/>
    </row>
    <row r="35" spans="1:12">
      <c r="A35" s="28" t="s">
        <v>64</v>
      </c>
      <c r="B35" s="27" t="s">
        <v>65</v>
      </c>
      <c r="C35" s="27"/>
      <c r="D35" s="48">
        <v>180</v>
      </c>
      <c r="E35" s="48">
        <v>10582</v>
      </c>
      <c r="F35" s="48">
        <v>10512</v>
      </c>
      <c r="G35" s="48">
        <v>111788498</v>
      </c>
      <c r="H35" s="71"/>
    </row>
    <row r="36" spans="1:12">
      <c r="A36" s="28" t="s">
        <v>66</v>
      </c>
      <c r="B36" s="27" t="s">
        <v>67</v>
      </c>
      <c r="C36" s="27"/>
      <c r="D36" s="48">
        <v>348</v>
      </c>
      <c r="E36" s="48">
        <v>18011</v>
      </c>
      <c r="F36" s="48">
        <v>18000</v>
      </c>
      <c r="G36" s="48">
        <v>129879200</v>
      </c>
      <c r="H36" s="71"/>
    </row>
    <row r="37" spans="1:12">
      <c r="A37" s="28" t="s">
        <v>68</v>
      </c>
      <c r="B37" s="27" t="s">
        <v>69</v>
      </c>
      <c r="C37" s="27"/>
      <c r="D37" s="49">
        <v>3</v>
      </c>
      <c r="E37" s="49">
        <v>157</v>
      </c>
      <c r="F37" s="49">
        <v>157</v>
      </c>
      <c r="G37" s="49">
        <v>293091</v>
      </c>
      <c r="H37" s="71"/>
      <c r="I37" s="49"/>
      <c r="J37" s="49"/>
      <c r="K37" s="49"/>
      <c r="L37" s="49"/>
    </row>
    <row r="38" spans="1:12" ht="27">
      <c r="A38" s="28" t="s">
        <v>70</v>
      </c>
      <c r="B38" s="27" t="s">
        <v>71</v>
      </c>
      <c r="C38" s="27"/>
      <c r="D38" s="48">
        <v>84</v>
      </c>
      <c r="E38" s="48">
        <v>8849</v>
      </c>
      <c r="F38" s="48">
        <v>8803</v>
      </c>
      <c r="G38" s="48">
        <v>26828184</v>
      </c>
      <c r="H38" s="71"/>
    </row>
    <row r="39" spans="1:12">
      <c r="A39" s="28" t="s">
        <v>72</v>
      </c>
      <c r="B39" s="27" t="s">
        <v>73</v>
      </c>
      <c r="C39" s="27"/>
      <c r="D39" s="48">
        <v>110</v>
      </c>
      <c r="E39" s="48">
        <v>11518</v>
      </c>
      <c r="F39" s="48">
        <v>11496</v>
      </c>
      <c r="G39" s="48">
        <v>36511368</v>
      </c>
      <c r="H39" s="71"/>
    </row>
    <row r="40" spans="1:12">
      <c r="A40" s="28" t="s">
        <v>74</v>
      </c>
      <c r="B40" s="27" t="s">
        <v>75</v>
      </c>
      <c r="C40" s="27"/>
      <c r="D40" s="48">
        <v>633</v>
      </c>
      <c r="E40" s="48">
        <v>45896</v>
      </c>
      <c r="F40" s="48">
        <v>45858</v>
      </c>
      <c r="G40" s="48">
        <v>160881025</v>
      </c>
      <c r="H40" s="71"/>
    </row>
    <row r="41" spans="1:12">
      <c r="A41" s="28" t="s">
        <v>76</v>
      </c>
      <c r="B41" s="27" t="s">
        <v>77</v>
      </c>
      <c r="C41" s="27"/>
      <c r="D41" s="48">
        <v>98</v>
      </c>
      <c r="E41" s="48">
        <v>3735</v>
      </c>
      <c r="F41" s="48">
        <v>3702</v>
      </c>
      <c r="G41" s="48">
        <v>20017049</v>
      </c>
      <c r="H41" s="71"/>
    </row>
    <row r="42" spans="1:12" ht="27" customHeight="1">
      <c r="A42" s="28" t="s">
        <v>78</v>
      </c>
      <c r="B42" s="27" t="s">
        <v>79</v>
      </c>
      <c r="C42" s="27"/>
      <c r="D42" s="48">
        <v>769</v>
      </c>
      <c r="E42" s="48">
        <v>38759</v>
      </c>
      <c r="F42" s="48">
        <v>38398</v>
      </c>
      <c r="G42" s="48">
        <v>210235939</v>
      </c>
      <c r="H42" s="71"/>
    </row>
    <row r="43" spans="1:12">
      <c r="A43" s="28" t="s">
        <v>80</v>
      </c>
      <c r="B43" s="27" t="s">
        <v>81</v>
      </c>
      <c r="C43" s="27"/>
      <c r="D43" s="48">
        <v>257</v>
      </c>
      <c r="E43" s="48">
        <v>15536</v>
      </c>
      <c r="F43" s="48">
        <v>15522</v>
      </c>
      <c r="G43" s="48">
        <v>171151133</v>
      </c>
      <c r="H43" s="71"/>
    </row>
    <row r="44" spans="1:12" ht="27">
      <c r="A44" s="28" t="s">
        <v>82</v>
      </c>
      <c r="B44" s="27" t="s">
        <v>83</v>
      </c>
      <c r="C44" s="27"/>
      <c r="D44" s="48">
        <v>26</v>
      </c>
      <c r="E44" s="48">
        <v>4184</v>
      </c>
      <c r="F44" s="48">
        <v>4183</v>
      </c>
      <c r="G44" s="48">
        <v>205573475</v>
      </c>
      <c r="H44" s="71"/>
    </row>
    <row r="45" spans="1:12">
      <c r="A45" s="28" t="s">
        <v>84</v>
      </c>
      <c r="B45" s="27" t="s">
        <v>85</v>
      </c>
      <c r="C45" s="27"/>
      <c r="D45" s="48">
        <v>57</v>
      </c>
      <c r="E45" s="48">
        <v>4085</v>
      </c>
      <c r="F45" s="48">
        <v>4084</v>
      </c>
      <c r="G45" s="48">
        <v>12993080</v>
      </c>
      <c r="H45" s="71"/>
    </row>
    <row r="46" spans="1:12" ht="27">
      <c r="A46" s="28" t="s">
        <v>86</v>
      </c>
      <c r="B46" s="27" t="s">
        <v>87</v>
      </c>
      <c r="C46" s="27"/>
      <c r="D46" s="48">
        <v>404</v>
      </c>
      <c r="E46" s="48">
        <v>16175</v>
      </c>
      <c r="F46" s="48">
        <v>16113</v>
      </c>
      <c r="G46" s="48">
        <v>50123216</v>
      </c>
      <c r="H46" s="71"/>
    </row>
    <row r="47" spans="1:12">
      <c r="A47" s="28" t="s">
        <v>88</v>
      </c>
      <c r="B47" s="27" t="s">
        <v>89</v>
      </c>
      <c r="C47" s="27"/>
      <c r="D47" s="48">
        <v>10</v>
      </c>
      <c r="E47" s="48">
        <v>1015</v>
      </c>
      <c r="F47" s="48">
        <v>1009</v>
      </c>
      <c r="G47" s="48">
        <v>4797405</v>
      </c>
      <c r="H47" s="71"/>
    </row>
    <row r="48" spans="1:12" ht="27">
      <c r="A48" s="28" t="s">
        <v>90</v>
      </c>
      <c r="B48" s="27" t="s">
        <v>91</v>
      </c>
      <c r="C48" s="27"/>
      <c r="D48" s="48">
        <v>806</v>
      </c>
      <c r="E48" s="48">
        <v>40274</v>
      </c>
      <c r="F48" s="48">
        <v>39980</v>
      </c>
      <c r="G48" s="48">
        <v>130220913</v>
      </c>
      <c r="H48" s="71"/>
    </row>
    <row r="49" spans="1:8">
      <c r="A49" s="28" t="s">
        <v>92</v>
      </c>
      <c r="B49" s="27" t="s">
        <v>93</v>
      </c>
      <c r="C49" s="27"/>
      <c r="D49" s="48">
        <v>134</v>
      </c>
      <c r="E49" s="48">
        <v>189300</v>
      </c>
      <c r="F49" s="48">
        <v>189300</v>
      </c>
      <c r="G49" s="48">
        <v>719185667</v>
      </c>
      <c r="H49" s="71"/>
    </row>
    <row r="50" spans="1:8" ht="27">
      <c r="A50" s="28" t="s">
        <v>94</v>
      </c>
      <c r="B50" s="27" t="s">
        <v>95</v>
      </c>
      <c r="C50" s="27"/>
      <c r="D50" s="48">
        <v>32</v>
      </c>
      <c r="E50" s="48">
        <v>40370</v>
      </c>
      <c r="F50" s="48">
        <v>40370</v>
      </c>
      <c r="G50" s="48">
        <v>194253947</v>
      </c>
      <c r="H50" s="71"/>
    </row>
    <row r="51" spans="1:8">
      <c r="A51" s="28" t="s">
        <v>96</v>
      </c>
      <c r="B51" s="27" t="s">
        <v>97</v>
      </c>
      <c r="C51" s="27"/>
      <c r="D51" s="48">
        <v>17</v>
      </c>
      <c r="E51" s="48">
        <v>6212</v>
      </c>
      <c r="F51" s="48">
        <v>6210</v>
      </c>
      <c r="G51" s="48">
        <v>7855185</v>
      </c>
      <c r="H51" s="71"/>
    </row>
    <row r="52" spans="1:8">
      <c r="A52" s="28" t="s">
        <v>98</v>
      </c>
      <c r="B52" s="27" t="s">
        <v>99</v>
      </c>
      <c r="C52" s="27"/>
      <c r="D52" s="48">
        <v>27</v>
      </c>
      <c r="E52" s="48">
        <v>6792</v>
      </c>
      <c r="F52" s="48">
        <v>6782</v>
      </c>
      <c r="G52" s="48">
        <v>30754802</v>
      </c>
      <c r="H52" s="71"/>
    </row>
    <row r="53" spans="1:8" ht="27">
      <c r="A53" s="28" t="s">
        <v>100</v>
      </c>
      <c r="B53" s="27" t="s">
        <v>101</v>
      </c>
      <c r="C53" s="27"/>
      <c r="D53" s="48">
        <v>29</v>
      </c>
      <c r="E53" s="48">
        <v>3749</v>
      </c>
      <c r="F53" s="48">
        <v>3749</v>
      </c>
      <c r="G53" s="48">
        <v>7280782</v>
      </c>
      <c r="H53" s="71"/>
    </row>
    <row r="54" spans="1:8" ht="27">
      <c r="A54" s="28" t="s">
        <v>102</v>
      </c>
      <c r="B54" s="27" t="s">
        <v>103</v>
      </c>
      <c r="C54" s="27"/>
      <c r="D54" s="48">
        <v>27</v>
      </c>
      <c r="E54" s="48">
        <v>3958</v>
      </c>
      <c r="F54" s="48">
        <v>3957</v>
      </c>
      <c r="G54" s="48">
        <v>8678502</v>
      </c>
      <c r="H54" s="71"/>
    </row>
    <row r="55" spans="1:8" ht="40.5">
      <c r="A55" s="28" t="s">
        <v>104</v>
      </c>
      <c r="B55" s="27" t="s">
        <v>105</v>
      </c>
      <c r="C55" s="27"/>
      <c r="D55" s="48">
        <v>69</v>
      </c>
      <c r="E55" s="48">
        <v>12646</v>
      </c>
      <c r="F55" s="48">
        <v>12639</v>
      </c>
      <c r="G55" s="48">
        <v>38761713</v>
      </c>
      <c r="H55" s="71"/>
    </row>
    <row r="56" spans="1:8">
      <c r="A56" s="28" t="s">
        <v>106</v>
      </c>
      <c r="B56" s="27" t="s">
        <v>107</v>
      </c>
      <c r="C56" s="27"/>
      <c r="D56" s="48">
        <v>8</v>
      </c>
      <c r="E56" s="48">
        <v>2132</v>
      </c>
      <c r="F56" s="48">
        <v>2132</v>
      </c>
      <c r="G56" s="48">
        <v>13284880</v>
      </c>
      <c r="H56" s="71"/>
    </row>
    <row r="57" spans="1:8">
      <c r="A57" s="28" t="s">
        <v>108</v>
      </c>
      <c r="B57" s="27" t="s">
        <v>109</v>
      </c>
      <c r="C57" s="27"/>
      <c r="D57" s="48">
        <v>55</v>
      </c>
      <c r="E57" s="48">
        <v>16501</v>
      </c>
      <c r="F57" s="48">
        <v>16492</v>
      </c>
      <c r="G57" s="48">
        <v>47091040</v>
      </c>
      <c r="H57" s="71"/>
    </row>
    <row r="58" spans="1:8">
      <c r="A58" s="28" t="s">
        <v>110</v>
      </c>
      <c r="B58" s="27" t="s">
        <v>111</v>
      </c>
      <c r="C58" s="27"/>
      <c r="D58" s="48">
        <v>31</v>
      </c>
      <c r="E58" s="48">
        <v>3237</v>
      </c>
      <c r="F58" s="48">
        <v>3237</v>
      </c>
      <c r="G58" s="48">
        <v>7830430</v>
      </c>
      <c r="H58" s="71"/>
    </row>
    <row r="59" spans="1:8">
      <c r="A59" s="28" t="s">
        <v>112</v>
      </c>
      <c r="B59" s="27" t="s">
        <v>113</v>
      </c>
      <c r="C59" s="27"/>
      <c r="D59" s="48">
        <v>43</v>
      </c>
      <c r="E59" s="48">
        <v>2529</v>
      </c>
      <c r="F59" s="48">
        <v>2527</v>
      </c>
      <c r="G59" s="48">
        <v>12350106</v>
      </c>
      <c r="H59" s="71"/>
    </row>
    <row r="60" spans="1:8">
      <c r="A60" s="28" t="s">
        <v>114</v>
      </c>
      <c r="B60" s="27" t="s">
        <v>115</v>
      </c>
      <c r="C60" s="27"/>
      <c r="D60" s="48">
        <v>33</v>
      </c>
      <c r="E60" s="48">
        <v>13584</v>
      </c>
      <c r="F60" s="48">
        <v>13577</v>
      </c>
      <c r="G60" s="48">
        <v>13358755</v>
      </c>
      <c r="H60" s="71"/>
    </row>
    <row r="61" spans="1:8">
      <c r="A61" s="28" t="s">
        <v>116</v>
      </c>
      <c r="B61" s="27" t="s">
        <v>117</v>
      </c>
      <c r="C61" s="27"/>
      <c r="D61" s="48">
        <v>154</v>
      </c>
      <c r="E61" s="48">
        <v>12183</v>
      </c>
      <c r="F61" s="48">
        <v>12165</v>
      </c>
      <c r="G61" s="48">
        <v>47149261</v>
      </c>
      <c r="H61" s="71"/>
    </row>
    <row r="62" spans="1:8">
      <c r="A62" s="28" t="s">
        <v>118</v>
      </c>
      <c r="B62" s="27" t="s">
        <v>119</v>
      </c>
      <c r="C62" s="27"/>
      <c r="D62" s="48">
        <v>246</v>
      </c>
      <c r="E62" s="48">
        <v>12760</v>
      </c>
      <c r="F62" s="48">
        <v>12680</v>
      </c>
      <c r="G62" s="48">
        <v>34269484</v>
      </c>
      <c r="H62" s="71"/>
    </row>
    <row r="63" spans="1:8">
      <c r="A63" s="28" t="s">
        <v>120</v>
      </c>
      <c r="B63" s="27" t="s">
        <v>121</v>
      </c>
      <c r="C63" s="27"/>
      <c r="D63" s="48">
        <v>29</v>
      </c>
      <c r="E63" s="48">
        <v>6411</v>
      </c>
      <c r="F63" s="48">
        <v>6407</v>
      </c>
      <c r="G63" s="48">
        <v>211462708</v>
      </c>
      <c r="H63" s="71"/>
    </row>
    <row r="64" spans="1:8" ht="27">
      <c r="A64" s="28" t="s">
        <v>122</v>
      </c>
      <c r="B64" s="27" t="s">
        <v>123</v>
      </c>
      <c r="C64" s="27"/>
      <c r="D64" s="48">
        <v>21</v>
      </c>
      <c r="E64" s="48">
        <v>669</v>
      </c>
      <c r="F64" s="48">
        <v>661</v>
      </c>
      <c r="G64" s="48">
        <v>4020172</v>
      </c>
      <c r="H64" s="71"/>
    </row>
    <row r="65" spans="1:12" ht="27">
      <c r="A65" s="28" t="s">
        <v>124</v>
      </c>
      <c r="B65" s="27" t="s">
        <v>125</v>
      </c>
      <c r="C65" s="27"/>
      <c r="D65" s="48">
        <v>102</v>
      </c>
      <c r="E65" s="48">
        <v>75200</v>
      </c>
      <c r="F65" s="48">
        <v>75142</v>
      </c>
      <c r="G65" s="48">
        <v>242431224</v>
      </c>
      <c r="H65" s="71"/>
    </row>
    <row r="66" spans="1:12">
      <c r="A66" s="28" t="s">
        <v>126</v>
      </c>
      <c r="B66" s="27" t="s">
        <v>127</v>
      </c>
      <c r="C66" s="27"/>
      <c r="D66" s="48">
        <v>21</v>
      </c>
      <c r="E66" s="48">
        <v>3236</v>
      </c>
      <c r="F66" s="48">
        <v>3236</v>
      </c>
      <c r="G66" s="48">
        <v>33100036</v>
      </c>
      <c r="H66" s="71"/>
    </row>
    <row r="67" spans="1:12" ht="27">
      <c r="A67" s="28" t="s">
        <v>128</v>
      </c>
      <c r="B67" s="27" t="s">
        <v>129</v>
      </c>
      <c r="C67" s="27"/>
      <c r="D67" s="48">
        <v>3</v>
      </c>
      <c r="E67" s="48">
        <v>1709</v>
      </c>
      <c r="F67" s="48">
        <v>1709</v>
      </c>
      <c r="G67" s="48">
        <v>8692326</v>
      </c>
      <c r="H67" s="71"/>
    </row>
    <row r="68" spans="1:12">
      <c r="A68" s="28" t="s">
        <v>130</v>
      </c>
      <c r="B68" s="27" t="s">
        <v>131</v>
      </c>
      <c r="C68" s="27"/>
      <c r="D68" s="48">
        <v>67</v>
      </c>
      <c r="E68" s="48">
        <v>10986</v>
      </c>
      <c r="F68" s="48">
        <v>10876</v>
      </c>
      <c r="G68" s="48">
        <v>78013684</v>
      </c>
      <c r="H68" s="71"/>
    </row>
    <row r="69" spans="1:12">
      <c r="A69" s="28" t="s">
        <v>132</v>
      </c>
      <c r="B69" s="27" t="s">
        <v>133</v>
      </c>
      <c r="C69" s="27"/>
      <c r="D69" s="48">
        <v>804</v>
      </c>
      <c r="E69" s="48">
        <v>25542</v>
      </c>
      <c r="F69" s="48">
        <v>25208</v>
      </c>
      <c r="G69" s="48">
        <v>38508473</v>
      </c>
      <c r="H69" s="71"/>
    </row>
    <row r="70" spans="1:12" ht="27">
      <c r="A70" s="28" t="s">
        <v>134</v>
      </c>
      <c r="B70" s="27" t="s">
        <v>135</v>
      </c>
      <c r="C70" s="27"/>
      <c r="D70" s="48">
        <v>55</v>
      </c>
      <c r="E70" s="48">
        <v>1484</v>
      </c>
      <c r="F70" s="48">
        <v>1468</v>
      </c>
      <c r="G70" s="48">
        <v>780145</v>
      </c>
      <c r="H70" s="71"/>
    </row>
    <row r="71" spans="1:12">
      <c r="A71" s="28" t="s">
        <v>136</v>
      </c>
      <c r="B71" s="27" t="s">
        <v>137</v>
      </c>
      <c r="C71" s="27"/>
      <c r="D71" s="49">
        <v>5</v>
      </c>
      <c r="E71" s="49">
        <v>25</v>
      </c>
      <c r="F71" s="49">
        <v>24</v>
      </c>
      <c r="G71" s="49">
        <v>3541</v>
      </c>
      <c r="H71" s="71"/>
      <c r="I71" s="49"/>
      <c r="J71" s="49"/>
      <c r="K71" s="49"/>
      <c r="L71" s="49"/>
    </row>
    <row r="72" spans="1:12">
      <c r="A72" s="28" t="s">
        <v>138</v>
      </c>
      <c r="B72" s="27" t="s">
        <v>139</v>
      </c>
      <c r="C72" s="27"/>
      <c r="D72" s="48">
        <v>19</v>
      </c>
      <c r="E72" s="48">
        <v>2547</v>
      </c>
      <c r="F72" s="48">
        <v>2547</v>
      </c>
      <c r="G72" s="48">
        <v>3576885</v>
      </c>
      <c r="H72" s="71"/>
    </row>
    <row r="73" spans="1:12">
      <c r="A73" s="28" t="s">
        <v>140</v>
      </c>
      <c r="B73" s="27" t="s">
        <v>141</v>
      </c>
      <c r="C73" s="27"/>
      <c r="D73" s="48">
        <v>17</v>
      </c>
      <c r="E73" s="48">
        <v>2505</v>
      </c>
      <c r="F73" s="48">
        <v>2493</v>
      </c>
      <c r="G73" s="48">
        <v>3477562</v>
      </c>
      <c r="H73" s="71"/>
    </row>
    <row r="74" spans="1:12" ht="27">
      <c r="A74" s="28" t="s">
        <v>142</v>
      </c>
      <c r="B74" s="27" t="s">
        <v>143</v>
      </c>
      <c r="C74" s="27"/>
      <c r="D74" s="48">
        <v>59</v>
      </c>
      <c r="E74" s="48">
        <v>14782</v>
      </c>
      <c r="F74" s="48">
        <v>14602</v>
      </c>
      <c r="G74" s="48">
        <v>60904028</v>
      </c>
      <c r="H74" s="71"/>
    </row>
    <row r="75" spans="1:12">
      <c r="A75" s="28" t="s">
        <v>144</v>
      </c>
      <c r="B75" s="27" t="s">
        <v>145</v>
      </c>
      <c r="C75" s="27"/>
      <c r="D75" s="48">
        <v>187</v>
      </c>
      <c r="E75" s="48">
        <v>6596</v>
      </c>
      <c r="F75" s="48">
        <v>6320</v>
      </c>
      <c r="G75" s="48">
        <v>4318814</v>
      </c>
      <c r="H75" s="71"/>
    </row>
    <row r="76" spans="1:12" ht="27">
      <c r="A76" s="28" t="s">
        <v>146</v>
      </c>
      <c r="B76" s="27" t="s">
        <v>147</v>
      </c>
      <c r="C76" s="27"/>
      <c r="D76" s="48">
        <v>685</v>
      </c>
      <c r="E76" s="48">
        <v>14875</v>
      </c>
      <c r="F76" s="48">
        <v>14580</v>
      </c>
      <c r="G76" s="48">
        <v>13525166</v>
      </c>
      <c r="H76" s="71"/>
    </row>
    <row r="77" spans="1:12">
      <c r="A77" s="28" t="s">
        <v>148</v>
      </c>
      <c r="B77" s="27" t="s">
        <v>149</v>
      </c>
      <c r="C77" s="27"/>
      <c r="D77" s="48">
        <v>17</v>
      </c>
      <c r="E77" s="48">
        <v>316</v>
      </c>
      <c r="F77" s="48">
        <v>314</v>
      </c>
      <c r="G77" s="48">
        <v>214026</v>
      </c>
      <c r="H77" s="71"/>
    </row>
  </sheetData>
  <sheetProtection formatCells="0" formatColumns="0" formatRows="0" insertColumns="0" insertRows="0" insertHyperlinks="0" deleteColumns="0" deleteRows="0" sort="0" autoFilter="0" pivotTables="0"/>
  <mergeCells count="10">
    <mergeCell ref="D33:D34"/>
    <mergeCell ref="E33:E34"/>
    <mergeCell ref="F33:F34"/>
    <mergeCell ref="G33:G34"/>
    <mergeCell ref="A1:G1"/>
    <mergeCell ref="A4:A7"/>
    <mergeCell ref="B4:B7"/>
    <mergeCell ref="G4:G6"/>
    <mergeCell ref="E4:F5"/>
    <mergeCell ref="D4:D6"/>
  </mergeCells>
  <printOptions horizontalCentered="1"/>
  <pageMargins left="0.39370078740157483" right="0.39370078740157483" top="0.62992125984251968" bottom="0.39370078740157483" header="0.19685039370078741" footer="0.19685039370078741"/>
  <pageSetup paperSize="9" orientation="portrait" useFirstPageNumber="1" r:id="rId1"/>
  <headerFooter alignWithMargins="0">
    <oddFooter>&amp;R&amp;"Arial Narrow,Regular"&amp;P of 9</oddFooter>
  </headerFooter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1"/>
  <sheetViews>
    <sheetView tabSelected="1" zoomScale="135" zoomScaleNormal="100" zoomScaleSheetLayoutView="120" workbookViewId="0">
      <pane xSplit="2" ySplit="6" topLeftCell="C7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85546875" defaultRowHeight="13.5"/>
  <cols>
    <col min="1" max="1" width="6.140625" style="7" customWidth="1"/>
    <col min="2" max="2" width="30.7109375" style="7" bestFit="1" customWidth="1"/>
    <col min="3" max="3" width="1.5703125" style="7" customWidth="1"/>
    <col min="4" max="4" width="13" style="8" customWidth="1"/>
    <col min="5" max="5" width="12.140625" style="8" customWidth="1"/>
    <col min="6" max="6" width="13" style="8" customWidth="1"/>
    <col min="7" max="7" width="14.42578125" style="8" customWidth="1"/>
    <col min="8" max="8" width="10.5703125" style="8" customWidth="1"/>
    <col min="9" max="9" width="10.7109375" style="8" customWidth="1"/>
    <col min="10" max="10" width="11.28515625" style="8" customWidth="1"/>
    <col min="11" max="11" width="9.85546875" style="8" customWidth="1"/>
    <col min="12" max="12" width="17.85546875" style="8" customWidth="1"/>
    <col min="13" max="16" width="16.85546875" style="7" customWidth="1"/>
    <col min="17" max="16384" width="8.85546875" style="7"/>
  </cols>
  <sheetData>
    <row r="1" spans="1:12" s="1" customFormat="1">
      <c r="A1" s="112" t="s">
        <v>152</v>
      </c>
      <c r="B1" s="112"/>
      <c r="C1" s="112"/>
      <c r="D1" s="112"/>
      <c r="E1" s="112"/>
      <c r="F1" s="112"/>
      <c r="G1" s="112"/>
    </row>
    <row r="2" spans="1:12" s="1" customFormat="1" ht="11.25" customHeight="1">
      <c r="A2" s="113"/>
      <c r="B2" s="113"/>
      <c r="C2" s="113"/>
      <c r="D2" s="113"/>
      <c r="E2" s="113"/>
      <c r="F2" s="113"/>
      <c r="G2" s="113"/>
    </row>
    <row r="3" spans="1:12" ht="11.25" customHeight="1">
      <c r="A3" s="114" t="s">
        <v>3</v>
      </c>
      <c r="B3" s="115" t="s">
        <v>15</v>
      </c>
      <c r="C3" s="74"/>
      <c r="D3" s="105" t="s">
        <v>175</v>
      </c>
      <c r="E3" s="105"/>
      <c r="F3" s="108"/>
      <c r="G3" s="117" t="s">
        <v>181</v>
      </c>
      <c r="H3" s="7"/>
      <c r="I3" s="7"/>
      <c r="J3" s="7"/>
      <c r="K3" s="7"/>
      <c r="L3" s="7"/>
    </row>
    <row r="4" spans="1:12" ht="11.25" customHeight="1">
      <c r="A4" s="114"/>
      <c r="B4" s="115"/>
      <c r="C4" s="76"/>
      <c r="D4" s="116"/>
      <c r="E4" s="116"/>
      <c r="F4" s="110"/>
      <c r="G4" s="117"/>
      <c r="H4" s="7"/>
      <c r="I4" s="7"/>
      <c r="J4" s="7"/>
      <c r="K4" s="7"/>
      <c r="L4" s="7"/>
    </row>
    <row r="5" spans="1:12" ht="30.75" customHeight="1">
      <c r="A5" s="114"/>
      <c r="B5" s="115"/>
      <c r="C5" s="70"/>
      <c r="D5" s="72" t="s">
        <v>0</v>
      </c>
      <c r="E5" s="19" t="s">
        <v>1</v>
      </c>
      <c r="F5" s="19" t="s">
        <v>2</v>
      </c>
      <c r="G5" s="117"/>
      <c r="H5" s="7"/>
      <c r="I5" s="7"/>
      <c r="J5" s="7"/>
      <c r="K5" s="7"/>
      <c r="L5" s="7"/>
    </row>
    <row r="6" spans="1:12">
      <c r="A6" s="114"/>
      <c r="B6" s="115"/>
      <c r="C6" s="70"/>
      <c r="D6" s="89" t="s">
        <v>10</v>
      </c>
      <c r="E6" s="20" t="s">
        <v>11</v>
      </c>
      <c r="F6" s="20" t="s">
        <v>12</v>
      </c>
      <c r="G6" s="43" t="s">
        <v>13</v>
      </c>
      <c r="H6" s="7"/>
      <c r="I6" s="7"/>
      <c r="J6" s="7"/>
      <c r="K6" s="7"/>
      <c r="L6" s="7"/>
    </row>
    <row r="7" spans="1:12">
      <c r="A7" s="4"/>
      <c r="B7" s="4"/>
      <c r="C7" s="4"/>
      <c r="D7" s="16"/>
      <c r="E7" s="16"/>
      <c r="F7" s="21"/>
      <c r="G7" s="16"/>
      <c r="H7" s="7"/>
      <c r="I7" s="7"/>
      <c r="J7" s="7"/>
      <c r="K7" s="7"/>
      <c r="L7" s="7"/>
    </row>
    <row r="8" spans="1:12" s="9" customFormat="1">
      <c r="A8" s="6" t="s">
        <v>170</v>
      </c>
      <c r="B8" s="5" t="s">
        <v>16</v>
      </c>
      <c r="C8" s="5"/>
      <c r="D8" s="47">
        <v>4896432283</v>
      </c>
      <c r="E8" s="47">
        <v>360727111</v>
      </c>
      <c r="F8" s="47">
        <v>4535705172</v>
      </c>
      <c r="G8" s="47">
        <v>17206925</v>
      </c>
      <c r="I8" s="57"/>
      <c r="J8" s="57"/>
      <c r="K8" s="57"/>
      <c r="L8" s="57"/>
    </row>
    <row r="9" spans="1:12" s="9" customFormat="1" ht="9.75" customHeight="1">
      <c r="A9" s="6"/>
      <c r="B9" s="5"/>
      <c r="C9" s="5"/>
      <c r="D9" s="47"/>
      <c r="E9" s="47"/>
      <c r="F9" s="47"/>
      <c r="G9" s="47"/>
    </row>
    <row r="10" spans="1:12" s="1" customFormat="1">
      <c r="A10" s="28" t="s">
        <v>17</v>
      </c>
      <c r="B10" s="27" t="s">
        <v>18</v>
      </c>
      <c r="C10" s="27"/>
      <c r="D10" s="48">
        <v>148768551</v>
      </c>
      <c r="E10" s="48">
        <v>5147534</v>
      </c>
      <c r="F10" s="48">
        <v>143621017</v>
      </c>
      <c r="G10" s="48">
        <v>461</v>
      </c>
      <c r="H10" s="71"/>
      <c r="I10" s="58"/>
      <c r="J10" s="58"/>
      <c r="K10" s="58"/>
      <c r="L10" s="58"/>
    </row>
    <row r="11" spans="1:12" s="1" customFormat="1" ht="27">
      <c r="A11" s="28" t="s">
        <v>19</v>
      </c>
      <c r="B11" s="27" t="s">
        <v>20</v>
      </c>
      <c r="C11" s="27"/>
      <c r="D11" s="48">
        <v>57689967</v>
      </c>
      <c r="E11" s="48">
        <v>2375479</v>
      </c>
      <c r="F11" s="48">
        <v>55314488</v>
      </c>
      <c r="G11" s="48">
        <v>0</v>
      </c>
      <c r="H11" s="71"/>
      <c r="I11" s="58"/>
      <c r="J11" s="58"/>
      <c r="K11" s="58"/>
      <c r="L11" s="58"/>
    </row>
    <row r="12" spans="1:12" s="1" customFormat="1" ht="11.25" customHeight="1">
      <c r="A12" s="28" t="s">
        <v>21</v>
      </c>
      <c r="B12" s="27" t="s">
        <v>22</v>
      </c>
      <c r="C12" s="27"/>
      <c r="D12" s="48">
        <v>82503059</v>
      </c>
      <c r="E12" s="48">
        <v>7800906</v>
      </c>
      <c r="F12" s="48">
        <v>74702154</v>
      </c>
      <c r="G12" s="48">
        <v>400713</v>
      </c>
      <c r="H12" s="71"/>
      <c r="I12" s="58"/>
      <c r="J12" s="58"/>
      <c r="K12" s="58"/>
      <c r="L12" s="58"/>
    </row>
    <row r="13" spans="1:12" s="1" customFormat="1" ht="13.5" customHeight="1">
      <c r="A13" s="28" t="s">
        <v>23</v>
      </c>
      <c r="B13" s="27" t="s">
        <v>24</v>
      </c>
      <c r="C13" s="27"/>
      <c r="D13" s="48">
        <v>101578822</v>
      </c>
      <c r="E13" s="48">
        <v>1382430</v>
      </c>
      <c r="F13" s="48">
        <v>100196392</v>
      </c>
      <c r="G13" s="48">
        <v>242</v>
      </c>
      <c r="H13" s="71"/>
      <c r="I13" s="58"/>
      <c r="J13" s="58"/>
      <c r="K13" s="58"/>
      <c r="L13" s="58"/>
    </row>
    <row r="14" spans="1:12" s="1" customFormat="1">
      <c r="A14" s="28" t="s">
        <v>25</v>
      </c>
      <c r="B14" s="27" t="s">
        <v>26</v>
      </c>
      <c r="C14" s="27"/>
      <c r="D14" s="48">
        <v>104808855</v>
      </c>
      <c r="E14" s="48">
        <v>6603117</v>
      </c>
      <c r="F14" s="48">
        <v>98205738</v>
      </c>
      <c r="G14" s="48">
        <v>73403</v>
      </c>
      <c r="H14" s="71"/>
      <c r="I14" s="58"/>
      <c r="J14" s="58"/>
      <c r="K14" s="58"/>
      <c r="L14" s="58"/>
    </row>
    <row r="15" spans="1:12" s="1" customFormat="1" ht="27">
      <c r="A15" s="28" t="s">
        <v>27</v>
      </c>
      <c r="B15" s="27" t="s">
        <v>28</v>
      </c>
      <c r="C15" s="27"/>
      <c r="D15" s="48">
        <v>89290357</v>
      </c>
      <c r="E15" s="48">
        <v>2911284</v>
      </c>
      <c r="F15" s="48">
        <v>86379073</v>
      </c>
      <c r="G15" s="48">
        <v>7089</v>
      </c>
      <c r="H15" s="71"/>
      <c r="I15" s="58"/>
      <c r="J15" s="58"/>
      <c r="K15" s="58"/>
      <c r="L15" s="58"/>
    </row>
    <row r="16" spans="1:12" s="1" customFormat="1">
      <c r="A16" s="28" t="s">
        <v>29</v>
      </c>
      <c r="B16" s="27" t="s">
        <v>30</v>
      </c>
      <c r="C16" s="27"/>
      <c r="D16" s="48">
        <v>358578953</v>
      </c>
      <c r="E16" s="48">
        <v>31588446</v>
      </c>
      <c r="F16" s="48">
        <v>326990508</v>
      </c>
      <c r="G16" s="48">
        <v>229618</v>
      </c>
      <c r="H16" s="71"/>
      <c r="I16" s="58"/>
      <c r="J16" s="58"/>
      <c r="K16" s="58"/>
      <c r="L16" s="58"/>
    </row>
    <row r="17" spans="1:12" s="1" customFormat="1">
      <c r="A17" s="28" t="s">
        <v>31</v>
      </c>
      <c r="B17" s="27" t="s">
        <v>32</v>
      </c>
      <c r="C17" s="27"/>
      <c r="D17" s="48">
        <v>122417739</v>
      </c>
      <c r="E17" s="48">
        <v>3255490</v>
      </c>
      <c r="F17" s="48">
        <v>119162249</v>
      </c>
      <c r="G17" s="48">
        <v>3779</v>
      </c>
      <c r="H17" s="71"/>
      <c r="I17" s="58"/>
      <c r="J17" s="58"/>
      <c r="K17" s="58"/>
      <c r="L17" s="58"/>
    </row>
    <row r="18" spans="1:12" s="1" customFormat="1">
      <c r="A18" s="28" t="s">
        <v>33</v>
      </c>
      <c r="B18" s="27" t="s">
        <v>34</v>
      </c>
      <c r="C18" s="27"/>
      <c r="D18" s="48">
        <v>330160615</v>
      </c>
      <c r="E18" s="48">
        <v>22317996</v>
      </c>
      <c r="F18" s="48">
        <v>307842619</v>
      </c>
      <c r="G18" s="48">
        <v>65</v>
      </c>
      <c r="H18" s="71"/>
      <c r="I18" s="58"/>
      <c r="J18" s="58"/>
      <c r="K18" s="58"/>
      <c r="L18" s="58"/>
    </row>
    <row r="19" spans="1:12" s="8" customFormat="1">
      <c r="A19" s="28" t="s">
        <v>35</v>
      </c>
      <c r="B19" s="27" t="s">
        <v>36</v>
      </c>
      <c r="C19" s="27"/>
      <c r="D19" s="48">
        <v>44042136</v>
      </c>
      <c r="E19" s="48">
        <v>3768934</v>
      </c>
      <c r="F19" s="48">
        <v>40273202</v>
      </c>
      <c r="G19" s="48">
        <v>25925</v>
      </c>
      <c r="H19" s="71"/>
      <c r="I19" s="58"/>
      <c r="J19" s="58"/>
      <c r="K19" s="58"/>
      <c r="L19" s="58"/>
    </row>
    <row r="20" spans="1:12" s="8" customFormat="1">
      <c r="A20" s="28" t="s">
        <v>37</v>
      </c>
      <c r="B20" s="27" t="s">
        <v>38</v>
      </c>
      <c r="C20" s="27"/>
      <c r="D20" s="48">
        <v>3264621</v>
      </c>
      <c r="E20" s="48">
        <v>680059</v>
      </c>
      <c r="F20" s="48">
        <v>2584562</v>
      </c>
      <c r="G20" s="48">
        <v>100</v>
      </c>
      <c r="H20" s="71"/>
      <c r="I20" s="58"/>
      <c r="J20" s="58"/>
      <c r="K20" s="58"/>
      <c r="L20" s="58"/>
    </row>
    <row r="21" spans="1:12" s="8" customFormat="1">
      <c r="A21" s="28" t="s">
        <v>39</v>
      </c>
      <c r="B21" s="27" t="s">
        <v>40</v>
      </c>
      <c r="C21" s="27"/>
      <c r="D21" s="48">
        <v>12323117</v>
      </c>
      <c r="E21" s="48">
        <v>2529099</v>
      </c>
      <c r="F21" s="48">
        <v>9794018</v>
      </c>
      <c r="G21" s="48">
        <v>7300</v>
      </c>
      <c r="H21" s="71"/>
      <c r="I21" s="58"/>
      <c r="J21" s="58"/>
      <c r="K21" s="58"/>
      <c r="L21" s="58"/>
    </row>
    <row r="22" spans="1:12" s="8" customFormat="1" ht="13.5" customHeight="1">
      <c r="A22" s="28" t="s">
        <v>41</v>
      </c>
      <c r="B22" s="27" t="s">
        <v>42</v>
      </c>
      <c r="C22" s="27"/>
      <c r="D22" s="48">
        <v>34764533</v>
      </c>
      <c r="E22" s="48">
        <v>13930162</v>
      </c>
      <c r="F22" s="48">
        <v>20834371</v>
      </c>
      <c r="G22" s="48">
        <v>4006</v>
      </c>
      <c r="H22" s="71"/>
      <c r="I22" s="58"/>
      <c r="J22" s="58"/>
      <c r="K22" s="58"/>
      <c r="L22" s="58"/>
    </row>
    <row r="23" spans="1:12" s="8" customFormat="1">
      <c r="A23" s="28" t="s">
        <v>43</v>
      </c>
      <c r="B23" s="27" t="s">
        <v>44</v>
      </c>
      <c r="C23" s="27"/>
      <c r="D23" s="48">
        <v>1220330</v>
      </c>
      <c r="E23" s="48">
        <v>325175</v>
      </c>
      <c r="F23" s="48">
        <v>895154</v>
      </c>
      <c r="G23" s="48">
        <v>0</v>
      </c>
      <c r="H23" s="71"/>
      <c r="I23" s="58"/>
      <c r="J23" s="58"/>
      <c r="K23" s="58"/>
      <c r="L23" s="58"/>
    </row>
    <row r="24" spans="1:12" s="8" customFormat="1">
      <c r="A24" s="28" t="s">
        <v>45</v>
      </c>
      <c r="B24" s="27" t="s">
        <v>46</v>
      </c>
      <c r="C24" s="27"/>
      <c r="D24" s="48">
        <v>4623949</v>
      </c>
      <c r="E24" s="48">
        <v>1443672</v>
      </c>
      <c r="F24" s="48">
        <v>3180277</v>
      </c>
      <c r="G24" s="48">
        <v>0</v>
      </c>
      <c r="H24" s="71"/>
      <c r="I24" s="58"/>
      <c r="J24" s="58"/>
      <c r="K24" s="58"/>
      <c r="L24" s="58"/>
    </row>
    <row r="25" spans="1:12" s="8" customFormat="1" ht="27">
      <c r="A25" s="28" t="s">
        <v>47</v>
      </c>
      <c r="B25" s="27" t="s">
        <v>48</v>
      </c>
      <c r="C25" s="27"/>
      <c r="D25" s="48">
        <v>6392145</v>
      </c>
      <c r="E25" s="48">
        <v>2925507</v>
      </c>
      <c r="F25" s="48">
        <v>3466638</v>
      </c>
      <c r="G25" s="48">
        <v>0</v>
      </c>
      <c r="H25" s="71"/>
      <c r="I25" s="58"/>
      <c r="J25" s="58"/>
      <c r="K25" s="58"/>
      <c r="L25" s="58"/>
    </row>
    <row r="26" spans="1:12" s="8" customFormat="1">
      <c r="A26" s="28" t="s">
        <v>49</v>
      </c>
      <c r="B26" s="27" t="s">
        <v>50</v>
      </c>
      <c r="C26" s="27"/>
      <c r="D26" s="48">
        <v>5632914</v>
      </c>
      <c r="E26" s="48">
        <v>1540681</v>
      </c>
      <c r="F26" s="48">
        <v>4092233</v>
      </c>
      <c r="G26" s="48">
        <v>2</v>
      </c>
      <c r="H26" s="71"/>
      <c r="I26" s="58"/>
      <c r="J26" s="58"/>
      <c r="K26" s="58"/>
      <c r="L26" s="58"/>
    </row>
    <row r="27" spans="1:12" s="8" customFormat="1">
      <c r="A27" s="28" t="s">
        <v>51</v>
      </c>
      <c r="B27" s="27" t="s">
        <v>52</v>
      </c>
      <c r="C27" s="27"/>
      <c r="D27" s="48">
        <v>430779</v>
      </c>
      <c r="E27" s="48">
        <v>120187</v>
      </c>
      <c r="F27" s="48">
        <v>310592</v>
      </c>
      <c r="G27" s="48">
        <v>0</v>
      </c>
      <c r="H27" s="71"/>
      <c r="I27" s="58"/>
      <c r="J27" s="58"/>
      <c r="K27" s="58"/>
      <c r="L27" s="58"/>
    </row>
    <row r="28" spans="1:12" s="8" customFormat="1" ht="27">
      <c r="A28" s="28" t="s">
        <v>53</v>
      </c>
      <c r="B28" s="27" t="s">
        <v>54</v>
      </c>
      <c r="C28" s="27"/>
      <c r="D28" s="48">
        <v>43807526</v>
      </c>
      <c r="E28" s="48">
        <v>2320234</v>
      </c>
      <c r="F28" s="48">
        <v>41487292</v>
      </c>
      <c r="G28" s="48">
        <v>1068</v>
      </c>
      <c r="H28" s="71"/>
      <c r="I28" s="58"/>
      <c r="J28" s="58"/>
      <c r="K28" s="58"/>
      <c r="L28" s="58"/>
    </row>
    <row r="29" spans="1:12" s="8" customFormat="1">
      <c r="A29" s="28" t="s">
        <v>55</v>
      </c>
      <c r="B29" s="27" t="s">
        <v>150</v>
      </c>
      <c r="C29" s="27"/>
      <c r="D29" s="48">
        <v>85169195</v>
      </c>
      <c r="E29" s="48">
        <v>5734360</v>
      </c>
      <c r="F29" s="48">
        <v>79434835</v>
      </c>
      <c r="G29" s="48">
        <v>63042</v>
      </c>
      <c r="H29" s="71"/>
      <c r="I29" s="58"/>
      <c r="J29" s="58"/>
      <c r="K29" s="58"/>
      <c r="L29" s="58"/>
    </row>
    <row r="30" spans="1:12" s="8" customFormat="1">
      <c r="A30" s="28" t="s">
        <v>56</v>
      </c>
      <c r="B30" s="27" t="s">
        <v>57</v>
      </c>
      <c r="C30" s="27"/>
      <c r="D30" s="48">
        <v>30770151</v>
      </c>
      <c r="E30" s="48">
        <v>3616608</v>
      </c>
      <c r="F30" s="48">
        <v>27153543</v>
      </c>
      <c r="G30" s="48">
        <v>6838</v>
      </c>
      <c r="H30" s="71"/>
      <c r="I30" s="58"/>
      <c r="J30" s="58"/>
      <c r="K30" s="58"/>
      <c r="L30" s="58"/>
    </row>
    <row r="31" spans="1:12" s="8" customFormat="1">
      <c r="A31" s="28" t="s">
        <v>58</v>
      </c>
      <c r="B31" s="27" t="s">
        <v>59</v>
      </c>
      <c r="C31" s="27"/>
      <c r="D31" s="49">
        <v>48147</v>
      </c>
      <c r="E31" s="49">
        <v>16021</v>
      </c>
      <c r="F31" s="49">
        <v>32126</v>
      </c>
      <c r="G31" s="49">
        <v>0</v>
      </c>
      <c r="H31" s="71"/>
      <c r="I31" s="49"/>
      <c r="J31" s="49"/>
      <c r="K31" s="49"/>
      <c r="L31" s="49"/>
    </row>
    <row r="32" spans="1:12" s="8" customFormat="1">
      <c r="A32" s="28" t="s">
        <v>60</v>
      </c>
      <c r="B32" s="27" t="s">
        <v>61</v>
      </c>
      <c r="C32" s="27" t="s">
        <v>184</v>
      </c>
      <c r="D32" s="96">
        <v>316460014</v>
      </c>
      <c r="E32" s="96">
        <v>1729565</v>
      </c>
      <c r="F32" s="96">
        <v>314730450</v>
      </c>
      <c r="G32" s="96">
        <v>0</v>
      </c>
      <c r="H32" s="71"/>
      <c r="I32" s="58"/>
      <c r="J32" s="58"/>
      <c r="K32" s="58"/>
      <c r="L32" s="58"/>
    </row>
    <row r="33" spans="1:12" s="8" customFormat="1">
      <c r="A33" s="28" t="s">
        <v>62</v>
      </c>
      <c r="B33" s="27" t="s">
        <v>63</v>
      </c>
      <c r="C33" s="27" t="s">
        <v>184</v>
      </c>
      <c r="D33" s="96"/>
      <c r="E33" s="96"/>
      <c r="F33" s="96"/>
      <c r="G33" s="96"/>
      <c r="H33" s="71"/>
      <c r="I33" s="58"/>
      <c r="J33" s="58"/>
      <c r="K33" s="58"/>
      <c r="L33" s="58"/>
    </row>
    <row r="34" spans="1:12" s="8" customFormat="1">
      <c r="A34" s="28" t="s">
        <v>64</v>
      </c>
      <c r="B34" s="27" t="s">
        <v>65</v>
      </c>
      <c r="C34" s="27"/>
      <c r="D34" s="48">
        <v>95803579</v>
      </c>
      <c r="E34" s="48">
        <v>3827437</v>
      </c>
      <c r="F34" s="48">
        <v>91976141</v>
      </c>
      <c r="G34" s="48">
        <v>22752</v>
      </c>
      <c r="H34" s="71"/>
      <c r="I34" s="58"/>
      <c r="J34" s="58"/>
      <c r="K34" s="58"/>
      <c r="L34" s="58"/>
    </row>
    <row r="35" spans="1:12" s="8" customFormat="1">
      <c r="A35" s="28" t="s">
        <v>66</v>
      </c>
      <c r="B35" s="27" t="s">
        <v>67</v>
      </c>
      <c r="C35" s="27"/>
      <c r="D35" s="48">
        <v>118377843</v>
      </c>
      <c r="E35" s="48">
        <v>8885164</v>
      </c>
      <c r="F35" s="48">
        <v>109492679</v>
      </c>
      <c r="G35" s="48">
        <v>2080936</v>
      </c>
      <c r="H35" s="71"/>
      <c r="I35" s="58"/>
      <c r="J35" s="58"/>
      <c r="K35" s="58"/>
      <c r="L35" s="58"/>
    </row>
    <row r="36" spans="1:12" s="8" customFormat="1">
      <c r="A36" s="28" t="s">
        <v>68</v>
      </c>
      <c r="B36" s="27" t="s">
        <v>69</v>
      </c>
      <c r="C36" s="27"/>
      <c r="D36" s="49">
        <v>367583</v>
      </c>
      <c r="E36" s="49">
        <v>30835</v>
      </c>
      <c r="F36" s="49">
        <v>336747</v>
      </c>
      <c r="G36" s="49">
        <v>200429</v>
      </c>
      <c r="H36" s="71"/>
      <c r="I36" s="49"/>
      <c r="J36" s="49"/>
      <c r="K36" s="49"/>
      <c r="L36" s="49"/>
    </row>
    <row r="37" spans="1:12" s="8" customFormat="1" ht="27">
      <c r="A37" s="28" t="s">
        <v>70</v>
      </c>
      <c r="B37" s="27" t="s">
        <v>71</v>
      </c>
      <c r="C37" s="27"/>
      <c r="D37" s="48">
        <v>22004240</v>
      </c>
      <c r="E37" s="48">
        <v>2964780</v>
      </c>
      <c r="F37" s="48">
        <v>19039460</v>
      </c>
      <c r="G37" s="48">
        <v>7</v>
      </c>
      <c r="H37" s="71"/>
      <c r="I37" s="58"/>
      <c r="J37" s="58"/>
      <c r="K37" s="58"/>
      <c r="L37" s="58"/>
    </row>
    <row r="38" spans="1:12" s="8" customFormat="1">
      <c r="A38" s="28" t="s">
        <v>72</v>
      </c>
      <c r="B38" s="27" t="s">
        <v>73</v>
      </c>
      <c r="C38" s="27"/>
      <c r="D38" s="48">
        <v>30229538</v>
      </c>
      <c r="E38" s="48">
        <v>3348445</v>
      </c>
      <c r="F38" s="48">
        <v>26881093</v>
      </c>
      <c r="G38" s="48">
        <v>0</v>
      </c>
      <c r="H38" s="71"/>
      <c r="I38" s="58"/>
      <c r="J38" s="58"/>
      <c r="K38" s="58"/>
      <c r="L38" s="58"/>
    </row>
    <row r="39" spans="1:12" s="8" customFormat="1">
      <c r="A39" s="28" t="s">
        <v>74</v>
      </c>
      <c r="B39" s="27" t="s">
        <v>75</v>
      </c>
      <c r="C39" s="27"/>
      <c r="D39" s="48">
        <v>140932028</v>
      </c>
      <c r="E39" s="48">
        <v>11645221</v>
      </c>
      <c r="F39" s="48">
        <v>129286807</v>
      </c>
      <c r="G39" s="48">
        <v>179770</v>
      </c>
      <c r="H39" s="71"/>
      <c r="I39" s="58"/>
      <c r="J39" s="58"/>
      <c r="K39" s="58"/>
      <c r="L39" s="58"/>
    </row>
    <row r="40" spans="1:12" s="8" customFormat="1">
      <c r="A40" s="28" t="s">
        <v>76</v>
      </c>
      <c r="B40" s="27" t="s">
        <v>77</v>
      </c>
      <c r="C40" s="27"/>
      <c r="D40" s="48">
        <v>16178722</v>
      </c>
      <c r="E40" s="48">
        <v>1320461</v>
      </c>
      <c r="F40" s="48">
        <v>14858261</v>
      </c>
      <c r="G40" s="48">
        <v>100</v>
      </c>
      <c r="H40" s="71"/>
      <c r="I40" s="58"/>
      <c r="J40" s="58"/>
      <c r="K40" s="58"/>
      <c r="L40" s="58"/>
    </row>
    <row r="41" spans="1:12" s="8" customFormat="1" ht="27" customHeight="1">
      <c r="A41" s="28" t="s">
        <v>78</v>
      </c>
      <c r="B41" s="27" t="s">
        <v>79</v>
      </c>
      <c r="C41" s="27"/>
      <c r="D41" s="48">
        <v>184649136</v>
      </c>
      <c r="E41" s="48">
        <v>10552005</v>
      </c>
      <c r="F41" s="48">
        <v>174097131</v>
      </c>
      <c r="G41" s="48">
        <v>36116</v>
      </c>
      <c r="H41" s="71"/>
      <c r="I41" s="58"/>
      <c r="J41" s="58"/>
      <c r="K41" s="58"/>
      <c r="L41" s="58"/>
    </row>
    <row r="42" spans="1:12" s="8" customFormat="1">
      <c r="A42" s="28" t="s">
        <v>80</v>
      </c>
      <c r="B42" s="27" t="s">
        <v>81</v>
      </c>
      <c r="C42" s="27"/>
      <c r="D42" s="48">
        <v>163361390</v>
      </c>
      <c r="E42" s="48">
        <v>5437193</v>
      </c>
      <c r="F42" s="48">
        <v>157924197</v>
      </c>
      <c r="G42" s="48">
        <v>1367191</v>
      </c>
      <c r="H42" s="71"/>
      <c r="I42" s="58"/>
      <c r="J42" s="58"/>
      <c r="K42" s="58"/>
      <c r="L42" s="58"/>
    </row>
    <row r="43" spans="1:12" s="8" customFormat="1" ht="27">
      <c r="A43" s="28" t="s">
        <v>82</v>
      </c>
      <c r="B43" s="27" t="s">
        <v>83</v>
      </c>
      <c r="C43" s="27"/>
      <c r="D43" s="48">
        <v>208371496</v>
      </c>
      <c r="E43" s="48">
        <v>2545575</v>
      </c>
      <c r="F43" s="48">
        <v>205825922</v>
      </c>
      <c r="G43" s="48">
        <v>0</v>
      </c>
      <c r="H43" s="71"/>
      <c r="I43" s="58"/>
      <c r="J43" s="58"/>
      <c r="K43" s="58"/>
      <c r="L43" s="58"/>
    </row>
    <row r="44" spans="1:12" s="8" customFormat="1" hidden="1">
      <c r="A44" s="28" t="s">
        <v>84</v>
      </c>
      <c r="B44" s="27" t="s">
        <v>85</v>
      </c>
      <c r="C44" s="27"/>
      <c r="D44" s="48">
        <v>12507920</v>
      </c>
      <c r="E44" s="48">
        <v>1081000</v>
      </c>
      <c r="F44" s="48">
        <v>11426919</v>
      </c>
      <c r="G44" s="48" t="s">
        <v>173</v>
      </c>
      <c r="H44" s="71"/>
      <c r="I44" s="58"/>
      <c r="J44" s="58"/>
      <c r="K44" s="58"/>
      <c r="L44" s="58"/>
    </row>
    <row r="45" spans="1:12" s="8" customFormat="1" ht="27">
      <c r="A45" s="28" t="s">
        <v>86</v>
      </c>
      <c r="B45" s="27" t="s">
        <v>87</v>
      </c>
      <c r="C45" s="27"/>
      <c r="D45" s="48">
        <v>44579643</v>
      </c>
      <c r="E45" s="48">
        <v>4791726</v>
      </c>
      <c r="F45" s="48">
        <v>39787917</v>
      </c>
      <c r="G45" s="48">
        <v>400974</v>
      </c>
      <c r="H45" s="71"/>
      <c r="I45" s="58"/>
      <c r="J45" s="58"/>
      <c r="K45" s="58"/>
      <c r="L45" s="58"/>
    </row>
    <row r="46" spans="1:12" s="8" customFormat="1">
      <c r="A46" s="28" t="s">
        <v>88</v>
      </c>
      <c r="B46" s="27" t="s">
        <v>89</v>
      </c>
      <c r="C46" s="27"/>
      <c r="D46" s="48">
        <v>3865958</v>
      </c>
      <c r="E46" s="48">
        <v>578408</v>
      </c>
      <c r="F46" s="48">
        <v>3287550</v>
      </c>
      <c r="G46" s="48">
        <v>0</v>
      </c>
      <c r="H46" s="71"/>
      <c r="I46" s="58"/>
      <c r="J46" s="58"/>
      <c r="K46" s="58"/>
      <c r="L46" s="58"/>
    </row>
    <row r="47" spans="1:12" s="8" customFormat="1" ht="27">
      <c r="A47" s="28" t="s">
        <v>90</v>
      </c>
      <c r="B47" s="27" t="s">
        <v>91</v>
      </c>
      <c r="C47" s="27"/>
      <c r="D47" s="48">
        <v>120994870</v>
      </c>
      <c r="E47" s="48">
        <v>11175672</v>
      </c>
      <c r="F47" s="48">
        <v>109819198</v>
      </c>
      <c r="G47" s="48">
        <v>9894563</v>
      </c>
      <c r="H47" s="71"/>
      <c r="I47" s="58"/>
      <c r="J47" s="58"/>
      <c r="K47" s="58"/>
      <c r="L47" s="58"/>
    </row>
    <row r="48" spans="1:12" s="8" customFormat="1">
      <c r="A48" s="28" t="s">
        <v>92</v>
      </c>
      <c r="B48" s="27" t="s">
        <v>93</v>
      </c>
      <c r="C48" s="27"/>
      <c r="D48" s="48">
        <v>642966669</v>
      </c>
      <c r="E48" s="48">
        <v>77135154</v>
      </c>
      <c r="F48" s="48">
        <v>565831515</v>
      </c>
      <c r="G48" s="48">
        <v>0</v>
      </c>
      <c r="H48" s="71"/>
      <c r="I48" s="58"/>
      <c r="J48" s="58"/>
      <c r="K48" s="58"/>
      <c r="L48" s="58"/>
    </row>
    <row r="49" spans="1:12" s="8" customFormat="1" ht="27">
      <c r="A49" s="28" t="s">
        <v>94</v>
      </c>
      <c r="B49" s="27" t="s">
        <v>95</v>
      </c>
      <c r="C49" s="27"/>
      <c r="D49" s="48">
        <v>187748508</v>
      </c>
      <c r="E49" s="48">
        <v>11518176</v>
      </c>
      <c r="F49" s="48">
        <v>176230332</v>
      </c>
      <c r="G49" s="48">
        <v>25602</v>
      </c>
      <c r="H49" s="71"/>
      <c r="I49" s="58"/>
      <c r="J49" s="58"/>
      <c r="K49" s="58"/>
      <c r="L49" s="58"/>
    </row>
    <row r="50" spans="1:12" s="8" customFormat="1">
      <c r="A50" s="28" t="s">
        <v>96</v>
      </c>
      <c r="B50" s="27" t="s">
        <v>97</v>
      </c>
      <c r="C50" s="27"/>
      <c r="D50" s="48">
        <v>7163154</v>
      </c>
      <c r="E50" s="48">
        <v>1844562</v>
      </c>
      <c r="F50" s="48">
        <v>5318593</v>
      </c>
      <c r="G50" s="48">
        <v>0</v>
      </c>
      <c r="H50" s="71"/>
      <c r="I50" s="58"/>
      <c r="J50" s="58"/>
      <c r="K50" s="58"/>
      <c r="L50" s="58"/>
    </row>
    <row r="51" spans="1:12" s="8" customFormat="1">
      <c r="A51" s="28" t="s">
        <v>98</v>
      </c>
      <c r="B51" s="27" t="s">
        <v>99</v>
      </c>
      <c r="C51" s="27"/>
      <c r="D51" s="48">
        <v>33780658</v>
      </c>
      <c r="E51" s="48">
        <v>1860479</v>
      </c>
      <c r="F51" s="48">
        <v>31920179</v>
      </c>
      <c r="G51" s="48">
        <v>0</v>
      </c>
      <c r="H51" s="71"/>
      <c r="I51" s="58"/>
      <c r="J51" s="58"/>
      <c r="K51" s="58"/>
      <c r="L51" s="58"/>
    </row>
    <row r="52" spans="1:12" s="8" customFormat="1" ht="27">
      <c r="A52" s="28" t="s">
        <v>100</v>
      </c>
      <c r="B52" s="27" t="s">
        <v>101</v>
      </c>
      <c r="C52" s="27"/>
      <c r="D52" s="48">
        <v>8748862</v>
      </c>
      <c r="E52" s="48">
        <v>1095331</v>
      </c>
      <c r="F52" s="48">
        <v>7653532</v>
      </c>
      <c r="G52" s="48">
        <v>0</v>
      </c>
      <c r="H52" s="71"/>
      <c r="I52" s="58"/>
      <c r="J52" s="58"/>
      <c r="K52" s="58"/>
      <c r="L52" s="58"/>
    </row>
    <row r="53" spans="1:12" s="8" customFormat="1" ht="27">
      <c r="A53" s="28" t="s">
        <v>102</v>
      </c>
      <c r="B53" s="27" t="s">
        <v>103</v>
      </c>
      <c r="C53" s="27"/>
      <c r="D53" s="48">
        <v>8483046</v>
      </c>
      <c r="E53" s="48">
        <v>975282</v>
      </c>
      <c r="F53" s="48">
        <v>7507764</v>
      </c>
      <c r="G53" s="48">
        <v>0</v>
      </c>
      <c r="H53" s="71"/>
      <c r="I53" s="58"/>
      <c r="J53" s="58"/>
      <c r="K53" s="58"/>
      <c r="L53" s="58"/>
    </row>
    <row r="54" spans="1:12" s="8" customFormat="1" ht="40.5">
      <c r="A54" s="28" t="s">
        <v>104</v>
      </c>
      <c r="B54" s="27" t="s">
        <v>105</v>
      </c>
      <c r="C54" s="27"/>
      <c r="D54" s="48">
        <v>37368854</v>
      </c>
      <c r="E54" s="48">
        <v>3619359</v>
      </c>
      <c r="F54" s="48">
        <v>33749495</v>
      </c>
      <c r="G54" s="48">
        <v>0</v>
      </c>
      <c r="H54" s="71"/>
      <c r="I54" s="58"/>
      <c r="J54" s="58"/>
      <c r="K54" s="58"/>
      <c r="L54" s="58"/>
    </row>
    <row r="55" spans="1:12" s="8" customFormat="1">
      <c r="A55" s="28" t="s">
        <v>106</v>
      </c>
      <c r="B55" s="27" t="s">
        <v>107</v>
      </c>
      <c r="C55" s="27"/>
      <c r="D55" s="48">
        <v>10350036</v>
      </c>
      <c r="E55" s="48">
        <v>923992</v>
      </c>
      <c r="F55" s="48">
        <v>9426044</v>
      </c>
      <c r="G55" s="48">
        <v>0</v>
      </c>
      <c r="H55" s="71"/>
      <c r="I55" s="58"/>
      <c r="J55" s="58"/>
      <c r="K55" s="58"/>
      <c r="L55" s="58"/>
    </row>
    <row r="56" spans="1:12" s="8" customFormat="1">
      <c r="A56" s="28" t="s">
        <v>108</v>
      </c>
      <c r="B56" s="27" t="s">
        <v>109</v>
      </c>
      <c r="C56" s="27"/>
      <c r="D56" s="48">
        <v>44932144</v>
      </c>
      <c r="E56" s="48">
        <v>2781519</v>
      </c>
      <c r="F56" s="48">
        <v>42150625</v>
      </c>
      <c r="G56" s="48">
        <v>0</v>
      </c>
      <c r="H56" s="71"/>
      <c r="I56" s="58"/>
      <c r="J56" s="58"/>
      <c r="K56" s="58"/>
      <c r="L56" s="58"/>
    </row>
    <row r="57" spans="1:12" s="8" customFormat="1">
      <c r="A57" s="28" t="s">
        <v>110</v>
      </c>
      <c r="B57" s="27" t="s">
        <v>111</v>
      </c>
      <c r="C57" s="27"/>
      <c r="D57" s="48">
        <v>6143338</v>
      </c>
      <c r="E57" s="48">
        <v>899066</v>
      </c>
      <c r="F57" s="48">
        <v>5244272</v>
      </c>
      <c r="G57" s="48">
        <v>0</v>
      </c>
      <c r="H57" s="71"/>
      <c r="I57" s="58"/>
      <c r="J57" s="58"/>
      <c r="K57" s="58"/>
      <c r="L57" s="58"/>
    </row>
    <row r="58" spans="1:12" s="8" customFormat="1">
      <c r="A58" s="28" t="s">
        <v>112</v>
      </c>
      <c r="B58" s="27" t="s">
        <v>113</v>
      </c>
      <c r="C58" s="27"/>
      <c r="D58" s="48">
        <v>10567037</v>
      </c>
      <c r="E58" s="48">
        <v>975388</v>
      </c>
      <c r="F58" s="48">
        <v>9591649</v>
      </c>
      <c r="G58" s="48">
        <v>52642</v>
      </c>
      <c r="H58" s="71"/>
      <c r="I58" s="58"/>
      <c r="J58" s="58"/>
      <c r="K58" s="58"/>
      <c r="L58" s="58"/>
    </row>
    <row r="59" spans="1:12" s="8" customFormat="1">
      <c r="A59" s="28" t="s">
        <v>114</v>
      </c>
      <c r="B59" s="27" t="s">
        <v>115</v>
      </c>
      <c r="C59" s="27"/>
      <c r="D59" s="48">
        <v>12152590</v>
      </c>
      <c r="E59" s="48">
        <v>4103302</v>
      </c>
      <c r="F59" s="48">
        <v>8049287</v>
      </c>
      <c r="G59" s="48">
        <v>0</v>
      </c>
      <c r="H59" s="71"/>
      <c r="I59" s="58"/>
      <c r="J59" s="58"/>
      <c r="K59" s="58"/>
      <c r="L59" s="58"/>
    </row>
    <row r="60" spans="1:12" s="8" customFormat="1">
      <c r="A60" s="28" t="s">
        <v>116</v>
      </c>
      <c r="B60" s="27" t="s">
        <v>117</v>
      </c>
      <c r="C60" s="27"/>
      <c r="D60" s="48">
        <v>47932364</v>
      </c>
      <c r="E60" s="48">
        <v>4473185</v>
      </c>
      <c r="F60" s="48">
        <v>43459179</v>
      </c>
      <c r="G60" s="48">
        <v>0</v>
      </c>
      <c r="H60" s="71"/>
      <c r="I60" s="58"/>
      <c r="J60" s="58"/>
      <c r="K60" s="58"/>
      <c r="L60" s="58"/>
    </row>
    <row r="61" spans="1:12" s="8" customFormat="1">
      <c r="A61" s="28" t="s">
        <v>118</v>
      </c>
      <c r="B61" s="27" t="s">
        <v>119</v>
      </c>
      <c r="C61" s="27"/>
      <c r="D61" s="48">
        <v>30697785</v>
      </c>
      <c r="E61" s="48">
        <v>3408855</v>
      </c>
      <c r="F61" s="48">
        <v>27288930</v>
      </c>
      <c r="G61" s="48">
        <v>205389</v>
      </c>
      <c r="H61" s="71"/>
      <c r="I61" s="58"/>
      <c r="J61" s="58"/>
      <c r="K61" s="58"/>
      <c r="L61" s="58"/>
    </row>
    <row r="62" spans="1:12" s="8" customFormat="1">
      <c r="A62" s="28" t="s">
        <v>120</v>
      </c>
      <c r="B62" s="27" t="s">
        <v>121</v>
      </c>
      <c r="C62" s="27"/>
      <c r="D62" s="48">
        <v>201056755</v>
      </c>
      <c r="E62" s="48">
        <v>5618774</v>
      </c>
      <c r="F62" s="48">
        <v>195437981</v>
      </c>
      <c r="G62" s="48">
        <v>0</v>
      </c>
      <c r="H62" s="71"/>
      <c r="I62" s="58"/>
      <c r="J62" s="58"/>
      <c r="K62" s="58"/>
      <c r="L62" s="58"/>
    </row>
    <row r="63" spans="1:12" s="8" customFormat="1" ht="27">
      <c r="A63" s="28" t="s">
        <v>122</v>
      </c>
      <c r="B63" s="27" t="s">
        <v>123</v>
      </c>
      <c r="C63" s="27"/>
      <c r="D63" s="48">
        <v>3294955</v>
      </c>
      <c r="E63" s="48">
        <v>354664</v>
      </c>
      <c r="F63" s="48">
        <v>2940290</v>
      </c>
      <c r="G63" s="48">
        <v>0</v>
      </c>
      <c r="H63" s="71"/>
      <c r="I63" s="58"/>
      <c r="J63" s="58"/>
      <c r="K63" s="58"/>
      <c r="L63" s="58"/>
    </row>
    <row r="64" spans="1:12" s="8" customFormat="1" ht="27">
      <c r="A64" s="28" t="s">
        <v>124</v>
      </c>
      <c r="B64" s="27" t="s">
        <v>125</v>
      </c>
      <c r="C64" s="27"/>
      <c r="D64" s="48">
        <v>230043923</v>
      </c>
      <c r="E64" s="48">
        <v>23144278</v>
      </c>
      <c r="F64" s="48">
        <v>206899645</v>
      </c>
      <c r="G64" s="48">
        <v>0</v>
      </c>
      <c r="H64" s="71"/>
      <c r="I64" s="58"/>
      <c r="J64" s="58"/>
      <c r="K64" s="58"/>
      <c r="L64" s="58"/>
    </row>
    <row r="65" spans="1:12" s="8" customFormat="1">
      <c r="A65" s="28" t="s">
        <v>126</v>
      </c>
      <c r="B65" s="27" t="s">
        <v>127</v>
      </c>
      <c r="C65" s="27"/>
      <c r="D65" s="48">
        <v>31841650</v>
      </c>
      <c r="E65" s="48">
        <v>3457252</v>
      </c>
      <c r="F65" s="48">
        <v>28384397</v>
      </c>
      <c r="G65" s="48">
        <v>0</v>
      </c>
      <c r="H65" s="71"/>
      <c r="I65" s="58"/>
      <c r="J65" s="58"/>
      <c r="K65" s="58"/>
      <c r="L65" s="58"/>
    </row>
    <row r="66" spans="1:12" s="8" customFormat="1" ht="27">
      <c r="A66" s="28" t="s">
        <v>128</v>
      </c>
      <c r="B66" s="27" t="s">
        <v>129</v>
      </c>
      <c r="C66" s="27"/>
      <c r="D66" s="48">
        <v>9212500</v>
      </c>
      <c r="E66" s="48">
        <v>1160458</v>
      </c>
      <c r="F66" s="48">
        <v>8052042</v>
      </c>
      <c r="G66" s="48">
        <v>0</v>
      </c>
      <c r="H66" s="71"/>
      <c r="I66" s="58"/>
      <c r="J66" s="58"/>
      <c r="K66" s="58"/>
      <c r="L66" s="58"/>
    </row>
    <row r="67" spans="1:12" s="8" customFormat="1">
      <c r="A67" s="28" t="s">
        <v>130</v>
      </c>
      <c r="B67" s="27" t="s">
        <v>131</v>
      </c>
      <c r="C67" s="27"/>
      <c r="D67" s="48">
        <v>73731873</v>
      </c>
      <c r="E67" s="48">
        <v>4158770</v>
      </c>
      <c r="F67" s="48">
        <v>69573103</v>
      </c>
      <c r="G67" s="48">
        <v>0</v>
      </c>
      <c r="H67" s="71"/>
      <c r="I67" s="58"/>
      <c r="J67" s="58"/>
      <c r="K67" s="58"/>
      <c r="L67" s="58"/>
    </row>
    <row r="68" spans="1:12" s="8" customFormat="1">
      <c r="A68" s="28" t="s">
        <v>132</v>
      </c>
      <c r="B68" s="27" t="s">
        <v>133</v>
      </c>
      <c r="C68" s="27"/>
      <c r="D68" s="48">
        <v>35230911</v>
      </c>
      <c r="E68" s="48">
        <v>4278556</v>
      </c>
      <c r="F68" s="48">
        <v>30952355</v>
      </c>
      <c r="G68" s="48">
        <v>91382</v>
      </c>
      <c r="H68" s="71"/>
      <c r="I68" s="58"/>
      <c r="J68" s="58"/>
      <c r="K68" s="58"/>
      <c r="L68" s="58"/>
    </row>
    <row r="69" spans="1:12" s="8" customFormat="1" ht="27">
      <c r="A69" s="28" t="s">
        <v>134</v>
      </c>
      <c r="B69" s="27" t="s">
        <v>135</v>
      </c>
      <c r="C69" s="27"/>
      <c r="D69" s="48">
        <v>649167</v>
      </c>
      <c r="E69" s="48">
        <v>234718</v>
      </c>
      <c r="F69" s="48">
        <v>414449</v>
      </c>
      <c r="G69" s="48">
        <v>0</v>
      </c>
      <c r="H69" s="71"/>
      <c r="I69" s="58"/>
      <c r="J69" s="58"/>
      <c r="K69" s="58"/>
      <c r="L69" s="58"/>
    </row>
    <row r="70" spans="1:12" s="8" customFormat="1">
      <c r="A70" s="28" t="s">
        <v>136</v>
      </c>
      <c r="B70" s="27" t="s">
        <v>137</v>
      </c>
      <c r="C70" s="27"/>
      <c r="D70" s="49">
        <v>2921</v>
      </c>
      <c r="E70" s="49">
        <v>1156</v>
      </c>
      <c r="F70" s="49">
        <v>1765</v>
      </c>
      <c r="G70" s="49">
        <v>0</v>
      </c>
      <c r="H70" s="71"/>
      <c r="I70" s="49"/>
      <c r="J70" s="49"/>
      <c r="K70" s="49"/>
      <c r="L70" s="49"/>
    </row>
    <row r="71" spans="1:12" s="8" customFormat="1">
      <c r="A71" s="28" t="s">
        <v>138</v>
      </c>
      <c r="B71" s="27" t="s">
        <v>139</v>
      </c>
      <c r="C71" s="27"/>
      <c r="D71" s="48">
        <v>3063137</v>
      </c>
      <c r="E71" s="48">
        <v>634071</v>
      </c>
      <c r="F71" s="48">
        <v>2429066</v>
      </c>
      <c r="G71" s="48">
        <v>0</v>
      </c>
      <c r="H71" s="71"/>
      <c r="I71" s="58"/>
      <c r="J71" s="58"/>
      <c r="K71" s="58"/>
      <c r="L71" s="58"/>
    </row>
    <row r="72" spans="1:12" s="8" customFormat="1">
      <c r="A72" s="28" t="s">
        <v>140</v>
      </c>
      <c r="B72" s="27" t="s">
        <v>141</v>
      </c>
      <c r="C72" s="27"/>
      <c r="D72" s="48">
        <v>3323436</v>
      </c>
      <c r="E72" s="48">
        <v>440777</v>
      </c>
      <c r="F72" s="48">
        <v>2882659</v>
      </c>
      <c r="G72" s="48">
        <v>38941</v>
      </c>
      <c r="H72" s="71"/>
      <c r="I72" s="58"/>
      <c r="J72" s="58"/>
      <c r="K72" s="58"/>
      <c r="L72" s="58"/>
    </row>
    <row r="73" spans="1:12" s="8" customFormat="1" ht="27">
      <c r="A73" s="28" t="s">
        <v>142</v>
      </c>
      <c r="B73" s="27" t="s">
        <v>143</v>
      </c>
      <c r="C73" s="27"/>
      <c r="D73" s="48">
        <v>53370572</v>
      </c>
      <c r="E73" s="48">
        <v>5537781</v>
      </c>
      <c r="F73" s="48">
        <v>47832790</v>
      </c>
      <c r="G73" s="48">
        <v>1755143</v>
      </c>
      <c r="H73" s="71"/>
      <c r="I73" s="58"/>
      <c r="J73" s="58"/>
      <c r="K73" s="58"/>
      <c r="L73" s="58"/>
    </row>
    <row r="74" spans="1:12" s="8" customFormat="1">
      <c r="A74" s="28" t="s">
        <v>144</v>
      </c>
      <c r="B74" s="27" t="s">
        <v>145</v>
      </c>
      <c r="C74" s="27"/>
      <c r="D74" s="48">
        <v>3935515</v>
      </c>
      <c r="E74" s="48">
        <v>1094769</v>
      </c>
      <c r="F74" s="48">
        <v>2840746</v>
      </c>
      <c r="G74" s="48">
        <v>31336</v>
      </c>
      <c r="H74" s="71"/>
      <c r="I74" s="58"/>
      <c r="J74" s="58"/>
      <c r="K74" s="58"/>
      <c r="L74" s="58"/>
    </row>
    <row r="75" spans="1:12" s="8" customFormat="1" ht="27">
      <c r="A75" s="28" t="s">
        <v>146</v>
      </c>
      <c r="B75" s="27" t="s">
        <v>147</v>
      </c>
      <c r="C75" s="27"/>
      <c r="D75" s="48">
        <v>11482571</v>
      </c>
      <c r="E75" s="48">
        <v>2704197</v>
      </c>
      <c r="F75" s="48">
        <v>8778374</v>
      </c>
      <c r="G75" s="48">
        <v>0</v>
      </c>
      <c r="H75" s="71"/>
      <c r="I75" s="58"/>
      <c r="J75" s="58"/>
      <c r="K75" s="58"/>
      <c r="L75" s="58"/>
    </row>
    <row r="76" spans="1:12" s="8" customFormat="1">
      <c r="A76" s="39" t="s">
        <v>148</v>
      </c>
      <c r="B76" s="40" t="s">
        <v>149</v>
      </c>
      <c r="C76" s="40"/>
      <c r="D76" s="50">
        <v>186936</v>
      </c>
      <c r="E76" s="50">
        <v>46373</v>
      </c>
      <c r="F76" s="50">
        <v>140563</v>
      </c>
      <c r="G76" s="50">
        <v>0</v>
      </c>
      <c r="H76" s="71"/>
      <c r="I76" s="58"/>
      <c r="J76" s="58"/>
      <c r="K76" s="58"/>
      <c r="L76" s="58"/>
    </row>
    <row r="77" spans="1:12" s="11" customFormat="1" ht="6" customHeight="1">
      <c r="A77" s="10"/>
      <c r="B77" s="10"/>
      <c r="C77" s="10"/>
      <c r="D77" s="22"/>
      <c r="E77" s="22"/>
      <c r="F77" s="23"/>
      <c r="G77" s="23"/>
    </row>
    <row r="78" spans="1:12" s="13" customFormat="1" ht="13.5" customHeight="1">
      <c r="A78" s="111" t="s">
        <v>191</v>
      </c>
      <c r="B78" s="111"/>
      <c r="C78" s="66"/>
      <c r="D78" s="25"/>
      <c r="E78" s="25"/>
      <c r="F78" s="25"/>
      <c r="G78" s="25"/>
      <c r="H78" s="12"/>
      <c r="I78" s="12"/>
      <c r="J78" s="12"/>
      <c r="K78" s="12"/>
    </row>
    <row r="79" spans="1:12" s="95" customFormat="1" ht="13.5" customHeight="1">
      <c r="A79" s="93" t="s">
        <v>184</v>
      </c>
      <c r="B79" s="66" t="s">
        <v>185</v>
      </c>
      <c r="C79" s="66"/>
      <c r="D79" s="25"/>
      <c r="E79" s="25"/>
      <c r="F79" s="25"/>
      <c r="G79" s="25"/>
      <c r="H79" s="94"/>
      <c r="I79" s="94"/>
      <c r="J79" s="94"/>
      <c r="K79" s="94"/>
    </row>
    <row r="80" spans="1:12">
      <c r="A80" s="68"/>
      <c r="B80" s="68" t="s">
        <v>192</v>
      </c>
      <c r="C80" s="67"/>
      <c r="D80" s="67"/>
      <c r="E80" s="67"/>
      <c r="F80" s="67"/>
      <c r="G80" s="67"/>
    </row>
    <row r="81" spans="1:11" s="13" customFormat="1">
      <c r="A81" s="69" t="s">
        <v>183</v>
      </c>
      <c r="B81" s="25"/>
      <c r="C81" s="25"/>
      <c r="D81" s="25"/>
      <c r="E81" s="25"/>
      <c r="F81" s="25"/>
      <c r="G81" s="69"/>
      <c r="H81" s="12"/>
      <c r="I81" s="12"/>
      <c r="J81" s="12"/>
      <c r="K81" s="12"/>
    </row>
  </sheetData>
  <sheetProtection formatCells="0" formatColumns="0" formatRows="0" insertColumns="0" insertRows="0" insertHyperlinks="0" deleteColumns="0" deleteRows="0" sort="0" autoFilter="0" pivotTables="0"/>
  <mergeCells count="11">
    <mergeCell ref="A1:G1"/>
    <mergeCell ref="A2:G2"/>
    <mergeCell ref="A3:A6"/>
    <mergeCell ref="B3:B6"/>
    <mergeCell ref="D3:F4"/>
    <mergeCell ref="G3:G5"/>
    <mergeCell ref="D32:D33"/>
    <mergeCell ref="E32:E33"/>
    <mergeCell ref="F32:F33"/>
    <mergeCell ref="G32:G33"/>
    <mergeCell ref="A78:B78"/>
  </mergeCells>
  <printOptions horizontalCentered="1"/>
  <pageMargins left="0.39370078740157483" right="0.39370078740157483" top="0.62992125984251968" bottom="0.39370078740157483" header="0.19685039370078741" footer="0.19685039370078741"/>
  <pageSetup paperSize="9" orientation="portrait" useFirstPageNumber="1" r:id="rId1"/>
  <headerFooter alignWithMargins="0">
    <oddFooter>&amp;R&amp;P+2 of 9</oddFooter>
  </headerFooter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0"/>
  <sheetViews>
    <sheetView topLeftCell="A2" zoomScale="130" zoomScaleNormal="130" zoomScaleSheetLayoutView="110" workbookViewId="0">
      <pane xSplit="2" ySplit="6" topLeftCell="C53" activePane="bottomRight" state="frozen"/>
      <selection activeCell="B8" sqref="B8"/>
      <selection pane="topRight" activeCell="B8" sqref="B8"/>
      <selection pane="bottomLeft" activeCell="B8" sqref="B8"/>
      <selection pane="bottomRight" activeCell="A82" sqref="A82"/>
    </sheetView>
  </sheetViews>
  <sheetFormatPr defaultColWidth="8.85546875" defaultRowHeight="13.5"/>
  <cols>
    <col min="1" max="1" width="7.28515625" style="7" customWidth="1"/>
    <col min="2" max="2" width="30.7109375" style="7" bestFit="1" customWidth="1"/>
    <col min="3" max="3" width="1.7109375" style="7" customWidth="1"/>
    <col min="4" max="4" width="12.28515625" style="7" customWidth="1"/>
    <col min="5" max="5" width="14.140625" style="7" customWidth="1"/>
    <col min="6" max="6" width="12.85546875" style="7" customWidth="1"/>
    <col min="7" max="16384" width="8.85546875" style="7"/>
  </cols>
  <sheetData>
    <row r="1" spans="1:7" s="1" customFormat="1" ht="13.5" customHeight="1">
      <c r="A1" s="121" t="s">
        <v>179</v>
      </c>
      <c r="B1" s="121"/>
      <c r="C1" s="121"/>
      <c r="D1" s="121"/>
      <c r="E1" s="121"/>
      <c r="F1" s="121"/>
    </row>
    <row r="2" spans="1:7" s="1" customFormat="1">
      <c r="A2" s="122" t="s">
        <v>172</v>
      </c>
      <c r="B2" s="122"/>
      <c r="C2" s="122"/>
      <c r="D2" s="122"/>
      <c r="E2" s="122"/>
      <c r="F2" s="122"/>
    </row>
    <row r="3" spans="1:7" s="1" customFormat="1" ht="7.5" customHeight="1">
      <c r="A3" s="2"/>
    </row>
    <row r="4" spans="1:7" s="3" customFormat="1" ht="23.25" customHeight="1">
      <c r="A4" s="114" t="s">
        <v>3</v>
      </c>
      <c r="B4" s="115" t="s">
        <v>15</v>
      </c>
      <c r="C4" s="74"/>
      <c r="D4" s="108" t="s">
        <v>151</v>
      </c>
      <c r="E4" s="115" t="s">
        <v>177</v>
      </c>
      <c r="F4" s="117" t="s">
        <v>176</v>
      </c>
    </row>
    <row r="5" spans="1:7" s="3" customFormat="1" ht="25.5" customHeight="1">
      <c r="A5" s="114"/>
      <c r="B5" s="115"/>
      <c r="C5" s="75"/>
      <c r="D5" s="109"/>
      <c r="E5" s="115"/>
      <c r="F5" s="117"/>
    </row>
    <row r="6" spans="1:7" s="3" customFormat="1" ht="11.25" customHeight="1">
      <c r="A6" s="114"/>
      <c r="B6" s="115"/>
      <c r="C6" s="76"/>
      <c r="D6" s="110"/>
      <c r="E6" s="115"/>
      <c r="F6" s="117"/>
    </row>
    <row r="7" spans="1:7" s="3" customFormat="1" ht="12.75" customHeight="1">
      <c r="A7" s="114"/>
      <c r="B7" s="115"/>
      <c r="C7" s="70"/>
      <c r="D7" s="77" t="s">
        <v>7</v>
      </c>
      <c r="E7" s="30" t="s">
        <v>8</v>
      </c>
      <c r="F7" s="44" t="s">
        <v>9</v>
      </c>
    </row>
    <row r="8" spans="1:7" s="3" customFormat="1" ht="12.75" customHeight="1">
      <c r="A8" s="31"/>
      <c r="B8" s="31"/>
      <c r="C8" s="31"/>
      <c r="D8" s="32"/>
      <c r="E8" s="32"/>
      <c r="F8" s="32"/>
    </row>
    <row r="9" spans="1:7" s="5" customFormat="1">
      <c r="A9" s="6" t="s">
        <v>170</v>
      </c>
      <c r="B9" s="5" t="s">
        <v>16</v>
      </c>
      <c r="D9" s="53">
        <f>'Table 1_Summary Statistics'!E9/'Table 1_Summary Statistics'!D9</f>
        <v>46.370307369753547</v>
      </c>
      <c r="E9" s="54">
        <f>'Table 1_Summary Statistics_Cont'!E8/'Table 1_Summary Statistics'!F9*1000</f>
        <v>310461.79420864873</v>
      </c>
      <c r="F9" s="52">
        <f>'Table 1_Summary Statistics'!G9/'Table 1_Summary Statistics_Cont'!D8</f>
        <v>1.1173407203025747</v>
      </c>
    </row>
    <row r="10" spans="1:7" s="5" customFormat="1">
      <c r="A10" s="6"/>
      <c r="D10" s="53"/>
      <c r="E10" s="54"/>
      <c r="F10" s="52"/>
    </row>
    <row r="11" spans="1:7" s="1" customFormat="1">
      <c r="A11" s="28" t="s">
        <v>17</v>
      </c>
      <c r="B11" s="27" t="s">
        <v>18</v>
      </c>
      <c r="C11" s="27"/>
      <c r="D11" s="65">
        <f>'Table 1_Summary Statistics'!E11/'Table 1_Summary Statistics'!D11</f>
        <v>88.781746031746039</v>
      </c>
      <c r="E11" s="63">
        <f>'Table 1_Summary Statistics_Cont'!E10/'Table 1_Summary Statistics'!F11*1000</f>
        <v>232436.28646256661</v>
      </c>
      <c r="F11" s="64">
        <f>'Table 1_Summary Statistics'!G11/'Table 1_Summary Statistics_Cont'!D10</f>
        <v>1.056214407842152</v>
      </c>
      <c r="G11" s="18"/>
    </row>
    <row r="12" spans="1:7" s="1" customFormat="1" ht="27">
      <c r="A12" s="28" t="s">
        <v>19</v>
      </c>
      <c r="B12" s="27" t="s">
        <v>20</v>
      </c>
      <c r="C12" s="27"/>
      <c r="D12" s="65">
        <f>'Table 1_Summary Statistics'!E12/'Table 1_Summary Statistics'!D12</f>
        <v>69.990697674418598</v>
      </c>
      <c r="E12" s="63">
        <f>'Table 1_Summary Statistics_Cont'!E11/'Table 1_Summary Statistics'!F12*1000</f>
        <v>160983.93873678503</v>
      </c>
      <c r="F12" s="64">
        <f>'Table 1_Summary Statistics'!G12/'Table 1_Summary Statistics_Cont'!D11</f>
        <v>1.119416552968387</v>
      </c>
      <c r="G12" s="18"/>
    </row>
    <row r="13" spans="1:7" s="1" customFormat="1" ht="11.25" customHeight="1">
      <c r="A13" s="28" t="s">
        <v>21</v>
      </c>
      <c r="B13" s="27" t="s">
        <v>22</v>
      </c>
      <c r="C13" s="27"/>
      <c r="D13" s="65">
        <f>'Table 1_Summary Statistics'!E13/'Table 1_Summary Statistics'!D13</f>
        <v>146.61250000000001</v>
      </c>
      <c r="E13" s="63">
        <f>'Table 1_Summary Statistics_Cont'!E12/'Table 1_Summary Statistics'!F13*1000</f>
        <v>333414.79676881654</v>
      </c>
      <c r="F13" s="64">
        <f>'Table 1_Summary Statistics'!G13/'Table 1_Summary Statistics_Cont'!D12</f>
        <v>1.2432337811862224</v>
      </c>
      <c r="G13" s="18"/>
    </row>
    <row r="14" spans="1:7" s="1" customFormat="1" ht="13.5" customHeight="1">
      <c r="A14" s="28" t="s">
        <v>23</v>
      </c>
      <c r="B14" s="27" t="s">
        <v>24</v>
      </c>
      <c r="C14" s="27"/>
      <c r="D14" s="65">
        <f>'Table 1_Summary Statistics'!E14/'Table 1_Summary Statistics'!D14</f>
        <v>60.901960784313722</v>
      </c>
      <c r="E14" s="63">
        <f>'Table 1_Summary Statistics_Cont'!E13/'Table 1_Summary Statistics'!F14*1000</f>
        <v>223008.54976609131</v>
      </c>
      <c r="F14" s="64">
        <f>'Table 1_Summary Statistics'!G14/'Table 1_Summary Statistics_Cont'!D13</f>
        <v>1.1949109726828688</v>
      </c>
      <c r="G14" s="18"/>
    </row>
    <row r="15" spans="1:7" s="1" customFormat="1">
      <c r="A15" s="28" t="s">
        <v>25</v>
      </c>
      <c r="B15" s="27" t="s">
        <v>26</v>
      </c>
      <c r="C15" s="27"/>
      <c r="D15" s="65">
        <f>'Table 1_Summary Statistics'!E15/'Table 1_Summary Statistics'!D15</f>
        <v>90.85</v>
      </c>
      <c r="E15" s="63">
        <f>'Table 1_Summary Statistics_Cont'!E14/'Table 1_Summary Statistics'!F15*1000</f>
        <v>734577.48359105573</v>
      </c>
      <c r="F15" s="64">
        <f>'Table 1_Summary Statistics'!G15/'Table 1_Summary Statistics_Cont'!D14</f>
        <v>1.3583441208283402</v>
      </c>
      <c r="G15" s="18"/>
    </row>
    <row r="16" spans="1:7" s="1" customFormat="1" ht="27">
      <c r="A16" s="28" t="s">
        <v>27</v>
      </c>
      <c r="B16" s="27" t="s">
        <v>28</v>
      </c>
      <c r="C16" s="27"/>
      <c r="D16" s="65">
        <f>'Table 1_Summary Statistics'!E16/'Table 1_Summary Statistics'!D16</f>
        <v>11.126164874551971</v>
      </c>
      <c r="E16" s="63">
        <f>'Table 1_Summary Statistics_Cont'!E15/'Table 1_Summary Statistics'!F16*1000</f>
        <v>203316.15336266498</v>
      </c>
      <c r="F16" s="64">
        <f>'Table 1_Summary Statistics'!G16/'Table 1_Summary Statistics_Cont'!D15</f>
        <v>1.1752834967386232</v>
      </c>
      <c r="G16" s="18"/>
    </row>
    <row r="17" spans="1:12" s="1" customFormat="1">
      <c r="A17" s="28" t="s">
        <v>29</v>
      </c>
      <c r="B17" s="27" t="s">
        <v>30</v>
      </c>
      <c r="C17" s="27"/>
      <c r="D17" s="65">
        <f>'Table 1_Summary Statistics'!E17/'Table 1_Summary Statistics'!D17</f>
        <v>15.84051724137931</v>
      </c>
      <c r="E17" s="63">
        <f>'Table 1_Summary Statistics_Cont'!E16/'Table 1_Summary Statistics'!F17*1000</f>
        <v>265578.56770526816</v>
      </c>
      <c r="F17" s="64">
        <f>'Table 1_Summary Statistics'!G17/'Table 1_Summary Statistics_Cont'!D16</f>
        <v>1.1954863257130433</v>
      </c>
      <c r="G17" s="18"/>
    </row>
    <row r="18" spans="1:12" s="1" customFormat="1">
      <c r="A18" s="28" t="s">
        <v>31</v>
      </c>
      <c r="B18" s="27" t="s">
        <v>32</v>
      </c>
      <c r="C18" s="27"/>
      <c r="D18" s="65">
        <f>'Table 1_Summary Statistics'!E18/'Table 1_Summary Statistics'!D18</f>
        <v>84.144578313253007</v>
      </c>
      <c r="E18" s="63">
        <f>'Table 1_Summary Statistics_Cont'!E17/'Table 1_Summary Statistics'!F18*1000</f>
        <v>238375.19220912352</v>
      </c>
      <c r="F18" s="64">
        <f>'Table 1_Summary Statistics'!G18/'Table 1_Summary Statistics_Cont'!D17</f>
        <v>1.175405534977247</v>
      </c>
      <c r="G18" s="18"/>
    </row>
    <row r="19" spans="1:12" s="1" customFormat="1">
      <c r="A19" s="28" t="s">
        <v>33</v>
      </c>
      <c r="B19" s="27" t="s">
        <v>34</v>
      </c>
      <c r="C19" s="27"/>
      <c r="D19" s="65">
        <f>'Table 1_Summary Statistics'!E19/'Table 1_Summary Statistics'!D19</f>
        <v>8.6978733805915418</v>
      </c>
      <c r="E19" s="63">
        <f>'Table 1_Summary Statistics_Cont'!E18/'Table 1_Summary Statistics'!F19*1000</f>
        <v>654986.0891001937</v>
      </c>
      <c r="F19" s="64">
        <f>'Table 1_Summary Statistics'!G19/'Table 1_Summary Statistics_Cont'!D18</f>
        <v>1.0897562660525091</v>
      </c>
      <c r="G19" s="18"/>
    </row>
    <row r="20" spans="1:12">
      <c r="A20" s="28" t="s">
        <v>35</v>
      </c>
      <c r="B20" s="27" t="s">
        <v>36</v>
      </c>
      <c r="C20" s="27"/>
      <c r="D20" s="65">
        <f>'Table 1_Summary Statistics'!E20/'Table 1_Summary Statistics'!D20</f>
        <v>471.29411764705884</v>
      </c>
      <c r="E20" s="63">
        <f>'Table 1_Summary Statistics_Cont'!E19/'Table 1_Summary Statistics'!F20*1000</f>
        <v>470411.13330004993</v>
      </c>
      <c r="F20" s="64">
        <f>'Table 1_Summary Statistics'!G20/'Table 1_Summary Statistics_Cont'!D19</f>
        <v>1.0791057454615733</v>
      </c>
      <c r="G20" s="18"/>
      <c r="H20" s="8"/>
      <c r="I20" s="8"/>
      <c r="J20" s="8"/>
      <c r="K20" s="8"/>
      <c r="L20" s="8"/>
    </row>
    <row r="21" spans="1:12">
      <c r="A21" s="28" t="s">
        <v>37</v>
      </c>
      <c r="B21" s="27" t="s">
        <v>38</v>
      </c>
      <c r="C21" s="27"/>
      <c r="D21" s="65">
        <f>'Table 1_Summary Statistics'!E21/'Table 1_Summary Statistics'!D21</f>
        <v>46.96153846153846</v>
      </c>
      <c r="E21" s="63">
        <f>'Table 1_Summary Statistics_Cont'!E20/'Table 1_Summary Statistics'!F21*1000</f>
        <v>196662.52168883747</v>
      </c>
      <c r="F21" s="64">
        <f>'Table 1_Summary Statistics'!G21/'Table 1_Summary Statistics_Cont'!D20</f>
        <v>1.239907480837745</v>
      </c>
      <c r="G21" s="18"/>
      <c r="H21" s="8"/>
      <c r="I21" s="8"/>
      <c r="J21" s="8"/>
      <c r="K21" s="8"/>
      <c r="L21" s="8"/>
    </row>
    <row r="22" spans="1:12">
      <c r="A22" s="28" t="s">
        <v>39</v>
      </c>
      <c r="B22" s="27" t="s">
        <v>40</v>
      </c>
      <c r="C22" s="27"/>
      <c r="D22" s="65">
        <f>'Table 1_Summary Statistics'!E22/'Table 1_Summary Statistics'!D22</f>
        <v>58.352112676056336</v>
      </c>
      <c r="E22" s="63">
        <f>'Table 1_Summary Statistics_Cont'!E21/'Table 1_Summary Statistics'!F22*1000</f>
        <v>204322.10373242851</v>
      </c>
      <c r="F22" s="64">
        <f>'Table 1_Summary Statistics'!G22/'Table 1_Summary Statistics_Cont'!D21</f>
        <v>1.0146364754956072</v>
      </c>
      <c r="G22" s="18"/>
      <c r="H22" s="8"/>
      <c r="I22" s="8"/>
      <c r="J22" s="8"/>
      <c r="K22" s="8"/>
      <c r="L22" s="8"/>
    </row>
    <row r="23" spans="1:12" ht="13.5" customHeight="1">
      <c r="A23" s="28" t="s">
        <v>41</v>
      </c>
      <c r="B23" s="27" t="s">
        <v>42</v>
      </c>
      <c r="C23" s="27"/>
      <c r="D23" s="65">
        <f>'Table 1_Summary Statistics'!E23/'Table 1_Summary Statistics'!D23</f>
        <v>145.57114228456913</v>
      </c>
      <c r="E23" s="63">
        <f>'Table 1_Summary Statistics_Cont'!E22/'Table 1_Summary Statistics'!F23*1000</f>
        <v>192095.12252299461</v>
      </c>
      <c r="F23" s="64">
        <f>'Table 1_Summary Statistics'!G23/'Table 1_Summary Statistics_Cont'!D22</f>
        <v>1.0656593028302725</v>
      </c>
      <c r="G23" s="18"/>
      <c r="H23" s="8"/>
      <c r="I23" s="8"/>
      <c r="J23" s="8"/>
      <c r="K23" s="8"/>
      <c r="L23" s="8"/>
    </row>
    <row r="24" spans="1:12">
      <c r="A24" s="28" t="s">
        <v>43</v>
      </c>
      <c r="B24" s="27" t="s">
        <v>44</v>
      </c>
      <c r="C24" s="27"/>
      <c r="D24" s="65">
        <f>'Table 1_Summary Statistics'!E24/'Table 1_Summary Statistics'!D24</f>
        <v>8.0767494356659135</v>
      </c>
      <c r="E24" s="63">
        <f>'Table 1_Summary Statistics_Cont'!E23/'Table 1_Summary Statistics'!F24*1000</f>
        <v>98478.195033313139</v>
      </c>
      <c r="F24" s="64">
        <f>'Table 1_Summary Statistics'!G24/'Table 1_Summary Statistics_Cont'!D23</f>
        <v>1.0057214032269959</v>
      </c>
      <c r="G24" s="18"/>
      <c r="H24" s="8"/>
      <c r="I24" s="8"/>
      <c r="J24" s="8"/>
      <c r="K24" s="8"/>
      <c r="L24" s="8"/>
    </row>
    <row r="25" spans="1:12">
      <c r="A25" s="28" t="s">
        <v>45</v>
      </c>
      <c r="B25" s="27" t="s">
        <v>46</v>
      </c>
      <c r="C25" s="27"/>
      <c r="D25" s="65">
        <f>'Table 1_Summary Statistics'!E25/'Table 1_Summary Statistics'!D25</f>
        <v>294.56521739130437</v>
      </c>
      <c r="E25" s="63">
        <f>'Table 1_Summary Statistics_Cont'!E24/'Table 1_Summary Statistics'!F25*1000</f>
        <v>213151.04089768199</v>
      </c>
      <c r="F25" s="64">
        <f>'Table 1_Summary Statistics'!G25/'Table 1_Summary Statistics_Cont'!D24</f>
        <v>1.0091125572535511</v>
      </c>
      <c r="G25" s="18"/>
      <c r="H25" s="8"/>
      <c r="I25" s="8"/>
      <c r="J25" s="8"/>
      <c r="K25" s="8"/>
      <c r="L25" s="8"/>
    </row>
    <row r="26" spans="1:12" ht="27">
      <c r="A26" s="28" t="s">
        <v>47</v>
      </c>
      <c r="B26" s="27" t="s">
        <v>48</v>
      </c>
      <c r="C26" s="27"/>
      <c r="D26" s="65">
        <f>'Table 1_Summary Statistics'!E26/'Table 1_Summary Statistics'!D26</f>
        <v>391.19565217391306</v>
      </c>
      <c r="E26" s="63">
        <f>'Table 1_Summary Statistics_Cont'!E25/'Table 1_Summary Statistics'!F26*1000</f>
        <v>162754.21418636994</v>
      </c>
      <c r="F26" s="64">
        <f>'Table 1_Summary Statistics'!G26/'Table 1_Summary Statistics_Cont'!D25</f>
        <v>1.1053166034249848</v>
      </c>
      <c r="G26" s="18"/>
      <c r="H26" s="8"/>
      <c r="I26" s="8"/>
      <c r="J26" s="8"/>
      <c r="K26" s="8"/>
      <c r="L26" s="8"/>
    </row>
    <row r="27" spans="1:12">
      <c r="A27" s="28" t="s">
        <v>49</v>
      </c>
      <c r="B27" s="27" t="s">
        <v>50</v>
      </c>
      <c r="C27" s="27"/>
      <c r="D27" s="65">
        <f>'Table 1_Summary Statistics'!E27/'Table 1_Summary Statistics'!D27</f>
        <v>87.277227722772281</v>
      </c>
      <c r="E27" s="63">
        <f>'Table 1_Summary Statistics_Cont'!E26/'Table 1_Summary Statistics'!F27*1000</f>
        <v>177375.20147363574</v>
      </c>
      <c r="F27" s="64">
        <f>'Table 1_Summary Statistics'!G27/'Table 1_Summary Statistics_Cont'!D26</f>
        <v>1.1978416499879103</v>
      </c>
      <c r="G27" s="18"/>
      <c r="H27" s="8"/>
      <c r="I27" s="8"/>
      <c r="J27" s="8"/>
      <c r="K27" s="8"/>
      <c r="L27" s="8"/>
    </row>
    <row r="28" spans="1:12">
      <c r="A28" s="28" t="s">
        <v>51</v>
      </c>
      <c r="B28" s="27" t="s">
        <v>52</v>
      </c>
      <c r="C28" s="27"/>
      <c r="D28" s="65">
        <f>'Table 1_Summary Statistics'!E28/'Table 1_Summary Statistics'!D28</f>
        <v>25.627906976744185</v>
      </c>
      <c r="E28" s="63">
        <f>'Table 1_Summary Statistics_Cont'!E27/'Table 1_Summary Statistics'!F28*1000</f>
        <v>111697.95539033457</v>
      </c>
      <c r="F28" s="64">
        <f>'Table 1_Summary Statistics'!G28/'Table 1_Summary Statistics_Cont'!D27</f>
        <v>1.2033780662474263</v>
      </c>
      <c r="G28" s="18"/>
      <c r="H28" s="8"/>
      <c r="I28" s="8"/>
      <c r="J28" s="8"/>
      <c r="K28" s="8"/>
      <c r="L28" s="8"/>
    </row>
    <row r="29" spans="1:12" ht="27">
      <c r="A29" s="28" t="s">
        <v>53</v>
      </c>
      <c r="B29" s="27" t="s">
        <v>54</v>
      </c>
      <c r="C29" s="27"/>
      <c r="D29" s="65">
        <f>'Table 1_Summary Statistics'!E29/'Table 1_Summary Statistics'!D29</f>
        <v>61.159695817490494</v>
      </c>
      <c r="E29" s="63">
        <f>'Table 1_Summary Statistics_Cont'!E28/'Table 1_Summary Statistics'!F29*1000</f>
        <v>146840.95943294727</v>
      </c>
      <c r="F29" s="64">
        <f>'Table 1_Summary Statistics'!G29/'Table 1_Summary Statistics_Cont'!D28</f>
        <v>1.1012064684958471</v>
      </c>
      <c r="G29" s="18"/>
      <c r="H29" s="8"/>
      <c r="I29" s="8"/>
      <c r="J29" s="8"/>
      <c r="K29" s="8"/>
      <c r="L29" s="8"/>
    </row>
    <row r="30" spans="1:12">
      <c r="A30" s="28" t="s">
        <v>55</v>
      </c>
      <c r="B30" s="27" t="s">
        <v>150</v>
      </c>
      <c r="C30" s="27"/>
      <c r="D30" s="65">
        <f>'Table 1_Summary Statistics'!E30/'Table 1_Summary Statistics'!D30</f>
        <v>72.891525423728808</v>
      </c>
      <c r="E30" s="63">
        <f>'Table 1_Summary Statistics_Cont'!E29/'Table 1_Summary Statistics'!F30*1000</f>
        <v>266764.04912541871</v>
      </c>
      <c r="F30" s="64">
        <f>'Table 1_Summary Statistics'!G30/'Table 1_Summary Statistics_Cont'!D29</f>
        <v>1.083840712595675</v>
      </c>
      <c r="G30" s="18"/>
      <c r="H30" s="8"/>
      <c r="I30" s="8"/>
      <c r="J30" s="8"/>
      <c r="K30" s="8"/>
      <c r="L30" s="8"/>
    </row>
    <row r="31" spans="1:12">
      <c r="A31" s="28" t="s">
        <v>56</v>
      </c>
      <c r="B31" s="27" t="s">
        <v>57</v>
      </c>
      <c r="C31" s="27"/>
      <c r="D31" s="65">
        <f>'Table 1_Summary Statistics'!E31/'Table 1_Summary Statistics'!D31</f>
        <v>10.059714409346602</v>
      </c>
      <c r="E31" s="63">
        <f>'Table 1_Summary Statistics_Cont'!E30/'Table 1_Summary Statistics'!F31*1000</f>
        <v>160524.10119840212</v>
      </c>
      <c r="F31" s="64">
        <f>'Table 1_Summary Statistics'!G31/'Table 1_Summary Statistics_Cont'!D30</f>
        <v>1.039211507281846</v>
      </c>
      <c r="G31" s="18"/>
      <c r="H31" s="8"/>
      <c r="I31" s="8"/>
      <c r="J31" s="8"/>
      <c r="K31" s="8"/>
      <c r="L31" s="8"/>
    </row>
    <row r="32" spans="1:12">
      <c r="A32" s="28" t="s">
        <v>58</v>
      </c>
      <c r="B32" s="27" t="s">
        <v>59</v>
      </c>
      <c r="C32" s="27"/>
      <c r="D32" s="65">
        <f>'Table 1_Summary Statistics'!E32/'Table 1_Summary Statistics'!D32</f>
        <v>14.333333333333334</v>
      </c>
      <c r="E32" s="63">
        <f>'Table 1_Summary Statistics_Cont'!E31/'Table 1_Summary Statistics'!F32*1000</f>
        <v>139313.04347826089</v>
      </c>
      <c r="F32" s="64">
        <f>'Table 1_Summary Statistics'!G32/'Table 1_Summary Statistics_Cont'!D31</f>
        <v>1.0855089621367895</v>
      </c>
      <c r="G32" s="18"/>
      <c r="H32" s="8"/>
      <c r="I32" s="8"/>
      <c r="J32" s="8"/>
      <c r="K32" s="8"/>
      <c r="L32" s="8"/>
    </row>
    <row r="33" spans="1:12">
      <c r="A33" s="28" t="s">
        <v>60</v>
      </c>
      <c r="B33" s="27" t="s">
        <v>61</v>
      </c>
      <c r="C33" s="27" t="s">
        <v>184</v>
      </c>
      <c r="D33" s="118">
        <f>'Table 1_Summary Statistics'!E33/'Table 1_Summary Statistics'!D33</f>
        <v>104.35</v>
      </c>
      <c r="E33" s="119">
        <f>'Table 1_Summary Statistics_Cont'!E32/'Table 1_Summary Statistics'!F33*1000</f>
        <v>828732.63057019643</v>
      </c>
      <c r="F33" s="120">
        <f>'Table 1_Summary Statistics'!G33/'Table 1_Summary Statistics_Cont'!D32</f>
        <v>1.2491282484743871</v>
      </c>
      <c r="G33" s="18"/>
      <c r="H33" s="8"/>
      <c r="I33" s="8"/>
      <c r="J33" s="8"/>
      <c r="K33" s="8"/>
      <c r="L33" s="8"/>
    </row>
    <row r="34" spans="1:12">
      <c r="A34" s="28" t="s">
        <v>62</v>
      </c>
      <c r="B34" s="27" t="s">
        <v>63</v>
      </c>
      <c r="C34" s="27" t="s">
        <v>184</v>
      </c>
      <c r="D34" s="118"/>
      <c r="E34" s="119"/>
      <c r="F34" s="120"/>
      <c r="G34" s="18"/>
      <c r="H34" s="8"/>
      <c r="I34" s="8"/>
      <c r="J34" s="8"/>
      <c r="K34" s="8"/>
      <c r="L34" s="8"/>
    </row>
    <row r="35" spans="1:12">
      <c r="A35" s="28" t="s">
        <v>64</v>
      </c>
      <c r="B35" s="27" t="s">
        <v>65</v>
      </c>
      <c r="C35" s="27"/>
      <c r="D35" s="65">
        <f>'Table 1_Summary Statistics'!E35/'Table 1_Summary Statistics'!D35</f>
        <v>58.788888888888891</v>
      </c>
      <c r="E35" s="63">
        <f>'Table 1_Summary Statistics_Cont'!E34/'Table 1_Summary Statistics'!F35*1000</f>
        <v>364101.69330289192</v>
      </c>
      <c r="F35" s="64">
        <f>'Table 1_Summary Statistics'!G35/'Table 1_Summary Statistics_Cont'!D34</f>
        <v>1.1668509586682561</v>
      </c>
      <c r="G35" s="18"/>
      <c r="H35" s="8"/>
      <c r="I35" s="8"/>
      <c r="J35" s="8"/>
      <c r="K35" s="8"/>
      <c r="L35" s="8"/>
    </row>
    <row r="36" spans="1:12">
      <c r="A36" s="28" t="s">
        <v>66</v>
      </c>
      <c r="B36" s="27" t="s">
        <v>67</v>
      </c>
      <c r="C36" s="27"/>
      <c r="D36" s="65">
        <f>'Table 1_Summary Statistics'!E36/'Table 1_Summary Statistics'!D36</f>
        <v>51.755747126436781</v>
      </c>
      <c r="E36" s="63">
        <f>'Table 1_Summary Statistics_Cont'!E35/'Table 1_Summary Statistics'!F36*1000</f>
        <v>493620.22222222219</v>
      </c>
      <c r="F36" s="64">
        <f>'Table 1_Summary Statistics'!G36/'Table 1_Summary Statistics_Cont'!D35</f>
        <v>1.097158021370604</v>
      </c>
      <c r="G36" s="18"/>
      <c r="H36" s="8"/>
      <c r="I36" s="8"/>
      <c r="J36" s="8"/>
      <c r="K36" s="8"/>
      <c r="L36" s="8"/>
    </row>
    <row r="37" spans="1:12">
      <c r="A37" s="28" t="s">
        <v>68</v>
      </c>
      <c r="B37" s="27" t="s">
        <v>69</v>
      </c>
      <c r="C37" s="27"/>
      <c r="D37" s="65">
        <f>'Table 1_Summary Statistics'!E37/'Table 1_Summary Statistics'!D37</f>
        <v>52.333333333333336</v>
      </c>
      <c r="E37" s="63">
        <f>'Table 1_Summary Statistics_Cont'!E36/'Table 1_Summary Statistics'!F37*1000</f>
        <v>196401.27388535033</v>
      </c>
      <c r="F37" s="64">
        <f>'Table 1_Summary Statistics'!G37/'Table 1_Summary Statistics_Cont'!D36</f>
        <v>0.79734644964538626</v>
      </c>
      <c r="G37" s="18"/>
      <c r="H37" s="8"/>
      <c r="I37" s="8"/>
      <c r="J37" s="8"/>
      <c r="K37" s="8"/>
      <c r="L37" s="8"/>
    </row>
    <row r="38" spans="1:12" ht="27">
      <c r="A38" s="28" t="s">
        <v>70</v>
      </c>
      <c r="B38" s="27" t="s">
        <v>71</v>
      </c>
      <c r="C38" s="27"/>
      <c r="D38" s="65">
        <f>'Table 1_Summary Statistics'!E38/'Table 1_Summary Statistics'!D38</f>
        <v>105.3452380952381</v>
      </c>
      <c r="E38" s="63">
        <f>'Table 1_Summary Statistics_Cont'!E37/'Table 1_Summary Statistics'!F38*1000</f>
        <v>336792.00272634329</v>
      </c>
      <c r="F38" s="64">
        <f>'Table 1_Summary Statistics'!G38/'Table 1_Summary Statistics_Cont'!D37</f>
        <v>1.2192279306170084</v>
      </c>
      <c r="G38" s="18"/>
      <c r="H38" s="8"/>
      <c r="I38" s="8"/>
      <c r="J38" s="8"/>
      <c r="K38" s="8"/>
      <c r="L38" s="8"/>
    </row>
    <row r="39" spans="1:12">
      <c r="A39" s="28" t="s">
        <v>72</v>
      </c>
      <c r="B39" s="27" t="s">
        <v>73</v>
      </c>
      <c r="C39" s="27"/>
      <c r="D39" s="65">
        <f>'Table 1_Summary Statistics'!E39/'Table 1_Summary Statistics'!D39</f>
        <v>104.7090909090909</v>
      </c>
      <c r="E39" s="63">
        <f>'Table 1_Summary Statistics_Cont'!E38/'Table 1_Summary Statistics'!F39*1000</f>
        <v>291270.44189283228</v>
      </c>
      <c r="F39" s="64">
        <f>'Table 1_Summary Statistics'!G39/'Table 1_Summary Statistics_Cont'!D38</f>
        <v>1.2078043667091438</v>
      </c>
      <c r="G39" s="18"/>
      <c r="H39" s="8"/>
      <c r="I39" s="8"/>
      <c r="J39" s="8"/>
      <c r="K39" s="8"/>
      <c r="L39" s="8"/>
    </row>
    <row r="40" spans="1:12">
      <c r="A40" s="28" t="s">
        <v>74</v>
      </c>
      <c r="B40" s="27" t="s">
        <v>75</v>
      </c>
      <c r="C40" s="27"/>
      <c r="D40" s="65">
        <f>'Table 1_Summary Statistics'!E40/'Table 1_Summary Statistics'!D40</f>
        <v>72.505529225908376</v>
      </c>
      <c r="E40" s="63">
        <f>'Table 1_Summary Statistics_Cont'!E39/'Table 1_Summary Statistics'!F40*1000</f>
        <v>253940.8827249335</v>
      </c>
      <c r="F40" s="64">
        <f>'Table 1_Summary Statistics'!G40/'Table 1_Summary Statistics_Cont'!D39</f>
        <v>1.1415504856000511</v>
      </c>
      <c r="G40" s="18"/>
      <c r="H40" s="8"/>
      <c r="I40" s="8"/>
      <c r="J40" s="8"/>
      <c r="K40" s="8"/>
      <c r="L40" s="8"/>
    </row>
    <row r="41" spans="1:12">
      <c r="A41" s="28" t="s">
        <v>76</v>
      </c>
      <c r="B41" s="27" t="s">
        <v>77</v>
      </c>
      <c r="C41" s="27"/>
      <c r="D41" s="65">
        <f>'Table 1_Summary Statistics'!E41/'Table 1_Summary Statistics'!D41</f>
        <v>38.112244897959187</v>
      </c>
      <c r="E41" s="63">
        <f>'Table 1_Summary Statistics_Cont'!E40/'Table 1_Summary Statistics'!F41*1000</f>
        <v>356688.54673149652</v>
      </c>
      <c r="F41" s="64">
        <f>'Table 1_Summary Statistics'!G41/'Table 1_Summary Statistics_Cont'!D40</f>
        <v>1.2372453769834231</v>
      </c>
      <c r="G41" s="18"/>
      <c r="H41" s="8"/>
      <c r="I41" s="8"/>
      <c r="J41" s="8"/>
      <c r="K41" s="8"/>
      <c r="L41" s="8"/>
    </row>
    <row r="42" spans="1:12" ht="27" customHeight="1">
      <c r="A42" s="28" t="s">
        <v>78</v>
      </c>
      <c r="B42" s="27" t="s">
        <v>79</v>
      </c>
      <c r="C42" s="27"/>
      <c r="D42" s="65">
        <f>'Table 1_Summary Statistics'!E42/'Table 1_Summary Statistics'!D42</f>
        <v>50.401820546163847</v>
      </c>
      <c r="E42" s="63">
        <f>'Table 1_Summary Statistics_Cont'!E41/'Table 1_Summary Statistics'!F42*1000</f>
        <v>274806.10969321319</v>
      </c>
      <c r="F42" s="64">
        <f>'Table 1_Summary Statistics'!G42/'Table 1_Summary Statistics_Cont'!D41</f>
        <v>1.1385698495767671</v>
      </c>
      <c r="G42" s="18"/>
      <c r="H42" s="8"/>
      <c r="I42" s="8"/>
      <c r="J42" s="8"/>
      <c r="K42" s="8"/>
      <c r="L42" s="8"/>
    </row>
    <row r="43" spans="1:12">
      <c r="A43" s="28" t="s">
        <v>80</v>
      </c>
      <c r="B43" s="27" t="s">
        <v>81</v>
      </c>
      <c r="C43" s="27"/>
      <c r="D43" s="65">
        <f>'Table 1_Summary Statistics'!E43/'Table 1_Summary Statistics'!D43</f>
        <v>60.451361867704279</v>
      </c>
      <c r="E43" s="63">
        <f>'Table 1_Summary Statistics_Cont'!E42/'Table 1_Summary Statistics'!F43*1000</f>
        <v>350289.46012111841</v>
      </c>
      <c r="F43" s="64">
        <f>'Table 1_Summary Statistics'!G43/'Table 1_Summary Statistics_Cont'!D42</f>
        <v>1.0476841131187731</v>
      </c>
      <c r="G43" s="18"/>
      <c r="H43" s="8"/>
      <c r="I43" s="8"/>
      <c r="J43" s="8"/>
      <c r="K43" s="8"/>
      <c r="L43" s="8"/>
    </row>
    <row r="44" spans="1:12" ht="27">
      <c r="A44" s="28" t="s">
        <v>82</v>
      </c>
      <c r="B44" s="27" t="s">
        <v>83</v>
      </c>
      <c r="C44" s="27"/>
      <c r="D44" s="65">
        <f>'Table 1_Summary Statistics'!E44/'Table 1_Summary Statistics'!D44</f>
        <v>160.92307692307693</v>
      </c>
      <c r="E44" s="63">
        <f>'Table 1_Summary Statistics_Cont'!E43/'Table 1_Summary Statistics'!F44*1000</f>
        <v>608552.4743007411</v>
      </c>
      <c r="F44" s="64">
        <f>'Table 1_Summary Statistics'!G44/'Table 1_Summary Statistics_Cont'!D43</f>
        <v>0.98657195895930028</v>
      </c>
      <c r="G44" s="18"/>
      <c r="H44" s="8"/>
      <c r="I44" s="8"/>
      <c r="J44" s="8"/>
      <c r="K44" s="8"/>
      <c r="L44" s="8"/>
    </row>
    <row r="45" spans="1:12">
      <c r="A45" s="28" t="s">
        <v>84</v>
      </c>
      <c r="B45" s="27" t="s">
        <v>85</v>
      </c>
      <c r="C45" s="27"/>
      <c r="D45" s="65">
        <f>'Table 1_Summary Statistics'!E45/'Table 1_Summary Statistics'!D45</f>
        <v>71.666666666666671</v>
      </c>
      <c r="E45" s="63">
        <f>'Table 1_Summary Statistics_Cont'!E44/'Table 1_Summary Statistics'!F45*1000</f>
        <v>264691.47894221352</v>
      </c>
      <c r="F45" s="64">
        <f>'Table 1_Summary Statistics'!G45/'Table 1_Summary Statistics_Cont'!D44</f>
        <v>1.0387882237814121</v>
      </c>
      <c r="G45" s="18"/>
      <c r="H45" s="8"/>
      <c r="I45" s="8"/>
      <c r="J45" s="8"/>
      <c r="K45" s="8"/>
      <c r="L45" s="8"/>
    </row>
    <row r="46" spans="1:12" ht="27">
      <c r="A46" s="28" t="s">
        <v>86</v>
      </c>
      <c r="B46" s="27" t="s">
        <v>87</v>
      </c>
      <c r="C46" s="27"/>
      <c r="D46" s="65">
        <f>'Table 1_Summary Statistics'!E46/'Table 1_Summary Statistics'!D46</f>
        <v>40.037128712871286</v>
      </c>
      <c r="E46" s="63">
        <f>'Table 1_Summary Statistics_Cont'!E45/'Table 1_Summary Statistics'!F46*1000</f>
        <v>297382.61031465279</v>
      </c>
      <c r="F46" s="64">
        <f>'Table 1_Summary Statistics'!G46/'Table 1_Summary Statistics_Cont'!D45</f>
        <v>1.1243521174003122</v>
      </c>
      <c r="G46" s="18"/>
      <c r="H46" s="8"/>
      <c r="I46" s="8"/>
      <c r="J46" s="8"/>
      <c r="K46" s="8"/>
      <c r="L46" s="8"/>
    </row>
    <row r="47" spans="1:12">
      <c r="A47" s="28" t="s">
        <v>88</v>
      </c>
      <c r="B47" s="27" t="s">
        <v>89</v>
      </c>
      <c r="C47" s="27"/>
      <c r="D47" s="65">
        <f>'Table 1_Summary Statistics'!E47/'Table 1_Summary Statistics'!D47</f>
        <v>101.5</v>
      </c>
      <c r="E47" s="63">
        <f>'Table 1_Summary Statistics_Cont'!E46/'Table 1_Summary Statistics'!F47*1000</f>
        <v>573248.76114965312</v>
      </c>
      <c r="F47" s="64">
        <f>'Table 1_Summary Statistics'!G47/'Table 1_Summary Statistics_Cont'!D46</f>
        <v>1.2409356232012867</v>
      </c>
      <c r="G47" s="8"/>
      <c r="H47" s="8"/>
      <c r="I47" s="8"/>
      <c r="J47" s="8"/>
      <c r="K47" s="8"/>
    </row>
    <row r="48" spans="1:12" ht="27">
      <c r="A48" s="28" t="s">
        <v>90</v>
      </c>
      <c r="B48" s="27" t="s">
        <v>91</v>
      </c>
      <c r="C48" s="27"/>
      <c r="D48" s="65">
        <f>'Table 1_Summary Statistics'!E48/'Table 1_Summary Statistics'!D48</f>
        <v>49.967741935483872</v>
      </c>
      <c r="E48" s="63">
        <f>'Table 1_Summary Statistics_Cont'!E47/'Table 1_Summary Statistics'!F48*1000</f>
        <v>279531.56578289147</v>
      </c>
      <c r="F48" s="64">
        <f>'Table 1_Summary Statistics'!G48/'Table 1_Summary Statistics_Cont'!D47</f>
        <v>1.0762515220686628</v>
      </c>
      <c r="G48" s="8"/>
      <c r="H48" s="8"/>
      <c r="I48" s="8"/>
      <c r="J48" s="8"/>
      <c r="K48" s="8"/>
    </row>
    <row r="49" spans="1:11">
      <c r="A49" s="28" t="s">
        <v>92</v>
      </c>
      <c r="B49" s="27" t="s">
        <v>93</v>
      </c>
      <c r="C49" s="27"/>
      <c r="D49" s="65">
        <f>'Table 1_Summary Statistics'!E49/'Table 1_Summary Statistics'!D49</f>
        <v>1412.686567164179</v>
      </c>
      <c r="E49" s="63">
        <f>'Table 1_Summary Statistics_Cont'!E48/'Table 1_Summary Statistics'!F49*1000</f>
        <v>407475.72107765451</v>
      </c>
      <c r="F49" s="64">
        <f>'Table 1_Summary Statistics'!G49/'Table 1_Summary Statistics_Cont'!D48</f>
        <v>1.1185426891856505</v>
      </c>
      <c r="G49" s="8"/>
      <c r="H49" s="8"/>
      <c r="I49" s="8"/>
      <c r="J49" s="8"/>
      <c r="K49" s="8"/>
    </row>
    <row r="50" spans="1:11" ht="27">
      <c r="A50" s="28" t="s">
        <v>94</v>
      </c>
      <c r="B50" s="27" t="s">
        <v>95</v>
      </c>
      <c r="C50" s="27"/>
      <c r="D50" s="65">
        <f>'Table 1_Summary Statistics'!E50/'Table 1_Summary Statistics'!D50</f>
        <v>1261.5625</v>
      </c>
      <c r="E50" s="63">
        <f>'Table 1_Summary Statistics_Cont'!E49/'Table 1_Summary Statistics'!F50*1000</f>
        <v>285315.23408471642</v>
      </c>
      <c r="F50" s="64">
        <f>'Table 1_Summary Statistics'!G50/'Table 1_Summary Statistics_Cont'!D49</f>
        <v>1.0346497507186583</v>
      </c>
      <c r="G50" s="8"/>
      <c r="H50" s="8"/>
      <c r="I50" s="8"/>
      <c r="J50" s="8"/>
      <c r="K50" s="8"/>
    </row>
    <row r="51" spans="1:11">
      <c r="A51" s="28" t="s">
        <v>96</v>
      </c>
      <c r="B51" s="27" t="s">
        <v>97</v>
      </c>
      <c r="C51" s="27"/>
      <c r="D51" s="65">
        <f>'Table 1_Summary Statistics'!E51/'Table 1_Summary Statistics'!D51</f>
        <v>365.41176470588238</v>
      </c>
      <c r="E51" s="63">
        <f>'Table 1_Summary Statistics_Cont'!E50/'Table 1_Summary Statistics'!F51*1000</f>
        <v>297030.91787439614</v>
      </c>
      <c r="F51" s="64">
        <f>'Table 1_Summary Statistics'!G51/'Table 1_Summary Statistics_Cont'!D50</f>
        <v>1.0966098174072483</v>
      </c>
      <c r="G51" s="8"/>
      <c r="H51" s="8"/>
      <c r="I51" s="8"/>
      <c r="J51" s="8"/>
      <c r="K51" s="8"/>
    </row>
    <row r="52" spans="1:11">
      <c r="A52" s="28" t="s">
        <v>98</v>
      </c>
      <c r="B52" s="27" t="s">
        <v>99</v>
      </c>
      <c r="C52" s="27"/>
      <c r="D52" s="65">
        <f>'Table 1_Summary Statistics'!E52/'Table 1_Summary Statistics'!D52</f>
        <v>251.55555555555554</v>
      </c>
      <c r="E52" s="63">
        <f>'Table 1_Summary Statistics_Cont'!E51/'Table 1_Summary Statistics'!F52*1000</f>
        <v>274326.0100265409</v>
      </c>
      <c r="F52" s="64">
        <f>'Table 1_Summary Statistics'!G52/'Table 1_Summary Statistics_Cont'!D51</f>
        <v>0.9104263747615573</v>
      </c>
      <c r="G52" s="8"/>
      <c r="H52" s="8"/>
      <c r="I52" s="8"/>
      <c r="J52" s="8"/>
      <c r="K52" s="8"/>
    </row>
    <row r="53" spans="1:11" ht="27">
      <c r="A53" s="28" t="s">
        <v>100</v>
      </c>
      <c r="B53" s="27" t="s">
        <v>101</v>
      </c>
      <c r="C53" s="27"/>
      <c r="D53" s="65">
        <f>'Table 1_Summary Statistics'!E53/'Table 1_Summary Statistics'!D53</f>
        <v>129.27586206896552</v>
      </c>
      <c r="E53" s="63">
        <f>'Table 1_Summary Statistics_Cont'!E52/'Table 1_Summary Statistics'!F53*1000</f>
        <v>292166.17764737265</v>
      </c>
      <c r="F53" s="64">
        <f>'Table 1_Summary Statistics'!G53/'Table 1_Summary Statistics_Cont'!D52</f>
        <v>0.83219760467132753</v>
      </c>
      <c r="G53" s="8"/>
      <c r="H53" s="8"/>
      <c r="I53" s="8"/>
      <c r="J53" s="8"/>
      <c r="K53" s="8"/>
    </row>
    <row r="54" spans="1:11" ht="27">
      <c r="A54" s="28" t="s">
        <v>102</v>
      </c>
      <c r="B54" s="27" t="s">
        <v>103</v>
      </c>
      <c r="C54" s="27"/>
      <c r="D54" s="65">
        <f>'Table 1_Summary Statistics'!E54/'Table 1_Summary Statistics'!D54</f>
        <v>146.59259259259258</v>
      </c>
      <c r="E54" s="63">
        <f>'Table 1_Summary Statistics_Cont'!E53/'Table 1_Summary Statistics'!F54*1000</f>
        <v>246470.05307050797</v>
      </c>
      <c r="F54" s="64">
        <f>'Table 1_Summary Statistics'!G54/'Table 1_Summary Statistics_Cont'!D53</f>
        <v>1.0230407803989274</v>
      </c>
      <c r="G54" s="8"/>
      <c r="H54" s="8"/>
      <c r="I54" s="8"/>
      <c r="J54" s="8"/>
      <c r="K54" s="8"/>
    </row>
    <row r="55" spans="1:11" ht="40.5">
      <c r="A55" s="28" t="s">
        <v>104</v>
      </c>
      <c r="B55" s="27" t="s">
        <v>105</v>
      </c>
      <c r="C55" s="27"/>
      <c r="D55" s="65">
        <f>'Table 1_Summary Statistics'!E55/'Table 1_Summary Statistics'!D55</f>
        <v>183.27536231884059</v>
      </c>
      <c r="E55" s="63">
        <f>'Table 1_Summary Statistics_Cont'!E54/'Table 1_Summary Statistics'!F55*1000</f>
        <v>286364.34844528837</v>
      </c>
      <c r="F55" s="64">
        <f>'Table 1_Summary Statistics'!G55/'Table 1_Summary Statistics_Cont'!D54</f>
        <v>1.0372732597044587</v>
      </c>
      <c r="G55" s="8"/>
      <c r="H55" s="8"/>
      <c r="I55" s="8"/>
      <c r="J55" s="8"/>
      <c r="K55" s="8"/>
    </row>
    <row r="56" spans="1:11">
      <c r="A56" s="28" t="s">
        <v>106</v>
      </c>
      <c r="B56" s="27" t="s">
        <v>107</v>
      </c>
      <c r="C56" s="27"/>
      <c r="D56" s="65">
        <f>'Table 1_Summary Statistics'!E56/'Table 1_Summary Statistics'!D56</f>
        <v>266.5</v>
      </c>
      <c r="E56" s="63">
        <f>'Table 1_Summary Statistics_Cont'!E55/'Table 1_Summary Statistics'!F56*1000</f>
        <v>433392.12007504696</v>
      </c>
      <c r="F56" s="64">
        <f>'Table 1_Summary Statistics'!G56/'Table 1_Summary Statistics_Cont'!D55</f>
        <v>1.2835588204717356</v>
      </c>
      <c r="G56" s="8"/>
      <c r="H56" s="8"/>
      <c r="I56" s="8"/>
      <c r="J56" s="8"/>
      <c r="K56" s="8"/>
    </row>
    <row r="57" spans="1:11">
      <c r="A57" s="28" t="s">
        <v>108</v>
      </c>
      <c r="B57" s="27" t="s">
        <v>109</v>
      </c>
      <c r="C57" s="27"/>
      <c r="D57" s="65">
        <f>'Table 1_Summary Statistics'!E57/'Table 1_Summary Statistics'!D57</f>
        <v>300.0181818181818</v>
      </c>
      <c r="E57" s="63">
        <f>'Table 1_Summary Statistics_Cont'!E56/'Table 1_Summary Statistics'!F57*1000</f>
        <v>168658.68299781712</v>
      </c>
      <c r="F57" s="64">
        <f>'Table 1_Summary Statistics'!G57/'Table 1_Summary Statistics_Cont'!D56</f>
        <v>1.0480479186570755</v>
      </c>
      <c r="G57" s="8"/>
      <c r="H57" s="8"/>
      <c r="I57" s="8"/>
      <c r="J57" s="8"/>
      <c r="K57" s="8"/>
    </row>
    <row r="58" spans="1:11">
      <c r="A58" s="28" t="s">
        <v>110</v>
      </c>
      <c r="B58" s="27" t="s">
        <v>111</v>
      </c>
      <c r="C58" s="27"/>
      <c r="D58" s="65">
        <f>'Table 1_Summary Statistics'!E58/'Table 1_Summary Statistics'!D58</f>
        <v>104.41935483870968</v>
      </c>
      <c r="E58" s="63">
        <f>'Table 1_Summary Statistics_Cont'!E57/'Table 1_Summary Statistics'!F58*1000</f>
        <v>277746.67902378744</v>
      </c>
      <c r="F58" s="64">
        <f>'Table 1_Summary Statistics'!G58/'Table 1_Summary Statistics_Cont'!D57</f>
        <v>1.2746213866142477</v>
      </c>
      <c r="G58" s="8"/>
      <c r="H58" s="8"/>
      <c r="I58" s="8"/>
      <c r="J58" s="8"/>
      <c r="K58" s="8"/>
    </row>
    <row r="59" spans="1:11">
      <c r="A59" s="28" t="s">
        <v>112</v>
      </c>
      <c r="B59" s="27" t="s">
        <v>113</v>
      </c>
      <c r="C59" s="27"/>
      <c r="D59" s="65">
        <f>'Table 1_Summary Statistics'!E59/'Table 1_Summary Statistics'!D59</f>
        <v>58.813953488372093</v>
      </c>
      <c r="E59" s="63">
        <f>'Table 1_Summary Statistics_Cont'!E58/'Table 1_Summary Statistics'!F59*1000</f>
        <v>385986.54531064507</v>
      </c>
      <c r="F59" s="64">
        <f>'Table 1_Summary Statistics'!G59/'Table 1_Summary Statistics_Cont'!D58</f>
        <v>1.1687387864734458</v>
      </c>
      <c r="G59" s="8"/>
      <c r="H59" s="8"/>
      <c r="I59" s="8"/>
      <c r="J59" s="8"/>
      <c r="K59" s="8"/>
    </row>
    <row r="60" spans="1:11">
      <c r="A60" s="28" t="s">
        <v>114</v>
      </c>
      <c r="B60" s="27" t="s">
        <v>115</v>
      </c>
      <c r="C60" s="27"/>
      <c r="D60" s="65">
        <f>'Table 1_Summary Statistics'!E60/'Table 1_Summary Statistics'!D60</f>
        <v>411.63636363636363</v>
      </c>
      <c r="E60" s="63">
        <f>'Table 1_Summary Statistics_Cont'!E59/'Table 1_Summary Statistics'!F60*1000</f>
        <v>302224.49731163</v>
      </c>
      <c r="F60" s="64">
        <f>'Table 1_Summary Statistics'!G60/'Table 1_Summary Statistics_Cont'!D59</f>
        <v>1.099251682151706</v>
      </c>
      <c r="G60" s="8"/>
      <c r="H60" s="8"/>
      <c r="I60" s="8"/>
      <c r="J60" s="8"/>
      <c r="K60" s="8"/>
    </row>
    <row r="61" spans="1:11">
      <c r="A61" s="28" t="s">
        <v>116</v>
      </c>
      <c r="B61" s="27" t="s">
        <v>117</v>
      </c>
      <c r="C61" s="27"/>
      <c r="D61" s="65">
        <f>'Table 1_Summary Statistics'!E61/'Table 1_Summary Statistics'!D61</f>
        <v>79.110389610389603</v>
      </c>
      <c r="E61" s="63">
        <f>'Table 1_Summary Statistics_Cont'!E60/'Table 1_Summary Statistics'!F61*1000</f>
        <v>367709.41224825318</v>
      </c>
      <c r="F61" s="64">
        <f>'Table 1_Summary Statistics'!G61/'Table 1_Summary Statistics_Cont'!D60</f>
        <v>0.98366233303243711</v>
      </c>
      <c r="G61" s="8"/>
      <c r="H61" s="8"/>
      <c r="I61" s="8"/>
      <c r="J61" s="8"/>
      <c r="K61" s="8"/>
    </row>
    <row r="62" spans="1:11">
      <c r="A62" s="28" t="s">
        <v>118</v>
      </c>
      <c r="B62" s="27" t="s">
        <v>119</v>
      </c>
      <c r="C62" s="27"/>
      <c r="D62" s="65">
        <f>'Table 1_Summary Statistics'!E62/'Table 1_Summary Statistics'!D62</f>
        <v>51.869918699186989</v>
      </c>
      <c r="E62" s="63">
        <f>'Table 1_Summary Statistics_Cont'!E61/'Table 1_Summary Statistics'!F62*1000</f>
        <v>268837.14511041011</v>
      </c>
      <c r="F62" s="64">
        <f>'Table 1_Summary Statistics'!G62/'Table 1_Summary Statistics_Cont'!D61</f>
        <v>1.1163503816317693</v>
      </c>
      <c r="G62" s="8"/>
      <c r="H62" s="8"/>
      <c r="I62" s="8"/>
      <c r="J62" s="8"/>
      <c r="K62" s="8"/>
    </row>
    <row r="63" spans="1:11">
      <c r="A63" s="28" t="s">
        <v>120</v>
      </c>
      <c r="B63" s="27" t="s">
        <v>121</v>
      </c>
      <c r="C63" s="27"/>
      <c r="D63" s="65">
        <f>'Table 1_Summary Statistics'!E63/'Table 1_Summary Statistics'!D63</f>
        <v>221.06896551724137</v>
      </c>
      <c r="E63" s="63">
        <f>'Table 1_Summary Statistics_Cont'!E62/'Table 1_Summary Statistics'!F63*1000</f>
        <v>876974.24691743404</v>
      </c>
      <c r="F63" s="64">
        <f>'Table 1_Summary Statistics'!G63/'Table 1_Summary Statistics_Cont'!D62</f>
        <v>1.0517562963751206</v>
      </c>
      <c r="G63" s="8"/>
      <c r="H63" s="8"/>
      <c r="I63" s="8"/>
      <c r="J63" s="8"/>
      <c r="K63" s="8"/>
    </row>
    <row r="64" spans="1:11" ht="27">
      <c r="A64" s="28" t="s">
        <v>122</v>
      </c>
      <c r="B64" s="27" t="s">
        <v>123</v>
      </c>
      <c r="C64" s="27"/>
      <c r="D64" s="65">
        <f>'Table 1_Summary Statistics'!E64/'Table 1_Summary Statistics'!D64</f>
        <v>31.857142857142858</v>
      </c>
      <c r="E64" s="63">
        <f>'Table 1_Summary Statistics_Cont'!E63/'Table 1_Summary Statistics'!F64*1000</f>
        <v>536556.73222390318</v>
      </c>
      <c r="F64" s="64">
        <f>'Table 1_Summary Statistics'!G64/'Table 1_Summary Statistics_Cont'!D63</f>
        <v>1.2200992122805927</v>
      </c>
      <c r="G64" s="8"/>
      <c r="H64" s="8"/>
      <c r="I64" s="8"/>
      <c r="J64" s="8"/>
      <c r="K64" s="8"/>
    </row>
    <row r="65" spans="1:11" ht="27">
      <c r="A65" s="28" t="s">
        <v>124</v>
      </c>
      <c r="B65" s="27" t="s">
        <v>125</v>
      </c>
      <c r="C65" s="27"/>
      <c r="D65" s="65">
        <f>'Table 1_Summary Statistics'!E65/'Table 1_Summary Statistics'!D65</f>
        <v>737.25490196078431</v>
      </c>
      <c r="E65" s="63">
        <f>'Table 1_Summary Statistics_Cont'!E64/'Table 1_Summary Statistics'!F65*1000</f>
        <v>308007.21301003429</v>
      </c>
      <c r="F65" s="64">
        <f>'Table 1_Summary Statistics'!G65/'Table 1_Summary Statistics_Cont'!D64</f>
        <v>1.0538475471921074</v>
      </c>
      <c r="G65" s="8"/>
      <c r="H65" s="8"/>
      <c r="I65" s="8"/>
      <c r="J65" s="8"/>
      <c r="K65" s="8"/>
    </row>
    <row r="66" spans="1:11">
      <c r="A66" s="28" t="s">
        <v>126</v>
      </c>
      <c r="B66" s="27" t="s">
        <v>127</v>
      </c>
      <c r="C66" s="27"/>
      <c r="D66" s="65">
        <f>'Table 1_Summary Statistics'!E66/'Table 1_Summary Statistics'!D66</f>
        <v>154.0952380952381</v>
      </c>
      <c r="E66" s="63">
        <f>'Table 1_Summary Statistics_Cont'!E65/'Table 1_Summary Statistics'!F66*1000</f>
        <v>1068372.064276885</v>
      </c>
      <c r="F66" s="64">
        <f>'Table 1_Summary Statistics'!G66/'Table 1_Summary Statistics_Cont'!D65</f>
        <v>1.0395201253703876</v>
      </c>
      <c r="G66" s="8"/>
      <c r="H66" s="8"/>
      <c r="I66" s="8"/>
      <c r="J66" s="8"/>
      <c r="K66" s="8"/>
    </row>
    <row r="67" spans="1:11" ht="27">
      <c r="A67" s="28" t="s">
        <v>128</v>
      </c>
      <c r="B67" s="27" t="s">
        <v>129</v>
      </c>
      <c r="C67" s="27"/>
      <c r="D67" s="65">
        <f>'Table 1_Summary Statistics'!E67/'Table 1_Summary Statistics'!D67</f>
        <v>569.66666666666663</v>
      </c>
      <c r="E67" s="63">
        <f>'Table 1_Summary Statistics_Cont'!E66/'Table 1_Summary Statistics'!F67*1000</f>
        <v>679027.50146284385</v>
      </c>
      <c r="F67" s="64">
        <f>'Table 1_Summary Statistics'!G67/'Table 1_Summary Statistics_Cont'!D66</f>
        <v>0.94353606512890098</v>
      </c>
      <c r="G67" s="8"/>
      <c r="H67" s="8"/>
      <c r="I67" s="8"/>
      <c r="J67" s="8"/>
      <c r="K67" s="8"/>
    </row>
    <row r="68" spans="1:11">
      <c r="A68" s="28" t="s">
        <v>130</v>
      </c>
      <c r="B68" s="27" t="s">
        <v>131</v>
      </c>
      <c r="C68" s="27"/>
      <c r="D68" s="65">
        <f>'Table 1_Summary Statistics'!E68/'Table 1_Summary Statistics'!D68</f>
        <v>163.97014925373134</v>
      </c>
      <c r="E68" s="63">
        <f>'Table 1_Summary Statistics_Cont'!E67/'Table 1_Summary Statistics'!F68*1000</f>
        <v>382380.47076130932</v>
      </c>
      <c r="F68" s="64">
        <f>'Table 1_Summary Statistics'!G68/'Table 1_Summary Statistics_Cont'!D67</f>
        <v>1.0580727279232416</v>
      </c>
      <c r="G68" s="8"/>
      <c r="H68" s="8"/>
      <c r="I68" s="8"/>
      <c r="J68" s="8"/>
      <c r="K68" s="8"/>
    </row>
    <row r="69" spans="1:11">
      <c r="A69" s="28" t="s">
        <v>132</v>
      </c>
      <c r="B69" s="27" t="s">
        <v>133</v>
      </c>
      <c r="C69" s="27"/>
      <c r="D69" s="65">
        <f>'Table 1_Summary Statistics'!E69/'Table 1_Summary Statistics'!D69</f>
        <v>31.768656716417912</v>
      </c>
      <c r="E69" s="63">
        <f>'Table 1_Summary Statistics_Cont'!E68/'Table 1_Summary Statistics'!F69*1000</f>
        <v>169730.08568708345</v>
      </c>
      <c r="F69" s="64">
        <f>'Table 1_Summary Statistics'!G69/'Table 1_Summary Statistics_Cont'!D68</f>
        <v>1.0930308614500488</v>
      </c>
      <c r="G69" s="8"/>
      <c r="H69" s="8"/>
      <c r="I69" s="8"/>
      <c r="J69" s="8"/>
      <c r="K69" s="8"/>
    </row>
    <row r="70" spans="1:11" ht="27">
      <c r="A70" s="28" t="s">
        <v>134</v>
      </c>
      <c r="B70" s="27" t="s">
        <v>135</v>
      </c>
      <c r="C70" s="27"/>
      <c r="D70" s="65">
        <f>'Table 1_Summary Statistics'!E70/'Table 1_Summary Statistics'!D70</f>
        <v>26.981818181818181</v>
      </c>
      <c r="E70" s="63">
        <f>'Table 1_Summary Statistics_Cont'!E69/'Table 1_Summary Statistics'!F70*1000</f>
        <v>159889.64577656676</v>
      </c>
      <c r="F70" s="64">
        <f>'Table 1_Summary Statistics'!G70/'Table 1_Summary Statistics_Cont'!D69</f>
        <v>1.2017631826633208</v>
      </c>
      <c r="G70" s="8"/>
      <c r="H70" s="8"/>
      <c r="I70" s="8"/>
      <c r="J70" s="8"/>
      <c r="K70" s="8"/>
    </row>
    <row r="71" spans="1:11">
      <c r="A71" s="28" t="s">
        <v>136</v>
      </c>
      <c r="B71" s="27" t="s">
        <v>137</v>
      </c>
      <c r="C71" s="27"/>
      <c r="D71" s="65">
        <f>'Table 1_Summary Statistics'!E71/'Table 1_Summary Statistics'!D71</f>
        <v>5</v>
      </c>
      <c r="E71" s="63">
        <f>'Table 1_Summary Statistics_Cont'!E70/'Table 1_Summary Statistics'!F71*1000</f>
        <v>48166.666666666664</v>
      </c>
      <c r="F71" s="64">
        <f>'Table 1_Summary Statistics'!G71/'Table 1_Summary Statistics_Cont'!D70</f>
        <v>1.2122560766860664</v>
      </c>
      <c r="G71" s="8"/>
      <c r="H71" s="8"/>
      <c r="I71" s="8"/>
      <c r="J71" s="8"/>
      <c r="K71" s="8"/>
    </row>
    <row r="72" spans="1:11">
      <c r="A72" s="28" t="s">
        <v>138</v>
      </c>
      <c r="B72" s="27" t="s">
        <v>139</v>
      </c>
      <c r="C72" s="27"/>
      <c r="D72" s="65">
        <f>'Table 1_Summary Statistics'!E72/'Table 1_Summary Statistics'!D72</f>
        <v>134.05263157894737</v>
      </c>
      <c r="E72" s="63">
        <f>'Table 1_Summary Statistics_Cont'!E71/'Table 1_Summary Statistics'!F72*1000</f>
        <v>248948.17432273264</v>
      </c>
      <c r="F72" s="64">
        <f>'Table 1_Summary Statistics'!G72/'Table 1_Summary Statistics_Cont'!D71</f>
        <v>1.1677195633104234</v>
      </c>
      <c r="G72" s="8"/>
      <c r="H72" s="8"/>
      <c r="I72" s="8"/>
      <c r="J72" s="8"/>
      <c r="K72" s="8"/>
    </row>
    <row r="73" spans="1:11">
      <c r="A73" s="28" t="s">
        <v>140</v>
      </c>
      <c r="B73" s="27" t="s">
        <v>141</v>
      </c>
      <c r="C73" s="27"/>
      <c r="D73" s="65">
        <f>'Table 1_Summary Statistics'!E73/'Table 1_Summary Statistics'!D73</f>
        <v>147.35294117647058</v>
      </c>
      <c r="E73" s="63">
        <f>'Table 1_Summary Statistics_Cont'!E72/'Table 1_Summary Statistics'!F73*1000</f>
        <v>176805.85639791418</v>
      </c>
      <c r="F73" s="64">
        <f>'Table 1_Summary Statistics'!G73/'Table 1_Summary Statistics_Cont'!D72</f>
        <v>1.0463754981290447</v>
      </c>
      <c r="G73" s="8"/>
      <c r="H73" s="8"/>
      <c r="I73" s="8"/>
      <c r="J73" s="8"/>
      <c r="K73" s="8"/>
    </row>
    <row r="74" spans="1:11" ht="27">
      <c r="A74" s="28" t="s">
        <v>142</v>
      </c>
      <c r="B74" s="27" t="s">
        <v>143</v>
      </c>
      <c r="C74" s="27"/>
      <c r="D74" s="65">
        <f>'Table 1_Summary Statistics'!E74/'Table 1_Summary Statistics'!D74</f>
        <v>250.54237288135593</v>
      </c>
      <c r="E74" s="63">
        <f>'Table 1_Summary Statistics_Cont'!E73/'Table 1_Summary Statistics'!F74*1000</f>
        <v>379248.11669634294</v>
      </c>
      <c r="F74" s="64">
        <f>'Table 1_Summary Statistics'!G74/'Table 1_Summary Statistics_Cont'!D73</f>
        <v>1.1411537429278442</v>
      </c>
      <c r="G74" s="8"/>
      <c r="H74" s="8"/>
      <c r="I74" s="8"/>
      <c r="J74" s="8"/>
      <c r="K74" s="8"/>
    </row>
    <row r="75" spans="1:11">
      <c r="A75" s="28" t="s">
        <v>144</v>
      </c>
      <c r="B75" s="27" t="s">
        <v>145</v>
      </c>
      <c r="C75" s="27"/>
      <c r="D75" s="65">
        <f>'Table 1_Summary Statistics'!E75/'Table 1_Summary Statistics'!D75</f>
        <v>35.272727272727273</v>
      </c>
      <c r="E75" s="63">
        <f>'Table 1_Summary Statistics_Cont'!E74/'Table 1_Summary Statistics'!F75*1000</f>
        <v>173222.94303797468</v>
      </c>
      <c r="F75" s="64">
        <f>'Table 1_Summary Statistics'!G75/'Table 1_Summary Statistics_Cont'!D74</f>
        <v>1.0973948771634716</v>
      </c>
      <c r="G75" s="8"/>
      <c r="H75" s="8"/>
      <c r="I75" s="8"/>
      <c r="J75" s="8"/>
      <c r="K75" s="8"/>
    </row>
    <row r="76" spans="1:11" ht="27">
      <c r="A76" s="28" t="s">
        <v>146</v>
      </c>
      <c r="B76" s="27" t="s">
        <v>147</v>
      </c>
      <c r="C76" s="27"/>
      <c r="D76" s="65">
        <f>'Table 1_Summary Statistics'!E76/'Table 1_Summary Statistics'!D76</f>
        <v>21.715328467153284</v>
      </c>
      <c r="E76" s="63">
        <f>'Table 1_Summary Statistics_Cont'!E75/'Table 1_Summary Statistics'!F76*1000</f>
        <v>185473.04526748971</v>
      </c>
      <c r="F76" s="64">
        <f>'Table 1_Summary Statistics'!G76/'Table 1_Summary Statistics_Cont'!D75</f>
        <v>1.177886555197438</v>
      </c>
      <c r="G76" s="8"/>
      <c r="H76" s="8"/>
      <c r="I76" s="8"/>
      <c r="J76" s="8"/>
      <c r="K76" s="8"/>
    </row>
    <row r="77" spans="1:11">
      <c r="A77" s="28" t="s">
        <v>148</v>
      </c>
      <c r="B77" s="27" t="s">
        <v>149</v>
      </c>
      <c r="C77" s="27"/>
      <c r="D77" s="65">
        <f>'Table 1_Summary Statistics'!E77/'Table 1_Summary Statistics'!D77</f>
        <v>18.588235294117649</v>
      </c>
      <c r="E77" s="63">
        <f>'Table 1_Summary Statistics_Cont'!E76/'Table 1_Summary Statistics'!F77*1000</f>
        <v>147684.71337579619</v>
      </c>
      <c r="F77" s="64">
        <f>'Table 1_Summary Statistics'!G77/'Table 1_Summary Statistics_Cont'!D76</f>
        <v>1.1449159070484016</v>
      </c>
      <c r="G77" s="8"/>
      <c r="H77" s="8"/>
      <c r="I77" s="8"/>
      <c r="J77" s="8"/>
      <c r="K77" s="8"/>
    </row>
    <row r="78" spans="1:11" ht="6" customHeight="1">
      <c r="A78" s="59"/>
      <c r="B78" s="59"/>
      <c r="C78" s="59"/>
      <c r="D78" s="60"/>
      <c r="E78" s="60"/>
      <c r="F78" s="61"/>
    </row>
    <row r="79" spans="1:11" s="13" customFormat="1" ht="13.5" customHeight="1">
      <c r="A79" s="92" t="s">
        <v>194</v>
      </c>
      <c r="B79" s="91"/>
      <c r="C79" s="66"/>
      <c r="D79" s="25"/>
      <c r="E79" s="25"/>
      <c r="F79" s="25"/>
      <c r="G79" s="25"/>
      <c r="H79" s="12"/>
      <c r="I79" s="12"/>
      <c r="J79" s="12"/>
      <c r="K79" s="12"/>
    </row>
    <row r="80" spans="1:11" s="13" customFormat="1">
      <c r="A80" s="69" t="s">
        <v>183</v>
      </c>
      <c r="B80" s="25"/>
      <c r="C80" s="25"/>
      <c r="D80" s="25"/>
      <c r="E80" s="25"/>
      <c r="F80" s="25"/>
      <c r="G80" s="69"/>
      <c r="H80" s="12"/>
      <c r="I80" s="12"/>
      <c r="J80" s="12"/>
      <c r="K80" s="12"/>
    </row>
  </sheetData>
  <sheetProtection formatCells="0" formatColumns="0" formatRows="0" insertColumns="0" insertRows="0" insertHyperlinks="0" deleteColumns="0" deleteRows="0" sort="0" autoFilter="0" pivotTables="0"/>
  <mergeCells count="10">
    <mergeCell ref="D33:D34"/>
    <mergeCell ref="E33:E34"/>
    <mergeCell ref="F33:F34"/>
    <mergeCell ref="A1:F1"/>
    <mergeCell ref="A2:F2"/>
    <mergeCell ref="A4:A7"/>
    <mergeCell ref="B4:B7"/>
    <mergeCell ref="D4:D6"/>
    <mergeCell ref="E4:E6"/>
    <mergeCell ref="F4:F6"/>
  </mergeCells>
  <printOptions horizontalCentered="1"/>
  <pageMargins left="0.39370078740157483" right="0.39370078740157483" top="0.62992125984251968" bottom="0.39370078740157483" header="0.19685039370078741" footer="0.19685039370078741"/>
  <pageSetup paperSize="9" orientation="portrait" useFirstPageNumber="1" r:id="rId1"/>
  <headerFooter alignWithMargins="0">
    <oddFooter>&amp;R&amp;P+4 of 9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zoomScale="130" zoomScaleNormal="130" zoomScaleSheetLayoutView="12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85546875" defaultRowHeight="13.5"/>
  <cols>
    <col min="1" max="1" width="26.7109375" style="7" customWidth="1"/>
    <col min="2" max="2" width="13" style="8" customWidth="1"/>
    <col min="3" max="3" width="12.140625" style="8" customWidth="1"/>
    <col min="4" max="5" width="13" style="8" customWidth="1"/>
    <col min="6" max="6" width="10.5703125" style="8" customWidth="1"/>
    <col min="7" max="7" width="10.7109375" style="8" customWidth="1"/>
    <col min="8" max="8" width="11.28515625" style="8" customWidth="1"/>
    <col min="9" max="9" width="9.85546875" style="8" customWidth="1"/>
    <col min="10" max="10" width="17.85546875" style="8" customWidth="1"/>
    <col min="11" max="14" width="16.85546875" style="7" customWidth="1"/>
    <col min="15" max="16384" width="8.85546875" style="7"/>
  </cols>
  <sheetData>
    <row r="1" spans="1:10" s="1" customFormat="1">
      <c r="A1" s="33" t="s">
        <v>180</v>
      </c>
      <c r="B1" s="33"/>
      <c r="C1" s="33"/>
      <c r="D1" s="33"/>
      <c r="E1" s="33"/>
    </row>
    <row r="2" spans="1:10" s="1" customFormat="1" ht="11.25" customHeight="1">
      <c r="A2" s="34" t="s">
        <v>172</v>
      </c>
      <c r="B2" s="34"/>
      <c r="C2" s="34"/>
      <c r="D2" s="34"/>
      <c r="E2" s="34"/>
    </row>
    <row r="3" spans="1:10" s="1" customFormat="1" ht="8.25" customHeight="1"/>
    <row r="4" spans="1:10" s="3" customFormat="1" ht="23.25" customHeight="1">
      <c r="A4" s="123" t="s">
        <v>15</v>
      </c>
      <c r="B4" s="124" t="s">
        <v>4</v>
      </c>
      <c r="C4" s="124" t="s">
        <v>5</v>
      </c>
      <c r="D4" s="124"/>
      <c r="E4" s="125" t="s">
        <v>174</v>
      </c>
    </row>
    <row r="5" spans="1:10" s="3" customFormat="1" ht="13.5" customHeight="1">
      <c r="A5" s="123"/>
      <c r="B5" s="124"/>
      <c r="C5" s="124"/>
      <c r="D5" s="124"/>
      <c r="E5" s="125"/>
    </row>
    <row r="6" spans="1:10" s="3" customFormat="1" ht="27">
      <c r="A6" s="123"/>
      <c r="B6" s="124"/>
      <c r="C6" s="29" t="s">
        <v>0</v>
      </c>
      <c r="D6" s="29" t="s">
        <v>6</v>
      </c>
      <c r="E6" s="125"/>
    </row>
    <row r="7" spans="1:10" s="3" customFormat="1" ht="12.75" customHeight="1">
      <c r="A7" s="123"/>
      <c r="B7" s="14" t="s">
        <v>7</v>
      </c>
      <c r="C7" s="14" t="s">
        <v>8</v>
      </c>
      <c r="D7" s="14" t="s">
        <v>9</v>
      </c>
      <c r="E7" s="15" t="s">
        <v>14</v>
      </c>
    </row>
    <row r="8" spans="1:10" s="3" customFormat="1" ht="12.75" customHeight="1">
      <c r="A8" s="4"/>
      <c r="B8" s="16"/>
      <c r="C8" s="17"/>
      <c r="D8" s="16"/>
      <c r="E8" s="26"/>
    </row>
    <row r="9" spans="1:10" s="5" customFormat="1" ht="18.75" customHeight="1">
      <c r="A9" s="78" t="s">
        <v>169</v>
      </c>
      <c r="B9" s="79">
        <v>25279</v>
      </c>
      <c r="C9" s="79">
        <v>1172195</v>
      </c>
      <c r="D9" s="79">
        <v>1161905</v>
      </c>
      <c r="E9" s="79">
        <v>5470983174</v>
      </c>
      <c r="G9" s="56"/>
      <c r="H9" s="56"/>
      <c r="I9" s="56"/>
      <c r="J9" s="56"/>
    </row>
    <row r="10" spans="1:10" s="5" customFormat="1" ht="9.75" customHeight="1">
      <c r="A10" s="78"/>
      <c r="B10" s="79"/>
      <c r="C10" s="79"/>
      <c r="D10" s="79"/>
      <c r="E10" s="79"/>
    </row>
    <row r="11" spans="1:10" s="1" customFormat="1" ht="16.5" customHeight="1">
      <c r="A11" s="80" t="s">
        <v>153</v>
      </c>
      <c r="B11" s="81">
        <v>4422</v>
      </c>
      <c r="C11" s="81">
        <v>164322</v>
      </c>
      <c r="D11" s="81">
        <v>163556</v>
      </c>
      <c r="E11" s="81">
        <v>845101608</v>
      </c>
    </row>
    <row r="12" spans="1:10" s="1" customFormat="1" ht="16.5" customHeight="1">
      <c r="A12" s="80" t="s">
        <v>154</v>
      </c>
      <c r="B12" s="81">
        <v>358</v>
      </c>
      <c r="C12" s="81">
        <v>7964</v>
      </c>
      <c r="D12" s="81">
        <v>7688</v>
      </c>
      <c r="E12" s="81">
        <v>128981864</v>
      </c>
    </row>
    <row r="13" spans="1:10" s="1" customFormat="1" ht="16.5" customHeight="1">
      <c r="A13" s="80" t="s">
        <v>155</v>
      </c>
      <c r="B13" s="81">
        <v>1032</v>
      </c>
      <c r="C13" s="81">
        <v>9768</v>
      </c>
      <c r="D13" s="81">
        <v>9058</v>
      </c>
      <c r="E13" s="81">
        <v>21722351</v>
      </c>
    </row>
    <row r="14" spans="1:10" s="1" customFormat="1" ht="16.5" customHeight="1">
      <c r="A14" s="80" t="s">
        <v>156</v>
      </c>
      <c r="B14" s="81">
        <v>693</v>
      </c>
      <c r="C14" s="81">
        <v>9883</v>
      </c>
      <c r="D14" s="81">
        <v>9308</v>
      </c>
      <c r="E14" s="81">
        <v>39486926</v>
      </c>
    </row>
    <row r="15" spans="1:10" s="1" customFormat="1" ht="16.5" customHeight="1">
      <c r="A15" s="80" t="s">
        <v>157</v>
      </c>
      <c r="B15" s="81">
        <v>3011</v>
      </c>
      <c r="C15" s="81">
        <v>172945</v>
      </c>
      <c r="D15" s="81">
        <v>172242</v>
      </c>
      <c r="E15" s="81">
        <v>820662087</v>
      </c>
    </row>
    <row r="16" spans="1:10" s="1" customFormat="1" ht="16.5" customHeight="1">
      <c r="A16" s="80" t="s">
        <v>158</v>
      </c>
      <c r="B16" s="81">
        <v>4129</v>
      </c>
      <c r="C16" s="81">
        <v>518645</v>
      </c>
      <c r="D16" s="81">
        <v>516459</v>
      </c>
      <c r="E16" s="81">
        <v>2460079300</v>
      </c>
    </row>
    <row r="17" spans="1:5" s="1" customFormat="1" ht="16.5" customHeight="1">
      <c r="A17" s="80" t="s">
        <v>159</v>
      </c>
      <c r="B17" s="81">
        <v>476</v>
      </c>
      <c r="C17" s="81">
        <v>3728</v>
      </c>
      <c r="D17" s="81">
        <v>3542</v>
      </c>
      <c r="E17" s="81">
        <v>32242037</v>
      </c>
    </row>
    <row r="18" spans="1:5" s="1" customFormat="1" ht="16.5" customHeight="1">
      <c r="A18" s="80" t="s">
        <v>160</v>
      </c>
      <c r="B18" s="81">
        <v>900</v>
      </c>
      <c r="C18" s="81">
        <v>10064</v>
      </c>
      <c r="D18" s="81">
        <v>9223</v>
      </c>
      <c r="E18" s="81">
        <v>31716319</v>
      </c>
    </row>
    <row r="19" spans="1:5" s="1" customFormat="1" ht="16.5" customHeight="1">
      <c r="A19" s="80" t="s">
        <v>161</v>
      </c>
      <c r="B19" s="81">
        <v>1560</v>
      </c>
      <c r="C19" s="81">
        <v>24306</v>
      </c>
      <c r="D19" s="81">
        <v>23603</v>
      </c>
      <c r="E19" s="81">
        <v>92775782</v>
      </c>
    </row>
    <row r="20" spans="1:5" s="1" customFormat="1" ht="16.5" customHeight="1">
      <c r="A20" s="80" t="s">
        <v>162</v>
      </c>
      <c r="B20" s="81">
        <v>2672</v>
      </c>
      <c r="C20" s="81">
        <v>146389</v>
      </c>
      <c r="D20" s="81">
        <v>145663</v>
      </c>
      <c r="E20" s="81">
        <v>355001687</v>
      </c>
    </row>
    <row r="21" spans="1:5" s="1" customFormat="1" ht="16.5" customHeight="1">
      <c r="A21" s="80" t="s">
        <v>163</v>
      </c>
      <c r="B21" s="81">
        <v>1026</v>
      </c>
      <c r="C21" s="81">
        <v>11189</v>
      </c>
      <c r="D21" s="81">
        <v>10805</v>
      </c>
      <c r="E21" s="81">
        <v>179227454</v>
      </c>
    </row>
    <row r="22" spans="1:5" s="1" customFormat="1" ht="16.5" customHeight="1">
      <c r="A22" s="80" t="s">
        <v>164</v>
      </c>
      <c r="B22" s="81">
        <v>824</v>
      </c>
      <c r="C22" s="81">
        <v>12333</v>
      </c>
      <c r="D22" s="81">
        <v>12046</v>
      </c>
      <c r="E22" s="81">
        <v>37392993</v>
      </c>
    </row>
    <row r="23" spans="1:5" s="1" customFormat="1" ht="16.5" customHeight="1">
      <c r="A23" s="80" t="s">
        <v>165</v>
      </c>
      <c r="B23" s="81">
        <v>1170</v>
      </c>
      <c r="C23" s="81">
        <v>21933</v>
      </c>
      <c r="D23" s="81">
        <v>21168</v>
      </c>
      <c r="E23" s="81">
        <v>200059680</v>
      </c>
    </row>
    <row r="24" spans="1:5" s="1" customFormat="1" ht="16.5" customHeight="1">
      <c r="A24" s="80" t="s">
        <v>166</v>
      </c>
      <c r="B24" s="81">
        <v>1414</v>
      </c>
      <c r="C24" s="81">
        <v>27133</v>
      </c>
      <c r="D24" s="81">
        <v>26703</v>
      </c>
      <c r="E24" s="81">
        <v>115402747</v>
      </c>
    </row>
    <row r="25" spans="1:5" s="1" customFormat="1" ht="16.5" customHeight="1">
      <c r="A25" s="80" t="s">
        <v>167</v>
      </c>
      <c r="B25" s="81">
        <v>857</v>
      </c>
      <c r="C25" s="81">
        <v>19962</v>
      </c>
      <c r="D25" s="81">
        <v>19672</v>
      </c>
      <c r="E25" s="81">
        <v>71048762</v>
      </c>
    </row>
    <row r="26" spans="1:5" s="1" customFormat="1" ht="16.5" customHeight="1">
      <c r="A26" s="80" t="s">
        <v>168</v>
      </c>
      <c r="B26" s="81">
        <v>674</v>
      </c>
      <c r="C26" s="81">
        <v>8254</v>
      </c>
      <c r="D26" s="81">
        <v>7831</v>
      </c>
      <c r="E26" s="81">
        <v>30063394</v>
      </c>
    </row>
    <row r="27" spans="1:5" s="8" customFormat="1" ht="27" customHeight="1">
      <c r="A27" s="84" t="s">
        <v>186</v>
      </c>
      <c r="B27" s="85">
        <v>61</v>
      </c>
      <c r="C27" s="85">
        <v>1177</v>
      </c>
      <c r="D27" s="85">
        <v>1137</v>
      </c>
      <c r="E27" s="85">
        <v>5337518</v>
      </c>
    </row>
    <row r="28" spans="1:5" ht="6" customHeight="1"/>
    <row r="30" spans="1:5">
      <c r="A30" s="45"/>
    </row>
  </sheetData>
  <sheetProtection formatCells="0" formatColumns="0" formatRows="0" insertColumns="0" insertRows="0" insertHyperlinks="0" deleteColumns="0" deleteRows="0" sort="0" autoFilter="0" pivotTables="0"/>
  <mergeCells count="4">
    <mergeCell ref="A4:A7"/>
    <mergeCell ref="B4:B6"/>
    <mergeCell ref="C4:D5"/>
    <mergeCell ref="E4:E6"/>
  </mergeCells>
  <printOptions horizontalCentered="1"/>
  <pageMargins left="0.39370078740157483" right="0.39370078740157483" top="0.62992125984251968" bottom="0.39370078740157483" header="0.19685039370078741" footer="0.19685039370078741"/>
  <pageSetup paperSize="9" orientation="portrait" useFirstPageNumber="1" r:id="rId1"/>
  <headerFooter alignWithMargins="0">
    <oddFooter>&amp;R&amp;P+6 of 9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zoomScale="120" zoomScaleNormal="120" zoomScaleSheetLayoutView="120" workbookViewId="0">
      <pane xSplit="1" ySplit="7" topLeftCell="B21" activePane="bottomRight" state="frozen"/>
      <selection activeCell="B8" sqref="B8"/>
      <selection pane="topRight" activeCell="B8" sqref="B8"/>
      <selection pane="bottomLeft" activeCell="B8" sqref="B8"/>
      <selection pane="bottomRight" activeCell="A32" sqref="A32"/>
    </sheetView>
  </sheetViews>
  <sheetFormatPr defaultColWidth="8.85546875" defaultRowHeight="13.5"/>
  <cols>
    <col min="1" max="1" width="32.7109375" style="7" customWidth="1"/>
    <col min="2" max="2" width="13" style="8" customWidth="1"/>
    <col min="3" max="3" width="12.140625" style="8" customWidth="1"/>
    <col min="4" max="5" width="13" style="8" customWidth="1"/>
    <col min="6" max="6" width="10.5703125" style="8" customWidth="1"/>
    <col min="7" max="7" width="10.7109375" style="8" customWidth="1"/>
    <col min="8" max="8" width="11.28515625" style="8" customWidth="1"/>
    <col min="9" max="9" width="9.85546875" style="8" customWidth="1"/>
    <col min="10" max="10" width="17.85546875" style="8" customWidth="1"/>
    <col min="11" max="14" width="16.85546875" style="7" customWidth="1"/>
    <col min="15" max="16384" width="8.85546875" style="7"/>
  </cols>
  <sheetData>
    <row r="1" spans="1:10" s="1" customFormat="1">
      <c r="A1" s="42" t="s">
        <v>171</v>
      </c>
      <c r="B1" s="55"/>
      <c r="C1" s="33"/>
      <c r="D1" s="33"/>
      <c r="E1" s="33"/>
    </row>
    <row r="2" spans="1:10" s="1" customFormat="1" ht="11.25" customHeight="1">
      <c r="A2" s="34"/>
      <c r="B2" s="34"/>
      <c r="C2" s="34"/>
      <c r="D2" s="34"/>
      <c r="E2" s="34"/>
    </row>
    <row r="3" spans="1:10" s="1" customFormat="1" ht="8.25" customHeight="1"/>
    <row r="4" spans="1:10" ht="13.5" customHeight="1">
      <c r="A4" s="123" t="s">
        <v>15</v>
      </c>
      <c r="B4" s="124" t="s">
        <v>175</v>
      </c>
      <c r="C4" s="124"/>
      <c r="D4" s="124"/>
      <c r="E4" s="125" t="s">
        <v>181</v>
      </c>
      <c r="F4" s="7"/>
      <c r="G4" s="7"/>
      <c r="H4" s="7"/>
      <c r="I4" s="7"/>
      <c r="J4" s="7"/>
    </row>
    <row r="5" spans="1:10">
      <c r="A5" s="123"/>
      <c r="B5" s="124"/>
      <c r="C5" s="124"/>
      <c r="D5" s="124"/>
      <c r="E5" s="125"/>
      <c r="F5" s="7"/>
      <c r="G5" s="7"/>
      <c r="H5" s="7"/>
      <c r="I5" s="7"/>
      <c r="J5" s="7"/>
    </row>
    <row r="6" spans="1:10" ht="40.35" customHeight="1">
      <c r="A6" s="123"/>
      <c r="B6" s="29" t="s">
        <v>0</v>
      </c>
      <c r="C6" s="29" t="s">
        <v>1</v>
      </c>
      <c r="D6" s="29" t="s">
        <v>2</v>
      </c>
      <c r="E6" s="125"/>
      <c r="F6" s="7"/>
      <c r="G6" s="7"/>
      <c r="H6" s="7"/>
      <c r="I6" s="7"/>
      <c r="J6" s="7"/>
    </row>
    <row r="7" spans="1:10">
      <c r="A7" s="123"/>
      <c r="B7" s="14" t="s">
        <v>10</v>
      </c>
      <c r="C7" s="14" t="s">
        <v>11</v>
      </c>
      <c r="D7" s="14" t="s">
        <v>12</v>
      </c>
      <c r="E7" s="15" t="s">
        <v>13</v>
      </c>
      <c r="F7" s="7"/>
      <c r="G7" s="7"/>
      <c r="H7" s="7"/>
      <c r="I7" s="7"/>
      <c r="J7" s="7"/>
    </row>
    <row r="8" spans="1:10">
      <c r="A8" s="4"/>
      <c r="B8" s="16"/>
      <c r="C8" s="16"/>
      <c r="D8" s="21"/>
      <c r="E8" s="16"/>
      <c r="F8" s="7"/>
      <c r="G8" s="7"/>
      <c r="H8" s="7"/>
      <c r="I8" s="7"/>
      <c r="J8" s="7"/>
    </row>
    <row r="9" spans="1:10" s="5" customFormat="1" ht="20.100000000000001" customHeight="1">
      <c r="A9" s="5" t="s">
        <v>169</v>
      </c>
      <c r="B9" s="47">
        <v>4896432283</v>
      </c>
      <c r="C9" s="47">
        <v>360727111</v>
      </c>
      <c r="D9" s="47">
        <v>4535705172</v>
      </c>
      <c r="E9" s="47">
        <v>17206925</v>
      </c>
      <c r="G9" s="56"/>
      <c r="H9" s="56"/>
      <c r="I9" s="56"/>
      <c r="J9" s="56"/>
    </row>
    <row r="10" spans="1:10" s="5" customFormat="1" ht="10.5" customHeight="1">
      <c r="B10" s="47"/>
      <c r="C10" s="47"/>
      <c r="D10" s="47"/>
      <c r="E10" s="47"/>
    </row>
    <row r="11" spans="1:10" s="1" customFormat="1" ht="20.100000000000001" customHeight="1">
      <c r="A11" s="1" t="s">
        <v>153</v>
      </c>
      <c r="B11" s="48">
        <v>724498440</v>
      </c>
      <c r="C11" s="48">
        <v>49713355</v>
      </c>
      <c r="D11" s="48">
        <v>674785085</v>
      </c>
      <c r="E11" s="48">
        <v>2018226</v>
      </c>
    </row>
    <row r="12" spans="1:10" s="1" customFormat="1" ht="20.100000000000001" customHeight="1">
      <c r="A12" s="27" t="s">
        <v>154</v>
      </c>
      <c r="B12" s="48">
        <v>117216151</v>
      </c>
      <c r="C12" s="48">
        <v>3308978</v>
      </c>
      <c r="D12" s="48">
        <v>113907173</v>
      </c>
      <c r="E12" s="48">
        <v>240</v>
      </c>
    </row>
    <row r="13" spans="1:10" s="1" customFormat="1" ht="20.100000000000001" customHeight="1">
      <c r="A13" s="27" t="s">
        <v>155</v>
      </c>
      <c r="B13" s="48">
        <v>19141724</v>
      </c>
      <c r="C13" s="48">
        <v>1489517</v>
      </c>
      <c r="D13" s="48">
        <v>17652207</v>
      </c>
      <c r="E13" s="48">
        <v>18214</v>
      </c>
    </row>
    <row r="14" spans="1:10" s="1" customFormat="1" ht="20.100000000000001" customHeight="1">
      <c r="A14" s="27" t="s">
        <v>156</v>
      </c>
      <c r="B14" s="48">
        <v>34899798</v>
      </c>
      <c r="C14" s="48">
        <v>1849805</v>
      </c>
      <c r="D14" s="48">
        <v>33049994</v>
      </c>
      <c r="E14" s="49" t="s">
        <v>173</v>
      </c>
    </row>
    <row r="15" spans="1:10" s="1" customFormat="1" ht="20.100000000000001" customHeight="1">
      <c r="A15" s="27" t="s">
        <v>157</v>
      </c>
      <c r="B15" s="48">
        <v>686871473</v>
      </c>
      <c r="C15" s="48">
        <v>42090001</v>
      </c>
      <c r="D15" s="48">
        <v>644781472</v>
      </c>
      <c r="E15" s="48">
        <v>2279333</v>
      </c>
    </row>
    <row r="16" spans="1:10" s="1" customFormat="1" ht="20.100000000000001" customHeight="1">
      <c r="A16" s="27" t="s">
        <v>158</v>
      </c>
      <c r="B16" s="48">
        <v>2274676662</v>
      </c>
      <c r="C16" s="48">
        <v>195284329</v>
      </c>
      <c r="D16" s="48">
        <v>2079392333</v>
      </c>
      <c r="E16" s="48">
        <v>11015735</v>
      </c>
    </row>
    <row r="17" spans="1:10" s="1" customFormat="1" ht="20.100000000000001" customHeight="1">
      <c r="A17" s="27" t="s">
        <v>159</v>
      </c>
      <c r="B17" s="48">
        <v>23850227</v>
      </c>
      <c r="C17" s="48">
        <v>303792</v>
      </c>
      <c r="D17" s="48">
        <v>23546434</v>
      </c>
      <c r="E17" s="49" t="s">
        <v>173</v>
      </c>
    </row>
    <row r="18" spans="1:10" s="1" customFormat="1" ht="20.100000000000001" customHeight="1">
      <c r="A18" s="27" t="s">
        <v>160</v>
      </c>
      <c r="B18" s="48">
        <v>30528058</v>
      </c>
      <c r="C18" s="48">
        <v>1102835</v>
      </c>
      <c r="D18" s="48">
        <v>29425223</v>
      </c>
      <c r="E18" s="48">
        <v>674567</v>
      </c>
    </row>
    <row r="19" spans="1:10" s="1" customFormat="1" ht="20.100000000000001" customHeight="1">
      <c r="A19" s="27" t="s">
        <v>161</v>
      </c>
      <c r="B19" s="48">
        <v>81992849</v>
      </c>
      <c r="C19" s="48">
        <v>5619233</v>
      </c>
      <c r="D19" s="48">
        <v>76373617</v>
      </c>
      <c r="E19" s="48">
        <v>35969</v>
      </c>
    </row>
    <row r="20" spans="1:10" s="1" customFormat="1" ht="20.100000000000001" customHeight="1">
      <c r="A20" s="27" t="s">
        <v>162</v>
      </c>
      <c r="B20" s="48">
        <v>321481926</v>
      </c>
      <c r="C20" s="48">
        <v>35235599</v>
      </c>
      <c r="D20" s="48">
        <v>286246327</v>
      </c>
      <c r="E20" s="48">
        <v>127810</v>
      </c>
    </row>
    <row r="21" spans="1:10" s="8" customFormat="1" ht="20.100000000000001" customHeight="1">
      <c r="A21" s="27" t="s">
        <v>163</v>
      </c>
      <c r="B21" s="48">
        <v>183727546</v>
      </c>
      <c r="C21" s="48">
        <v>2344126</v>
      </c>
      <c r="D21" s="48">
        <v>181383420</v>
      </c>
      <c r="E21" s="49">
        <v>333</v>
      </c>
    </row>
    <row r="22" spans="1:10" s="8" customFormat="1" ht="20.100000000000001" customHeight="1">
      <c r="A22" s="27" t="s">
        <v>164</v>
      </c>
      <c r="B22" s="48">
        <v>28082971</v>
      </c>
      <c r="C22" s="48">
        <v>1717746</v>
      </c>
      <c r="D22" s="48">
        <v>26365225</v>
      </c>
      <c r="E22" s="48">
        <v>0</v>
      </c>
    </row>
    <row r="23" spans="1:10" s="8" customFormat="1" ht="20.100000000000001" customHeight="1">
      <c r="A23" s="27" t="s">
        <v>165</v>
      </c>
      <c r="B23" s="48">
        <v>164398317</v>
      </c>
      <c r="C23" s="48">
        <v>6967954</v>
      </c>
      <c r="D23" s="48">
        <v>157430363</v>
      </c>
      <c r="E23" s="48">
        <v>1036134</v>
      </c>
    </row>
    <row r="24" spans="1:10" s="8" customFormat="1" ht="20.100000000000001" customHeight="1">
      <c r="A24" s="27" t="s">
        <v>166</v>
      </c>
      <c r="B24" s="48">
        <v>114626055</v>
      </c>
      <c r="C24" s="48">
        <v>6149085</v>
      </c>
      <c r="D24" s="48">
        <v>108476969</v>
      </c>
      <c r="E24" s="49">
        <v>363</v>
      </c>
    </row>
    <row r="25" spans="1:10" s="8" customFormat="1" ht="20.100000000000001" customHeight="1">
      <c r="A25" s="27" t="s">
        <v>167</v>
      </c>
      <c r="B25" s="48">
        <v>56245123</v>
      </c>
      <c r="C25" s="48">
        <v>4954972</v>
      </c>
      <c r="D25" s="48">
        <v>51290151</v>
      </c>
      <c r="E25" s="48">
        <v>0</v>
      </c>
    </row>
    <row r="26" spans="1:10" s="8" customFormat="1" ht="20.100000000000001" customHeight="1">
      <c r="A26" s="27" t="s">
        <v>168</v>
      </c>
      <c r="B26" s="48">
        <v>25345734</v>
      </c>
      <c r="C26" s="48">
        <v>1549524</v>
      </c>
      <c r="D26" s="48">
        <v>23796210</v>
      </c>
      <c r="E26" s="48">
        <v>0</v>
      </c>
    </row>
    <row r="27" spans="1:10" s="8" customFormat="1" ht="30" customHeight="1">
      <c r="A27" s="82" t="s">
        <v>187</v>
      </c>
      <c r="B27" s="50">
        <v>4932376</v>
      </c>
      <c r="C27" s="50">
        <v>186364</v>
      </c>
      <c r="D27" s="50">
        <v>4746012</v>
      </c>
      <c r="E27" s="51">
        <v>0</v>
      </c>
    </row>
    <row r="28" spans="1:10" ht="6" customHeight="1"/>
    <row r="29" spans="1:10" ht="15.75" customHeight="1">
      <c r="A29" s="7" t="s">
        <v>188</v>
      </c>
    </row>
    <row r="30" spans="1:10" s="2" customFormat="1">
      <c r="A30" s="126" t="s">
        <v>193</v>
      </c>
      <c r="B30" s="126"/>
      <c r="C30" s="24"/>
      <c r="D30" s="24"/>
      <c r="E30" s="24"/>
      <c r="F30" s="24"/>
      <c r="G30" s="41"/>
      <c r="H30" s="41"/>
      <c r="I30" s="41"/>
      <c r="J30" s="41"/>
    </row>
    <row r="31" spans="1:10">
      <c r="A31" s="127" t="s">
        <v>192</v>
      </c>
      <c r="B31" s="128"/>
      <c r="C31" s="128"/>
      <c r="D31" s="128"/>
      <c r="E31" s="128"/>
      <c r="F31" s="128"/>
    </row>
    <row r="32" spans="1:10">
      <c r="A32" s="69" t="s">
        <v>183</v>
      </c>
      <c r="B32" s="25"/>
      <c r="C32" s="25"/>
      <c r="D32" s="25"/>
      <c r="E32" s="25"/>
      <c r="F32" s="69"/>
    </row>
  </sheetData>
  <sheetProtection formatCells="0" formatColumns="0" formatRows="0" insertColumns="0" insertRows="0" insertHyperlinks="0" deleteColumns="0" deleteRows="0" sort="0" autoFilter="0" pivotTables="0"/>
  <mergeCells count="5">
    <mergeCell ref="A4:A7"/>
    <mergeCell ref="B4:D5"/>
    <mergeCell ref="E4:E6"/>
    <mergeCell ref="A30:B30"/>
    <mergeCell ref="A31:F31"/>
  </mergeCells>
  <printOptions horizontalCentered="1"/>
  <pageMargins left="0.39370078740157483" right="0.39370078740157483" top="0.62992125984251968" bottom="0.39370078740157483" header="0.19685039370078741" footer="0.19685039370078741"/>
  <pageSetup paperSize="9" orientation="portrait" useFirstPageNumber="1" r:id="rId1"/>
  <headerFooter alignWithMargins="0">
    <oddFooter>&amp;R&amp;P+7 of 9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1"/>
  <sheetViews>
    <sheetView zoomScale="120" zoomScaleNormal="120" zoomScaleSheetLayoutView="110" workbookViewId="0">
      <pane xSplit="1" ySplit="7" topLeftCell="B25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85546875" defaultRowHeight="13.5"/>
  <cols>
    <col min="1" max="1" width="32.7109375" style="7" customWidth="1"/>
    <col min="2" max="2" width="13.42578125" style="7" customWidth="1"/>
    <col min="3" max="3" width="15.85546875" style="7" customWidth="1"/>
    <col min="4" max="4" width="13.85546875" style="7" customWidth="1"/>
    <col min="5" max="16384" width="8.85546875" style="7"/>
  </cols>
  <sheetData>
    <row r="1" spans="1:4" s="1" customFormat="1" ht="13.5" customHeight="1">
      <c r="A1" s="35" t="s">
        <v>182</v>
      </c>
      <c r="B1" s="35"/>
      <c r="C1" s="35"/>
      <c r="D1" s="35"/>
    </row>
    <row r="2" spans="1:4" s="1" customFormat="1" ht="13.5" customHeight="1">
      <c r="A2" s="36" t="s">
        <v>172</v>
      </c>
      <c r="B2" s="36"/>
      <c r="C2" s="36"/>
      <c r="D2" s="36"/>
    </row>
    <row r="3" spans="1:4" s="1" customFormat="1"/>
    <row r="4" spans="1:4" s="3" customFormat="1" ht="23.25" customHeight="1">
      <c r="A4" s="115" t="s">
        <v>15</v>
      </c>
      <c r="B4" s="115" t="s">
        <v>151</v>
      </c>
      <c r="C4" s="115" t="s">
        <v>177</v>
      </c>
      <c r="D4" s="115" t="s">
        <v>176</v>
      </c>
    </row>
    <row r="5" spans="1:4" s="3" customFormat="1" ht="29.25" customHeight="1">
      <c r="A5" s="115"/>
      <c r="B5" s="115"/>
      <c r="C5" s="115"/>
      <c r="D5" s="115"/>
    </row>
    <row r="6" spans="1:4" s="3" customFormat="1" ht="17.25" customHeight="1">
      <c r="A6" s="115"/>
      <c r="B6" s="115"/>
      <c r="C6" s="115"/>
      <c r="D6" s="115"/>
    </row>
    <row r="7" spans="1:4" s="3" customFormat="1" ht="12.75" customHeight="1">
      <c r="A7" s="115"/>
      <c r="B7" s="30" t="s">
        <v>7</v>
      </c>
      <c r="C7" s="30" t="s">
        <v>8</v>
      </c>
      <c r="D7" s="30" t="s">
        <v>9</v>
      </c>
    </row>
    <row r="8" spans="1:4" s="3" customFormat="1" ht="12.75" customHeight="1">
      <c r="A8" s="31"/>
      <c r="B8" s="32"/>
      <c r="C8" s="32"/>
      <c r="D8" s="32"/>
    </row>
    <row r="9" spans="1:4" s="5" customFormat="1" ht="20.100000000000001" customHeight="1">
      <c r="A9" s="5" t="s">
        <v>169</v>
      </c>
      <c r="B9" s="47">
        <f>'Table 3_SummStat Reg'!C9/'Table 3_SummStat Reg'!B9</f>
        <v>46.370307369753547</v>
      </c>
      <c r="C9" s="47">
        <f>'Table 3_SummStat Reg_Cont'!C9/'Table 3_SummStat Reg'!D9*1000</f>
        <v>310461.79420864873</v>
      </c>
      <c r="D9" s="37">
        <f>'Table 3_SummStat Reg'!E9/'Table 3_SummStat Reg_Cont'!B9</f>
        <v>1.1173407203025747</v>
      </c>
    </row>
    <row r="10" spans="1:4" s="5" customFormat="1" ht="10.5" customHeight="1">
      <c r="B10" s="47"/>
      <c r="C10" s="47"/>
      <c r="D10" s="46"/>
    </row>
    <row r="11" spans="1:4" s="1" customFormat="1" ht="20.100000000000001" customHeight="1">
      <c r="A11" s="1" t="s">
        <v>153</v>
      </c>
      <c r="B11" s="48">
        <f>'Table 3_SummStat Reg'!C11/'Table 3_SummStat Reg'!B11</f>
        <v>37.160108548168253</v>
      </c>
      <c r="C11" s="48">
        <f>'Table 3_SummStat Reg_Cont'!C11/'Table 3_SummStat Reg'!D11*1000</f>
        <v>303953.11086111178</v>
      </c>
      <c r="D11" s="38">
        <f>'Table 3_SummStat Reg'!E11/'Table 3_SummStat Reg_Cont'!B11</f>
        <v>1.1664643584325731</v>
      </c>
    </row>
    <row r="12" spans="1:4" s="1" customFormat="1" ht="20.100000000000001" customHeight="1">
      <c r="A12" s="27" t="s">
        <v>154</v>
      </c>
      <c r="B12" s="48">
        <f>'Table 3_SummStat Reg'!C12/'Table 3_SummStat Reg'!B12</f>
        <v>22.24581005586592</v>
      </c>
      <c r="C12" s="48">
        <f>'Table 3_SummStat Reg_Cont'!C12/'Table 3_SummStat Reg'!D12*1000</f>
        <v>430408.16857440164</v>
      </c>
      <c r="D12" s="38">
        <f>'Table 3_SummStat Reg'!E12/'Table 3_SummStat Reg_Cont'!B12</f>
        <v>1.1003762101009442</v>
      </c>
    </row>
    <row r="13" spans="1:4" s="1" customFormat="1" ht="20.100000000000001" customHeight="1">
      <c r="A13" s="27" t="s">
        <v>155</v>
      </c>
      <c r="B13" s="48">
        <f>'Table 3_SummStat Reg'!C13/'Table 3_SummStat Reg'!B13</f>
        <v>9.4651162790697683</v>
      </c>
      <c r="C13" s="48">
        <f>'Table 3_SummStat Reg_Cont'!C13/'Table 3_SummStat Reg'!D13*1000</f>
        <v>164442.15058511813</v>
      </c>
      <c r="D13" s="38">
        <f>'Table 3_SummStat Reg'!E13/'Table 3_SummStat Reg_Cont'!B13</f>
        <v>1.1348168534871781</v>
      </c>
    </row>
    <row r="14" spans="1:4" s="1" customFormat="1" ht="20.100000000000001" customHeight="1">
      <c r="A14" s="27" t="s">
        <v>156</v>
      </c>
      <c r="B14" s="48">
        <f>'Table 3_SummStat Reg'!C14/'Table 3_SummStat Reg'!B14</f>
        <v>14.261183261183261</v>
      </c>
      <c r="C14" s="48">
        <f>'Table 3_SummStat Reg_Cont'!C14/'Table 3_SummStat Reg'!D14*1000</f>
        <v>198732.81048560378</v>
      </c>
      <c r="D14" s="38">
        <f>'Table 3_SummStat Reg'!E14/'Table 3_SummStat Reg_Cont'!B14</f>
        <v>1.1314370931315991</v>
      </c>
    </row>
    <row r="15" spans="1:4" s="1" customFormat="1" ht="20.100000000000001" customHeight="1">
      <c r="A15" s="27" t="s">
        <v>157</v>
      </c>
      <c r="B15" s="48">
        <f>'Table 3_SummStat Reg'!C15/'Table 3_SummStat Reg'!B15</f>
        <v>57.43772832945865</v>
      </c>
      <c r="C15" s="48">
        <f>'Table 3_SummStat Reg_Cont'!C15/'Table 3_SummStat Reg'!D15*1000</f>
        <v>244365.49157580614</v>
      </c>
      <c r="D15" s="38">
        <f>'Table 3_SummStat Reg'!E15/'Table 3_SummStat Reg_Cont'!B15</f>
        <v>1.194782603819099</v>
      </c>
    </row>
    <row r="16" spans="1:4" s="1" customFormat="1" ht="20.100000000000001" customHeight="1">
      <c r="A16" s="27" t="s">
        <v>158</v>
      </c>
      <c r="B16" s="48">
        <f>'Table 3_SummStat Reg'!C16/'Table 3_SummStat Reg'!B16</f>
        <v>125.61031726810366</v>
      </c>
      <c r="C16" s="48">
        <f>'Table 3_SummStat Reg_Cont'!C16/'Table 3_SummStat Reg'!D16*1000</f>
        <v>378121.64954042819</v>
      </c>
      <c r="D16" s="38">
        <f>'Table 3_SummStat Reg'!E16/'Table 3_SummStat Reg_Cont'!B16</f>
        <v>1.0815072494026405</v>
      </c>
    </row>
    <row r="17" spans="1:10" s="1" customFormat="1" ht="20.100000000000001" customHeight="1">
      <c r="A17" s="27" t="s">
        <v>159</v>
      </c>
      <c r="B17" s="48">
        <f>'Table 3_SummStat Reg'!C17/'Table 3_SummStat Reg'!B17</f>
        <v>7.8319327731092434</v>
      </c>
      <c r="C17" s="48">
        <f>'Table 3_SummStat Reg_Cont'!C17/'Table 3_SummStat Reg'!D17*1000</f>
        <v>85768.492377188028</v>
      </c>
      <c r="D17" s="38">
        <f>'Table 3_SummStat Reg'!E17/'Table 3_SummStat Reg_Cont'!B17</f>
        <v>1.3518545127474049</v>
      </c>
    </row>
    <row r="18" spans="1:10" s="1" customFormat="1" ht="20.100000000000001" customHeight="1">
      <c r="A18" s="27" t="s">
        <v>160</v>
      </c>
      <c r="B18" s="48">
        <f>'Table 3_SummStat Reg'!C18/'Table 3_SummStat Reg'!B18</f>
        <v>11.182222222222222</v>
      </c>
      <c r="C18" s="48">
        <f>'Table 3_SummStat Reg_Cont'!C18/'Table 3_SummStat Reg'!D18*1000</f>
        <v>119574.43348151361</v>
      </c>
      <c r="D18" s="38">
        <f>'Table 3_SummStat Reg'!E18/'Table 3_SummStat Reg_Cont'!B18</f>
        <v>1.0389235699172217</v>
      </c>
    </row>
    <row r="19" spans="1:10" s="1" customFormat="1" ht="20.100000000000001" customHeight="1">
      <c r="A19" s="27" t="s">
        <v>161</v>
      </c>
      <c r="B19" s="48">
        <f>'Table 3_SummStat Reg'!C19/'Table 3_SummStat Reg'!B19</f>
        <v>15.580769230769231</v>
      </c>
      <c r="C19" s="48">
        <f>'Table 3_SummStat Reg_Cont'!C19/'Table 3_SummStat Reg'!D19*1000</f>
        <v>238072.82972503494</v>
      </c>
      <c r="D19" s="38">
        <f>'Table 3_SummStat Reg'!E19/'Table 3_SummStat Reg_Cont'!B19</f>
        <v>1.1315106516179234</v>
      </c>
    </row>
    <row r="20" spans="1:10" s="1" customFormat="1" ht="20.100000000000001" customHeight="1">
      <c r="A20" s="27" t="s">
        <v>162</v>
      </c>
      <c r="B20" s="48">
        <f>'Table 3_SummStat Reg'!C20/'Table 3_SummStat Reg'!B20</f>
        <v>54.786302395209582</v>
      </c>
      <c r="C20" s="48">
        <f>'Table 3_SummStat Reg_Cont'!C20/'Table 3_SummStat Reg'!D20*1000</f>
        <v>241898.07294920468</v>
      </c>
      <c r="D20" s="38">
        <f>'Table 3_SummStat Reg'!E20/'Table 3_SummStat Reg_Cont'!B20</f>
        <v>1.1042663935016988</v>
      </c>
    </row>
    <row r="21" spans="1:10" s="8" customFormat="1" ht="20.100000000000001" customHeight="1">
      <c r="A21" s="27" t="s">
        <v>163</v>
      </c>
      <c r="B21" s="48">
        <f>'Table 3_SummStat Reg'!C21/'Table 3_SummStat Reg'!B21</f>
        <v>10.905458089668617</v>
      </c>
      <c r="C21" s="48">
        <f>'Table 3_SummStat Reg_Cont'!C21/'Table 3_SummStat Reg'!D21*1000</f>
        <v>216948.26469227209</v>
      </c>
      <c r="D21" s="38">
        <f>'Table 3_SummStat Reg'!E21/'Table 3_SummStat Reg_Cont'!B21</f>
        <v>0.97550671035469005</v>
      </c>
    </row>
    <row r="22" spans="1:10" s="8" customFormat="1" ht="20.100000000000001" customHeight="1">
      <c r="A22" s="27" t="s">
        <v>164</v>
      </c>
      <c r="B22" s="48">
        <f>'Table 3_SummStat Reg'!C22/'Table 3_SummStat Reg'!B22</f>
        <v>14.967233009708737</v>
      </c>
      <c r="C22" s="48">
        <f>'Table 3_SummStat Reg_Cont'!C22/'Table 3_SummStat Reg'!D22*1000</f>
        <v>142598.87099452101</v>
      </c>
      <c r="D22" s="38">
        <f>'Table 3_SummStat Reg'!E22/'Table 3_SummStat Reg_Cont'!B22</f>
        <v>1.3315184137746678</v>
      </c>
    </row>
    <row r="23" spans="1:10" s="8" customFormat="1" ht="20.100000000000001" customHeight="1">
      <c r="A23" s="27" t="s">
        <v>165</v>
      </c>
      <c r="B23" s="48">
        <f>'Table 3_SummStat Reg'!C23/'Table 3_SummStat Reg'!B23</f>
        <v>18.746153846153845</v>
      </c>
      <c r="C23" s="48">
        <f>'Table 3_SummStat Reg_Cont'!C23/'Table 3_SummStat Reg'!D23*1000</f>
        <v>329173.94179894181</v>
      </c>
      <c r="D23" s="38">
        <f>'Table 3_SummStat Reg'!E23/'Table 3_SummStat Reg_Cont'!B23</f>
        <v>1.2169204870874681</v>
      </c>
    </row>
    <row r="24" spans="1:10" s="8" customFormat="1" ht="20.100000000000001" customHeight="1">
      <c r="A24" s="27" t="s">
        <v>166</v>
      </c>
      <c r="B24" s="48">
        <f>'Table 3_SummStat Reg'!C24/'Table 3_SummStat Reg'!B24</f>
        <v>19.18882602545969</v>
      </c>
      <c r="C24" s="48">
        <f>'Table 3_SummStat Reg_Cont'!C24/'Table 3_SummStat Reg'!D24*1000</f>
        <v>230276.93517582293</v>
      </c>
      <c r="D24" s="38">
        <f>'Table 3_SummStat Reg'!E24/'Table 3_SummStat Reg_Cont'!B24</f>
        <v>1.0067758765666321</v>
      </c>
    </row>
    <row r="25" spans="1:10" s="8" customFormat="1" ht="20.100000000000001" customHeight="1">
      <c r="A25" s="27" t="s">
        <v>167</v>
      </c>
      <c r="B25" s="48">
        <f>'Table 3_SummStat Reg'!C25/'Table 3_SummStat Reg'!B25</f>
        <v>23.292882147024503</v>
      </c>
      <c r="C25" s="48">
        <f>'Table 3_SummStat Reg_Cont'!C25/'Table 3_SummStat Reg'!D25*1000</f>
        <v>251879.42252948353</v>
      </c>
      <c r="D25" s="38">
        <f>'Table 3_SummStat Reg'!E25/'Table 3_SummStat Reg_Cont'!B25</f>
        <v>1.2631986243500615</v>
      </c>
    </row>
    <row r="26" spans="1:10" s="8" customFormat="1" ht="20.100000000000001" customHeight="1">
      <c r="A26" s="27" t="s">
        <v>168</v>
      </c>
      <c r="B26" s="48">
        <f>'Table 3_SummStat Reg'!C26/'Table 3_SummStat Reg'!B26</f>
        <v>12.246290801186944</v>
      </c>
      <c r="C26" s="48">
        <f>'Table 3_SummStat Reg_Cont'!C26/'Table 3_SummStat Reg'!D26*1000</f>
        <v>197870.51462137658</v>
      </c>
      <c r="D26" s="38">
        <f>'Table 3_SummStat Reg'!E26/'Table 3_SummStat Reg_Cont'!B26</f>
        <v>1.1861323092872356</v>
      </c>
    </row>
    <row r="27" spans="1:10" s="8" customFormat="1" ht="28.5" customHeight="1">
      <c r="A27" s="82" t="s">
        <v>186</v>
      </c>
      <c r="B27" s="50">
        <f>'Table 3_SummStat Reg'!C27/'Table 3_SummStat Reg'!B27</f>
        <v>19.295081967213115</v>
      </c>
      <c r="C27" s="50">
        <f>'Table 3_SummStat Reg_Cont'!C27/'Table 3_SummStat Reg'!D27*1000</f>
        <v>163908.53122251539</v>
      </c>
      <c r="D27" s="83">
        <f>'Table 3_SummStat Reg'!E27/'Table 3_SummStat Reg_Cont'!B27</f>
        <v>1.0821393178460037</v>
      </c>
    </row>
    <row r="28" spans="1:10" ht="6" customHeight="1">
      <c r="B28" s="8"/>
      <c r="C28" s="8"/>
      <c r="D28" s="8"/>
      <c r="E28" s="8"/>
      <c r="F28" s="8"/>
      <c r="G28" s="8"/>
      <c r="H28" s="8"/>
      <c r="I28" s="8"/>
    </row>
    <row r="29" spans="1:10" ht="15.75" customHeight="1">
      <c r="A29" s="7" t="s">
        <v>190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.75" customHeight="1">
      <c r="A30" s="7" t="s">
        <v>189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>
      <c r="A31" s="69" t="s">
        <v>183</v>
      </c>
      <c r="B31" s="25"/>
      <c r="C31" s="25"/>
      <c r="D31" s="25"/>
      <c r="E31" s="25"/>
      <c r="F31" s="69"/>
      <c r="G31" s="8"/>
      <c r="H31" s="8"/>
      <c r="I31" s="8"/>
      <c r="J31" s="8"/>
    </row>
  </sheetData>
  <sheetProtection formatCells="0" formatColumns="0" formatRows="0" insertColumns="0" insertRows="0" insertHyperlinks="0" deleteColumns="0" deleteRows="0" sort="0" autoFilter="0" pivotTables="0"/>
  <mergeCells count="4">
    <mergeCell ref="A4:A7"/>
    <mergeCell ref="B4:B6"/>
    <mergeCell ref="C4:C6"/>
    <mergeCell ref="D4:D6"/>
  </mergeCells>
  <printOptions horizontalCentered="1"/>
  <pageMargins left="0.39370078740157483" right="0.39370078740157483" top="0.62992125984251968" bottom="0.39370078740157483" header="0.19685039370078741" footer="0.19685039370078741"/>
  <pageSetup paperSize="9" orientation="portrait" useFirstPageNumber="1" r:id="rId1"/>
  <headerFooter alignWithMargins="0">
    <oddFooter>&amp;R&amp;P+8 of 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Table 1_Summary Statistics</vt:lpstr>
      <vt:lpstr>Table 1_Summary Statistics_Cont</vt:lpstr>
      <vt:lpstr>Table 2_Selected Indicators</vt:lpstr>
      <vt:lpstr>Table 3_SummStat Reg</vt:lpstr>
      <vt:lpstr>Table 3_SummStat Reg_Cont</vt:lpstr>
      <vt:lpstr>Table 4_Selected Indicators Reg</vt:lpstr>
      <vt:lpstr>'Table 1_Summary Statistics'!Print_Area</vt:lpstr>
      <vt:lpstr>'Table 1_Summary Statistics_Cont'!Print_Area</vt:lpstr>
      <vt:lpstr>'Table 2_Selected Indicators'!Print_Area</vt:lpstr>
      <vt:lpstr>'Table 3_SummStat Reg'!Print_Area</vt:lpstr>
      <vt:lpstr>'Table 3_SummStat Reg_Cont'!Print_Area</vt:lpstr>
      <vt:lpstr>'Table 4_Selected Indicators Reg'!Print_Area</vt:lpstr>
      <vt:lpstr>'Table 1_Summary Statistics'!Print_Titles</vt:lpstr>
      <vt:lpstr>'Table 1_Summary Statistics_Cont'!Print_Titles</vt:lpstr>
      <vt:lpstr>'Table 2_Selected Indicators'!Print_Titles</vt:lpstr>
      <vt:lpstr>'Table 3_SummStat Reg'!Print_Titles</vt:lpstr>
      <vt:lpstr>'Table 3_SummStat Reg_Cont'!Print_Titles</vt:lpstr>
      <vt:lpstr>'Table 4_Selected Indicators Reg'!Print_Titles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Virna Cunanan</cp:lastModifiedBy>
  <cp:lastPrinted>2023-10-10T07:26:00Z</cp:lastPrinted>
  <dcterms:created xsi:type="dcterms:W3CDTF">2021-08-16T10:32:55Z</dcterms:created>
  <dcterms:modified xsi:type="dcterms:W3CDTF">2023-10-10T07:26:38Z</dcterms:modified>
</cp:coreProperties>
</file>