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4\January LFS PR\final official tables\"/>
    </mc:Choice>
  </mc:AlternateContent>
  <xr:revisionPtr revIDLastSave="0" documentId="8_{99C8CD8D-E7D1-4D6E-9ABC-B4C312CEEDCA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Table 2" sheetId="124" r:id="rId1"/>
  </sheets>
  <definedNames>
    <definedName name="_xlnm.Print_Area" localSheetId="0">'Table 2'!$A$1:$E$57</definedName>
    <definedName name="_xlnm.Print_Titles" localSheetId="0">'Table 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24" l="1"/>
  <c r="T48" i="124"/>
  <c r="U46" i="124"/>
  <c r="T46" i="124"/>
  <c r="U45" i="124"/>
  <c r="T45" i="124"/>
  <c r="U44" i="124"/>
  <c r="T44" i="124"/>
  <c r="U39" i="124"/>
  <c r="T39" i="124"/>
  <c r="U38" i="124"/>
  <c r="T38" i="124"/>
  <c r="U37" i="124"/>
  <c r="T37" i="124"/>
  <c r="U36" i="124"/>
  <c r="T36" i="124"/>
  <c r="U35" i="124"/>
  <c r="T35" i="124"/>
  <c r="U34" i="124"/>
  <c r="T34" i="124"/>
  <c r="U33" i="124"/>
  <c r="T33" i="124"/>
  <c r="U32" i="124"/>
  <c r="T32" i="124"/>
  <c r="U31" i="124"/>
  <c r="T31" i="124"/>
  <c r="U30" i="124"/>
  <c r="T30" i="124"/>
  <c r="U29" i="124"/>
  <c r="T29" i="124"/>
  <c r="U28" i="124"/>
  <c r="T28" i="124"/>
  <c r="U27" i="124"/>
  <c r="T27" i="124"/>
  <c r="U26" i="124"/>
  <c r="T26" i="124"/>
  <c r="U23" i="124"/>
  <c r="T23" i="124"/>
  <c r="U22" i="124"/>
  <c r="T22" i="124"/>
  <c r="U21" i="124"/>
  <c r="T21" i="124"/>
  <c r="U20" i="124"/>
  <c r="T20" i="124"/>
  <c r="U19" i="124"/>
  <c r="T19" i="124"/>
  <c r="U16" i="124"/>
  <c r="T16" i="124"/>
  <c r="U15" i="124"/>
  <c r="T15" i="124"/>
  <c r="U9" i="124"/>
  <c r="T9" i="124"/>
  <c r="E48" i="124" l="1"/>
  <c r="D48" i="124"/>
  <c r="E46" i="124"/>
  <c r="D46" i="124"/>
  <c r="E45" i="124"/>
  <c r="D45" i="124"/>
  <c r="E44" i="124"/>
  <c r="D44" i="124"/>
  <c r="E39" i="124"/>
  <c r="E38" i="124"/>
  <c r="D38" i="124"/>
  <c r="E37" i="124"/>
  <c r="D37" i="124"/>
  <c r="E36" i="124"/>
  <c r="D36" i="124"/>
  <c r="E35" i="124"/>
  <c r="D35" i="124"/>
  <c r="E34" i="124"/>
  <c r="D34" i="124"/>
  <c r="E33" i="124"/>
  <c r="D33" i="124"/>
  <c r="E32" i="124"/>
  <c r="D32" i="124"/>
  <c r="E31" i="124"/>
  <c r="D31" i="124"/>
  <c r="E30" i="124"/>
  <c r="D30" i="124"/>
  <c r="E29" i="124"/>
  <c r="D29" i="124"/>
  <c r="E28" i="124"/>
  <c r="D28" i="124"/>
  <c r="E27" i="124"/>
  <c r="D27" i="124"/>
  <c r="E26" i="124"/>
  <c r="D26" i="124"/>
  <c r="E23" i="124"/>
  <c r="D23" i="124"/>
  <c r="E22" i="124"/>
  <c r="D22" i="124"/>
  <c r="E21" i="124"/>
  <c r="D21" i="124"/>
  <c r="E20" i="124"/>
  <c r="D20" i="124"/>
  <c r="E19" i="124"/>
  <c r="D19" i="124"/>
  <c r="E16" i="124"/>
  <c r="D16" i="124"/>
  <c r="E15" i="124"/>
  <c r="D15" i="124"/>
  <c r="E9" i="124"/>
  <c r="D9" i="124"/>
  <c r="Q48" i="124" l="1"/>
  <c r="P48" i="124"/>
  <c r="Q46" i="124"/>
  <c r="P46" i="124"/>
  <c r="Q45" i="124"/>
  <c r="P45" i="124"/>
  <c r="Q44" i="124"/>
  <c r="P44" i="124"/>
  <c r="N42" i="124"/>
  <c r="Q39" i="124"/>
  <c r="P39" i="124"/>
  <c r="Q38" i="124"/>
  <c r="P38" i="124"/>
  <c r="Q37" i="124"/>
  <c r="P37" i="124"/>
  <c r="Q36" i="124"/>
  <c r="P36" i="124"/>
  <c r="Q35" i="124"/>
  <c r="P35" i="124"/>
  <c r="Q34" i="124"/>
  <c r="P34" i="124"/>
  <c r="Q33" i="124"/>
  <c r="P33" i="124"/>
  <c r="Q32" i="124"/>
  <c r="P32" i="124"/>
  <c r="Q31" i="124"/>
  <c r="P31" i="124"/>
  <c r="Q30" i="124"/>
  <c r="P30" i="124"/>
  <c r="Q29" i="124"/>
  <c r="P29" i="124"/>
  <c r="Q28" i="124"/>
  <c r="P28" i="124"/>
  <c r="Q27" i="124"/>
  <c r="P27" i="124"/>
  <c r="Q26" i="124"/>
  <c r="P26" i="124"/>
  <c r="N25" i="124"/>
  <c r="Q23" i="124"/>
  <c r="P23" i="124"/>
  <c r="Q22" i="124"/>
  <c r="P22" i="124"/>
  <c r="Q21" i="124"/>
  <c r="P21" i="124"/>
  <c r="Q20" i="124"/>
  <c r="P20" i="124"/>
  <c r="Q19" i="124"/>
  <c r="P19" i="124"/>
  <c r="N18" i="124"/>
  <c r="Q16" i="124"/>
  <c r="P16" i="124"/>
  <c r="Q15" i="124"/>
  <c r="P15" i="124"/>
  <c r="Q9" i="124"/>
  <c r="P9" i="124"/>
  <c r="R42" i="124" l="1"/>
  <c r="R25" i="124"/>
  <c r="R18" i="124"/>
  <c r="M48" i="124" l="1"/>
  <c r="L48" i="124"/>
  <c r="M46" i="124"/>
  <c r="L46" i="124"/>
  <c r="M45" i="124"/>
  <c r="L45" i="124"/>
  <c r="M44" i="124"/>
  <c r="L44" i="124"/>
  <c r="M39" i="124"/>
  <c r="L39" i="124"/>
  <c r="M38" i="124"/>
  <c r="L38" i="124"/>
  <c r="M37" i="124"/>
  <c r="L37" i="124"/>
  <c r="M36" i="124"/>
  <c r="L36" i="124"/>
  <c r="M35" i="124"/>
  <c r="L35" i="124"/>
  <c r="M34" i="124"/>
  <c r="L34" i="124"/>
  <c r="M33" i="124"/>
  <c r="L33" i="124"/>
  <c r="M32" i="124"/>
  <c r="L32" i="124"/>
  <c r="M31" i="124"/>
  <c r="L31" i="124"/>
  <c r="M30" i="124"/>
  <c r="L30" i="124"/>
  <c r="M29" i="124"/>
  <c r="L29" i="124"/>
  <c r="M28" i="124"/>
  <c r="L28" i="124"/>
  <c r="M27" i="124"/>
  <c r="L27" i="124"/>
  <c r="M26" i="124"/>
  <c r="L26" i="124"/>
  <c r="M23" i="124"/>
  <c r="L23" i="124"/>
  <c r="M22" i="124"/>
  <c r="L22" i="124"/>
  <c r="M21" i="124"/>
  <c r="L21" i="124"/>
  <c r="M20" i="124"/>
  <c r="L20" i="124"/>
  <c r="M19" i="124"/>
  <c r="L19" i="124"/>
  <c r="M16" i="124"/>
  <c r="L16" i="124"/>
  <c r="M15" i="124"/>
  <c r="L15" i="124"/>
  <c r="M9" i="124"/>
  <c r="L9" i="124"/>
  <c r="J42" i="124" l="1"/>
  <c r="J25" i="124"/>
  <c r="J18" i="124"/>
  <c r="I39" i="124" l="1"/>
  <c r="H39" i="124"/>
  <c r="I48" i="124"/>
  <c r="H48" i="124"/>
  <c r="I46" i="124"/>
  <c r="H46" i="124"/>
  <c r="I45" i="124"/>
  <c r="H45" i="124"/>
  <c r="I44" i="124"/>
  <c r="H44" i="124"/>
  <c r="I38" i="124"/>
  <c r="H38" i="124"/>
  <c r="I37" i="124"/>
  <c r="H37" i="124"/>
  <c r="I36" i="124"/>
  <c r="H36" i="124"/>
  <c r="I35" i="124"/>
  <c r="H35" i="124"/>
  <c r="I34" i="124"/>
  <c r="H34" i="124"/>
  <c r="I33" i="124"/>
  <c r="H33" i="124"/>
  <c r="I32" i="124"/>
  <c r="H32" i="124"/>
  <c r="I31" i="124"/>
  <c r="H31" i="124"/>
  <c r="I30" i="124"/>
  <c r="H30" i="124"/>
  <c r="I29" i="124"/>
  <c r="H29" i="124"/>
  <c r="I28" i="124"/>
  <c r="H28" i="124"/>
  <c r="I27" i="124"/>
  <c r="H27" i="124"/>
  <c r="I26" i="124"/>
  <c r="H26" i="124"/>
  <c r="I23" i="124"/>
  <c r="H23" i="124"/>
  <c r="I22" i="124"/>
  <c r="H22" i="124"/>
  <c r="I21" i="124"/>
  <c r="H21" i="124"/>
  <c r="I20" i="124"/>
  <c r="H20" i="124"/>
  <c r="I19" i="124"/>
  <c r="H19" i="124"/>
  <c r="I16" i="124"/>
  <c r="H16" i="124"/>
  <c r="I15" i="124"/>
  <c r="H15" i="124"/>
  <c r="I9" i="124"/>
  <c r="H9" i="124"/>
  <c r="F42" i="124" l="1"/>
  <c r="F25" i="124"/>
  <c r="F18" i="124"/>
  <c r="B42" i="124" l="1"/>
  <c r="B25" i="124"/>
  <c r="B18" i="124"/>
</calcChain>
</file>

<file path=xl/sharedStrings.xml><?xml version="1.0" encoding="utf-8"?>
<sst xmlns="http://schemas.openxmlformats.org/spreadsheetml/2006/main" count="74" uniqueCount="54">
  <si>
    <t>EMPLOYED PERSONS</t>
  </si>
  <si>
    <t>Manufacturing</t>
  </si>
  <si>
    <t>Construction</t>
  </si>
  <si>
    <t>Education</t>
  </si>
  <si>
    <t>Agriculture</t>
  </si>
  <si>
    <t>Industry</t>
  </si>
  <si>
    <t>Services</t>
  </si>
  <si>
    <t>Mining and quarrying</t>
  </si>
  <si>
    <t>Electricity, gas, steam, and air conditioning supply</t>
  </si>
  <si>
    <t>Water supply; sewerage, waste management 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</si>
  <si>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</si>
  <si>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</si>
  <si>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</si>
  <si>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</si>
  <si>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</si>
  <si>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</si>
  <si>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</si>
  <si>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</si>
  <si>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</si>
  <si>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</si>
  <si>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</si>
  <si>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Activities of extraterritorial organizations and bodies</t>
  </si>
  <si>
    <t xml:space="preserve">  Number (in thousands)</t>
  </si>
  <si>
    <t>Less than 40 hours</t>
  </si>
  <si>
    <t>With a job, not at work</t>
  </si>
  <si>
    <t>Mean hours worked in one week</t>
  </si>
  <si>
    <t>Sector/Subsector/Hours Worked</t>
  </si>
  <si>
    <t xml:space="preserve">  SECTOR</t>
  </si>
  <si>
    <t xml:space="preserve">  HOURS WORKED</t>
  </si>
  <si>
    <t>Other service activities</t>
  </si>
  <si>
    <t>Fishing and aquaculture</t>
  </si>
  <si>
    <t>Worked 40 hours and over</t>
  </si>
  <si>
    <t>Agriculture and forestry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</si>
  <si>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</si>
  <si>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</si>
  <si>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</si>
  <si>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</si>
  <si>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t>Estimate</t>
  </si>
  <si>
    <t>Standard Error</t>
  </si>
  <si>
    <t>Lower Limit</t>
  </si>
  <si>
    <t>Upper Limit</t>
  </si>
  <si>
    <t>90% Confidence Interval)</t>
  </si>
  <si>
    <t xml:space="preserve">           f - Final.</t>
  </si>
  <si>
    <t>TABLE 2   Employed Persons by Sector, Subsector, and Hours Worked, with Measures of Precision,  Philippines:</t>
  </si>
  <si>
    <t xml:space="preserve">       "-" indicator equals to 0 or no data</t>
  </si>
  <si>
    <t xml:space="preserve">          1 - Lower limit was negative, thus, this was replaced to zero</t>
  </si>
  <si>
    <t>0 1/</t>
  </si>
  <si>
    <r>
      <t>July 2023</t>
    </r>
    <r>
      <rPr>
        <b/>
        <vertAlign val="superscript"/>
        <sz val="11"/>
        <rFont val="Arial"/>
        <family val="2"/>
      </rPr>
      <t>p</t>
    </r>
  </si>
  <si>
    <r>
      <t>October 2023</t>
    </r>
    <r>
      <rPr>
        <b/>
        <vertAlign val="superscript"/>
        <sz val="11"/>
        <rFont val="Arial"/>
        <family val="2"/>
      </rPr>
      <t>p</t>
    </r>
  </si>
  <si>
    <r>
      <t>December 2023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</si>
  <si>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</t>
    </r>
  </si>
  <si>
    <r>
      <t>January 2024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</si>
  <si>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 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January 2024</t>
    </r>
    <r>
      <rPr>
        <b/>
        <vertAlign val="superscript"/>
        <sz val="11"/>
        <rFont val="Arial"/>
        <family val="2"/>
      </rPr>
      <t>p</t>
    </r>
  </si>
  <si>
    <r>
      <t>Source: Philippine Statistics Authority,</t>
    </r>
    <r>
      <rPr>
        <b/>
        <i/>
        <sz val="8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</si>
</sst>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1" formatCode="mmmm\ yyyy"/>
    <numFmt numFmtId="172" formatCode="#,##0.0;\-#,##0.0"/>
    <numFmt numFmtId="176" formatCode="#,##0.00000;\-#,##0.00000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2">
    <xf numFmtId="37" fontId="0" fillId="0" borderId="0" xfId="0"/>
    <xf numFmtId="37" fontId="14" fillId="0" borderId="0" xfId="0" applyFont="1" applyAlignment="1">
      <alignment vertical="center"/>
    </xf>
    <xf numFmtId="37" fontId="14" fillId="0" borderId="0" xfId="14" applyFont="1"/>
    <xf numFmtId="37" fontId="15" fillId="0" borderId="2" xfId="0" applyFont="1" applyBorder="1" applyAlignment="1">
      <alignment horizontal="left" vertical="center"/>
    </xf>
    <xf numFmtId="37" fontId="14" fillId="0" borderId="0" xfId="0" applyFont="1"/>
    <xf numFmtId="37" fontId="14" fillId="0" borderId="2" xfId="0" applyFont="1" applyBorder="1" applyAlignment="1">
      <alignment horizontal="center" vertical="center"/>
    </xf>
    <xf numFmtId="37" fontId="14" fillId="0" borderId="2" xfId="14" applyFont="1" applyBorder="1" applyAlignment="1">
      <alignment horizontal="left" vertical="center" indent="1"/>
    </xf>
    <xf numFmtId="37" fontId="14" fillId="0" borderId="2" xfId="0" applyFont="1" applyBorder="1" applyAlignment="1">
      <alignment horizontal="left" vertical="center" indent="1"/>
    </xf>
    <xf numFmtId="37" fontId="14" fillId="0" borderId="2" xfId="0" applyFont="1" applyBorder="1" applyAlignment="1">
      <alignment horizontal="left" indent="1"/>
    </xf>
    <xf numFmtId="37" fontId="14" fillId="0" borderId="2" xfId="0" applyFont="1" applyBorder="1" applyAlignment="1">
      <alignment horizontal="left" vertical="center" indent="2"/>
    </xf>
    <xf numFmtId="168" fontId="14" fillId="0" borderId="2" xfId="1" applyNumberFormat="1" applyFont="1" applyFill="1" applyBorder="1" applyAlignment="1">
      <alignment horizontal="right" vertical="justify"/>
    </xf>
    <xf numFmtId="172" fontId="14" fillId="0" borderId="2" xfId="1" applyNumberFormat="1" applyFont="1" applyFill="1" applyBorder="1" applyAlignment="1">
      <alignment horizontal="right" vertical="justify"/>
    </xf>
    <xf numFmtId="172" fontId="15" fillId="0" borderId="2" xfId="1" applyNumberFormat="1" applyFont="1" applyFill="1" applyBorder="1" applyAlignment="1">
      <alignment horizontal="right" vertical="justify"/>
    </xf>
    <xf numFmtId="167" fontId="14" fillId="0" borderId="2" xfId="1" applyNumberFormat="1" applyFont="1" applyFill="1" applyBorder="1" applyAlignment="1">
      <alignment horizontal="right" vertical="justify"/>
    </xf>
    <xf numFmtId="37" fontId="15" fillId="0" borderId="2" xfId="0" applyFont="1" applyBorder="1" applyAlignment="1">
      <alignment horizontal="right" vertical="center" wrapText="1"/>
    </xf>
    <xf numFmtId="37" fontId="14" fillId="0" borderId="2" xfId="14" applyFont="1" applyBorder="1" applyAlignment="1">
      <alignment vertical="center"/>
    </xf>
    <xf numFmtId="172" fontId="17" fillId="0" borderId="2" xfId="0" applyNumberFormat="1" applyFont="1" applyBorder="1" applyAlignment="1">
      <alignment horizontal="right" vertical="justify"/>
    </xf>
    <xf numFmtId="172" fontId="14" fillId="0" borderId="2" xfId="0" applyNumberFormat="1" applyFont="1" applyBorder="1"/>
    <xf numFmtId="37" fontId="15" fillId="0" borderId="0" xfId="14" applyFont="1"/>
    <xf numFmtId="37" fontId="14" fillId="0" borderId="7" xfId="14" applyFont="1" applyBorder="1"/>
    <xf numFmtId="37" fontId="14" fillId="0" borderId="0" xfId="14" applyFont="1" applyAlignment="1">
      <alignment vertical="center"/>
    </xf>
    <xf numFmtId="37" fontId="14" fillId="0" borderId="2" xfId="0" applyFont="1" applyBorder="1" applyAlignment="1">
      <alignment vertical="center"/>
    </xf>
    <xf numFmtId="168" fontId="15" fillId="0" borderId="2" xfId="1" applyNumberFormat="1" applyFont="1" applyFill="1" applyBorder="1" applyAlignment="1">
      <alignment horizontal="right" vertical="center" wrapText="1"/>
    </xf>
    <xf numFmtId="168" fontId="15" fillId="0" borderId="2" xfId="1" applyNumberFormat="1" applyFont="1" applyFill="1" applyBorder="1" applyAlignment="1" applyProtection="1">
      <alignment horizontal="left" indent="1"/>
    </xf>
    <xf numFmtId="168" fontId="14" fillId="0" borderId="0" xfId="1" applyNumberFormat="1" applyFont="1" applyFill="1" applyAlignment="1">
      <alignment vertical="center"/>
    </xf>
    <xf numFmtId="168" fontId="15" fillId="0" borderId="2" xfId="1" applyNumberFormat="1" applyFont="1" applyFill="1" applyBorder="1" applyAlignment="1">
      <alignment horizontal="left" vertical="center"/>
    </xf>
    <xf numFmtId="172" fontId="14" fillId="0" borderId="2" xfId="1" applyNumberFormat="1" applyFont="1" applyFill="1" applyBorder="1" applyAlignment="1">
      <alignment vertical="center"/>
    </xf>
    <xf numFmtId="37" fontId="15" fillId="0" borderId="3" xfId="0" applyFont="1" applyBorder="1" applyAlignment="1">
      <alignment horizontal="right" vertical="center" wrapText="1"/>
    </xf>
    <xf numFmtId="165" fontId="14" fillId="0" borderId="2" xfId="1" applyNumberFormat="1" applyFont="1" applyFill="1" applyBorder="1" applyAlignment="1">
      <alignment horizontal="right" vertical="justify"/>
    </xf>
    <xf numFmtId="176" fontId="14" fillId="0" borderId="0" xfId="0" applyNumberFormat="1" applyFont="1"/>
    <xf numFmtId="37" fontId="14" fillId="0" borderId="8" xfId="0" applyFont="1" applyBorder="1" applyAlignment="1">
      <alignment vertical="center"/>
    </xf>
    <xf numFmtId="172" fontId="14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right" vertical="center" wrapText="1"/>
    </xf>
    <xf numFmtId="172" fontId="14" fillId="0" borderId="2" xfId="14" applyNumberFormat="1" applyFont="1" applyBorder="1"/>
    <xf numFmtId="172" fontId="15" fillId="0" borderId="2" xfId="14" applyNumberFormat="1" applyFont="1" applyBorder="1"/>
    <xf numFmtId="165" fontId="15" fillId="0" borderId="2" xfId="0" applyNumberFormat="1" applyFont="1" applyBorder="1" applyAlignment="1">
      <alignment horizontal="right" vertical="center" wrapText="1"/>
    </xf>
    <xf numFmtId="37" fontId="15" fillId="0" borderId="0" xfId="14" applyFont="1" applyAlignment="1">
      <alignment vertical="center"/>
    </xf>
    <xf numFmtId="172" fontId="15" fillId="0" borderId="2" xfId="14" applyNumberFormat="1" applyFont="1" applyBorder="1" applyAlignment="1">
      <alignment horizontal="right" vertical="justify"/>
    </xf>
    <xf numFmtId="37" fontId="14" fillId="0" borderId="2" xfId="0" applyFont="1" applyBorder="1" applyAlignment="1">
      <alignment horizontal="left" indent="2"/>
    </xf>
    <xf numFmtId="165" fontId="17" fillId="0" borderId="2" xfId="0" applyNumberFormat="1" applyFont="1" applyBorder="1" applyAlignment="1">
      <alignment horizontal="right" vertical="justify"/>
    </xf>
    <xf numFmtId="37" fontId="14" fillId="0" borderId="2" xfId="14" applyFont="1" applyBorder="1" applyAlignment="1">
      <alignment horizontal="left" vertical="center" indent="2"/>
    </xf>
    <xf numFmtId="172" fontId="14" fillId="0" borderId="2" xfId="14" applyNumberFormat="1" applyFont="1" applyBorder="1" applyAlignment="1">
      <alignment horizontal="right" vertical="justify"/>
    </xf>
    <xf numFmtId="172" fontId="17" fillId="0" borderId="2" xfId="14" applyNumberFormat="1" applyFont="1" applyBorder="1" applyAlignment="1">
      <alignment horizontal="right" vertical="justify"/>
    </xf>
    <xf numFmtId="165" fontId="17" fillId="0" borderId="2" xfId="14" applyNumberFormat="1" applyFont="1" applyBorder="1" applyAlignment="1">
      <alignment horizontal="right" vertical="justify"/>
    </xf>
    <xf numFmtId="37" fontId="15" fillId="0" borderId="2" xfId="14" applyFont="1" applyBorder="1" applyAlignment="1">
      <alignment horizontal="left" vertical="center" indent="1"/>
    </xf>
    <xf numFmtId="37" fontId="15" fillId="0" borderId="7" xfId="14" applyFont="1" applyBorder="1" applyAlignment="1">
      <alignment vertical="center"/>
    </xf>
    <xf numFmtId="37" fontId="17" fillId="0" borderId="0" xfId="0" applyFont="1" applyAlignment="1">
      <alignment vertical="center"/>
    </xf>
    <xf numFmtId="172" fontId="17" fillId="0" borderId="2" xfId="14" applyNumberFormat="1" applyFont="1" applyBorder="1"/>
    <xf numFmtId="37" fontId="17" fillId="0" borderId="0" xfId="14" applyFont="1"/>
    <xf numFmtId="172" fontId="14" fillId="0" borderId="2" xfId="0" applyNumberFormat="1" applyFont="1" applyBorder="1" applyAlignment="1">
      <alignment horizontal="right"/>
    </xf>
    <xf numFmtId="37" fontId="17" fillId="0" borderId="2" xfId="0" applyFont="1" applyBorder="1" applyAlignment="1">
      <alignment horizontal="left" indent="1"/>
    </xf>
    <xf numFmtId="172" fontId="17" fillId="0" borderId="2" xfId="0" applyNumberFormat="1" applyFont="1" applyBorder="1" applyAlignment="1">
      <alignment vertical="center"/>
    </xf>
    <xf numFmtId="37" fontId="17" fillId="0" borderId="2" xfId="0" applyFont="1" applyBorder="1" applyAlignment="1">
      <alignment horizontal="left" vertical="center" indent="2"/>
    </xf>
    <xf numFmtId="37" fontId="17" fillId="0" borderId="2" xfId="14" applyFont="1" applyBorder="1" applyAlignment="1">
      <alignment horizontal="left" vertical="center" indent="1"/>
    </xf>
    <xf numFmtId="37" fontId="18" fillId="0" borderId="0" xfId="0" applyFont="1" applyAlignment="1">
      <alignment horizontal="left" vertical="center"/>
    </xf>
    <xf numFmtId="171" fontId="15" fillId="0" borderId="7" xfId="0" applyNumberFormat="1" applyFont="1" applyBorder="1" applyAlignment="1">
      <alignment horizontal="center" vertical="center" wrapText="1"/>
    </xf>
    <xf numFmtId="37" fontId="19" fillId="0" borderId="0" xfId="13" applyFont="1" applyAlignment="1">
      <alignment horizontal="left"/>
    </xf>
    <xf numFmtId="0" fontId="20" fillId="0" borderId="0" xfId="0" applyNumberFormat="1" applyFont="1" applyAlignment="1">
      <alignment horizontal="left" vertical="center"/>
    </xf>
    <xf numFmtId="37" fontId="20" fillId="0" borderId="0" xfId="2" applyFont="1" applyAlignment="1">
      <alignment vertical="center"/>
    </xf>
    <xf numFmtId="171" fontId="15" fillId="0" borderId="5" xfId="0" applyNumberFormat="1" applyFont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 vertical="center" wrapText="1"/>
    </xf>
    <xf numFmtId="171" fontId="15" fillId="0" borderId="6" xfId="0" applyNumberFormat="1" applyFont="1" applyBorder="1" applyAlignment="1">
      <alignment horizontal="center" vertical="center" wrapText="1"/>
    </xf>
    <xf numFmtId="171" fontId="15" fillId="0" borderId="8" xfId="0" applyNumberFormat="1" applyFont="1" applyBorder="1" applyAlignment="1">
      <alignment horizontal="center" vertical="center" wrapText="1"/>
    </xf>
    <xf numFmtId="171" fontId="15" fillId="0" borderId="7" xfId="0" applyNumberFormat="1" applyFont="1" applyBorder="1" applyAlignment="1">
      <alignment horizontal="center" vertical="center" wrapText="1"/>
    </xf>
    <xf numFmtId="37" fontId="15" fillId="0" borderId="8" xfId="0" applyFont="1" applyBorder="1" applyAlignment="1">
      <alignment horizontal="center" vertical="center" wrapText="1"/>
    </xf>
    <xf numFmtId="37" fontId="15" fillId="0" borderId="2" xfId="0" applyFont="1" applyBorder="1" applyAlignment="1">
      <alignment horizontal="center" vertical="center" wrapText="1"/>
    </xf>
    <xf numFmtId="37" fontId="15" fillId="0" borderId="7" xfId="0" applyFont="1" applyBorder="1" applyAlignment="1">
      <alignment horizontal="center" vertical="center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4" xfId="0" applyNumberFormat="1" applyFont="1" applyBorder="1" applyAlignment="1">
      <alignment horizontal="center" vertical="center" wrapText="1"/>
    </xf>
    <xf numFmtId="37" fontId="15" fillId="0" borderId="0" xfId="0" applyFont="1" applyAlignment="1">
      <alignment horizontal="center" vertical="center"/>
    </xf>
    <xf numFmtId="37" fontId="15" fillId="0" borderId="0" xfId="14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98"/>
  <sheetViews>
    <sheetView tabSelected="1" zoomScale="85" zoomScaleNormal="85" zoomScaleSheetLayoutView="90" workbookViewId="0">
      <selection activeCell="D65" sqref="D65"/>
    </sheetView>
  </sheetViews>
  <sheetFormatPr defaultColWidth="9" defaultRowHeight="14.25" x14ac:dyDescent="0.2"/>
  <cols>
    <col min="1" max="1" width="31.75" style="4" customWidth="1"/>
    <col min="2" max="2" width="10.375" style="4" bestFit="1" customWidth="1"/>
    <col min="3" max="3" width="12" style="4" customWidth="1"/>
    <col min="4" max="5" width="10" style="4" customWidth="1"/>
    <col min="6" max="6" width="9.5" style="4" customWidth="1"/>
    <col min="7" max="7" width="11" style="4" customWidth="1"/>
    <col min="8" max="9" width="9" style="4" customWidth="1"/>
    <col min="10" max="10" width="12.25" style="4" customWidth="1"/>
    <col min="11" max="11" width="11" style="4" customWidth="1"/>
    <col min="12" max="13" width="9" style="4" customWidth="1"/>
    <col min="14" max="14" width="12.25" style="4" customWidth="1"/>
    <col min="15" max="15" width="11" style="4" customWidth="1"/>
    <col min="16" max="17" width="9" style="4" customWidth="1"/>
    <col min="18" max="18" width="12.25" style="4" customWidth="1"/>
    <col min="19" max="19" width="11" style="4" customWidth="1"/>
    <col min="20" max="16384" width="9" style="4"/>
  </cols>
  <sheetData>
    <row r="1" spans="1:25" s="1" customFormat="1" ht="15" customHeight="1" x14ac:dyDescent="0.1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5" s="1" customFormat="1" ht="21.75" customHeight="1" x14ac:dyDescent="0.1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5" s="2" customFormat="1" ht="15" customHeight="1" x14ac:dyDescent="0.2">
      <c r="A3" s="70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5" s="1" customFormat="1" ht="12.75" customHeight="1" x14ac:dyDescent="0.15">
      <c r="A4" s="54"/>
    </row>
    <row r="5" spans="1:25" s="1" customFormat="1" ht="18.75" customHeight="1" x14ac:dyDescent="0.15">
      <c r="A5" s="64" t="s">
        <v>26</v>
      </c>
      <c r="B5" s="59" t="s">
        <v>50</v>
      </c>
      <c r="C5" s="60"/>
      <c r="D5" s="60"/>
      <c r="E5" s="61"/>
      <c r="F5" s="59" t="s">
        <v>47</v>
      </c>
      <c r="G5" s="60"/>
      <c r="H5" s="60"/>
      <c r="I5" s="61"/>
      <c r="J5" s="59" t="s">
        <v>48</v>
      </c>
      <c r="K5" s="60"/>
      <c r="L5" s="60"/>
      <c r="M5" s="61"/>
      <c r="N5" s="59" t="s">
        <v>49</v>
      </c>
      <c r="O5" s="60"/>
      <c r="P5" s="60"/>
      <c r="Q5" s="61"/>
      <c r="R5" s="59" t="s">
        <v>51</v>
      </c>
      <c r="S5" s="60"/>
      <c r="T5" s="60"/>
      <c r="U5" s="61"/>
    </row>
    <row r="6" spans="1:25" s="1" customFormat="1" ht="30.75" customHeight="1" x14ac:dyDescent="0.15">
      <c r="A6" s="65"/>
      <c r="B6" s="62" t="s">
        <v>37</v>
      </c>
      <c r="C6" s="62" t="s">
        <v>38</v>
      </c>
      <c r="D6" s="68" t="s">
        <v>41</v>
      </c>
      <c r="E6" s="68"/>
      <c r="F6" s="62" t="s">
        <v>37</v>
      </c>
      <c r="G6" s="62" t="s">
        <v>38</v>
      </c>
      <c r="H6" s="68" t="s">
        <v>41</v>
      </c>
      <c r="I6" s="68"/>
      <c r="J6" s="62" t="s">
        <v>37</v>
      </c>
      <c r="K6" s="62" t="s">
        <v>38</v>
      </c>
      <c r="L6" s="68" t="s">
        <v>41</v>
      </c>
      <c r="M6" s="68"/>
      <c r="N6" s="62" t="s">
        <v>37</v>
      </c>
      <c r="O6" s="62" t="s">
        <v>38</v>
      </c>
      <c r="P6" s="68" t="s">
        <v>41</v>
      </c>
      <c r="Q6" s="68"/>
      <c r="R6" s="62" t="s">
        <v>37</v>
      </c>
      <c r="S6" s="62" t="s">
        <v>38</v>
      </c>
      <c r="T6" s="68" t="s">
        <v>41</v>
      </c>
      <c r="U6" s="68"/>
    </row>
    <row r="7" spans="1:25" s="1" customFormat="1" ht="29.25" customHeight="1" x14ac:dyDescent="0.15">
      <c r="A7" s="66"/>
      <c r="B7" s="67"/>
      <c r="C7" s="63"/>
      <c r="D7" s="55" t="s">
        <v>39</v>
      </c>
      <c r="E7" s="55" t="s">
        <v>40</v>
      </c>
      <c r="F7" s="67"/>
      <c r="G7" s="63"/>
      <c r="H7" s="55" t="s">
        <v>39</v>
      </c>
      <c r="I7" s="55" t="s">
        <v>40</v>
      </c>
      <c r="J7" s="67"/>
      <c r="K7" s="63"/>
      <c r="L7" s="55" t="s">
        <v>39</v>
      </c>
      <c r="M7" s="55" t="s">
        <v>40</v>
      </c>
      <c r="N7" s="67"/>
      <c r="O7" s="63"/>
      <c r="P7" s="55" t="s">
        <v>39</v>
      </c>
      <c r="Q7" s="55" t="s">
        <v>40</v>
      </c>
      <c r="R7" s="67"/>
      <c r="S7" s="63"/>
      <c r="T7" s="55" t="s">
        <v>39</v>
      </c>
      <c r="U7" s="55" t="s">
        <v>40</v>
      </c>
    </row>
    <row r="8" spans="1:25" s="1" customFormat="1" ht="15" customHeight="1" x14ac:dyDescent="0.15">
      <c r="A8" s="5"/>
      <c r="B8" s="30"/>
      <c r="C8" s="21"/>
      <c r="D8" s="21"/>
      <c r="E8" s="21"/>
      <c r="F8" s="30"/>
      <c r="G8" s="21"/>
      <c r="H8" s="21"/>
      <c r="I8" s="21"/>
      <c r="J8" s="30"/>
      <c r="K8" s="21"/>
      <c r="L8" s="21"/>
      <c r="M8" s="21"/>
      <c r="N8" s="30"/>
      <c r="O8" s="21"/>
      <c r="P8" s="21"/>
      <c r="Q8" s="21"/>
      <c r="R8" s="30"/>
      <c r="S8" s="21"/>
      <c r="T8" s="21"/>
      <c r="U8" s="21"/>
    </row>
    <row r="9" spans="1:25" s="1" customFormat="1" ht="15" customHeight="1" x14ac:dyDescent="0.15">
      <c r="A9" s="3" t="s">
        <v>0</v>
      </c>
      <c r="B9" s="14">
        <v>47351.758999999998</v>
      </c>
      <c r="C9" s="22">
        <v>803.98199999999997</v>
      </c>
      <c r="D9" s="14">
        <f>B9- (C9*1.645)</f>
        <v>46029.208610000001</v>
      </c>
      <c r="E9" s="14">
        <f>B9+ (C9*1.645)</f>
        <v>48674.309389999995</v>
      </c>
      <c r="F9" s="27">
        <v>44630.016000000003</v>
      </c>
      <c r="G9" s="14">
        <v>388.14499999999998</v>
      </c>
      <c r="H9" s="14">
        <f>F9- (G9*1.645)</f>
        <v>43991.517475000001</v>
      </c>
      <c r="I9" s="14">
        <f>F9+ (G9*1.645)</f>
        <v>45268.514525000006</v>
      </c>
      <c r="J9" s="27">
        <v>47801.489000000001</v>
      </c>
      <c r="K9" s="14">
        <v>519.26499999999999</v>
      </c>
      <c r="L9" s="14">
        <f>J9- (K9*1.645)</f>
        <v>46947.298074999999</v>
      </c>
      <c r="M9" s="14">
        <f>J9+ (K9*1.645)</f>
        <v>48655.679925000004</v>
      </c>
      <c r="N9" s="27">
        <v>50524.688000000002</v>
      </c>
      <c r="O9" s="14">
        <v>1114.498</v>
      </c>
      <c r="P9" s="14">
        <f>N9- (O9*1.645)</f>
        <v>48691.338790000002</v>
      </c>
      <c r="Q9" s="14">
        <f>N9+ (O9*1.645)</f>
        <v>52358.037210000002</v>
      </c>
      <c r="R9" s="27">
        <v>45942.885999999999</v>
      </c>
      <c r="S9" s="14">
        <v>368.572</v>
      </c>
      <c r="T9" s="14">
        <f>R9- (S9*1.645)</f>
        <v>45336.585059999998</v>
      </c>
      <c r="U9" s="14">
        <f>R9+ (S9*1.645)</f>
        <v>46549.18694</v>
      </c>
    </row>
    <row r="10" spans="1:25" s="20" customFormat="1" ht="15" customHeight="1" x14ac:dyDescent="0.15">
      <c r="A10" s="15" t="s">
        <v>22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X10" s="1"/>
      <c r="Y10" s="1"/>
    </row>
    <row r="11" spans="1:25" s="20" customFormat="1" ht="1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X11" s="1"/>
      <c r="Y11" s="1"/>
    </row>
    <row r="12" spans="1:25" s="1" customFormat="1" ht="15" customHeight="1" x14ac:dyDescent="0.15">
      <c r="A12" s="3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5" s="1" customFormat="1" ht="15" customHeight="1" x14ac:dyDescent="0.15">
      <c r="A13" s="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5" s="24" customFormat="1" ht="15" customHeight="1" x14ac:dyDescent="0.25">
      <c r="A14" s="23" t="s">
        <v>4</v>
      </c>
      <c r="B14" s="12">
        <v>100</v>
      </c>
      <c r="C14" s="26"/>
      <c r="D14" s="26"/>
      <c r="E14" s="26"/>
      <c r="F14" s="12">
        <v>100</v>
      </c>
      <c r="G14" s="26"/>
      <c r="H14" s="26"/>
      <c r="I14" s="26"/>
      <c r="J14" s="12">
        <v>100</v>
      </c>
      <c r="K14" s="26"/>
      <c r="L14" s="26"/>
      <c r="M14" s="26"/>
      <c r="N14" s="12">
        <v>100</v>
      </c>
      <c r="O14" s="26"/>
      <c r="P14" s="26"/>
      <c r="Q14" s="26"/>
      <c r="R14" s="12">
        <v>100</v>
      </c>
      <c r="S14" s="26"/>
      <c r="T14" s="26"/>
      <c r="U14" s="26"/>
      <c r="X14" s="1"/>
      <c r="Y14" s="1"/>
    </row>
    <row r="15" spans="1:25" s="1" customFormat="1" ht="15" customHeight="1" x14ac:dyDescent="0.2">
      <c r="A15" s="38" t="s">
        <v>32</v>
      </c>
      <c r="B15" s="11">
        <v>87.311000000000007</v>
      </c>
      <c r="C15" s="31">
        <v>0.80500000000000005</v>
      </c>
      <c r="D15" s="11">
        <f t="shared" ref="D15:D16" si="0">B15- (C15*1.645)</f>
        <v>85.986775000000009</v>
      </c>
      <c r="E15" s="11">
        <f t="shared" ref="E15:E16" si="1">B15+ (C15*1.645)</f>
        <v>88.635225000000005</v>
      </c>
      <c r="F15" s="11">
        <v>84.697999999999993</v>
      </c>
      <c r="G15" s="31">
        <v>1.0129999999999999</v>
      </c>
      <c r="H15" s="32">
        <f t="shared" ref="H15:H16" si="2">F15- (G15*1.645)</f>
        <v>83.031614999999988</v>
      </c>
      <c r="I15" s="32">
        <f t="shared" ref="I15:I16" si="3">F15+ (G15*1.645)</f>
        <v>86.364384999999999</v>
      </c>
      <c r="J15" s="11">
        <v>87.195999999999998</v>
      </c>
      <c r="K15" s="31">
        <v>0.81899999999999995</v>
      </c>
      <c r="L15" s="32">
        <f t="shared" ref="L15:L16" si="4">J15- (K15*1.645)</f>
        <v>85.848744999999994</v>
      </c>
      <c r="M15" s="32">
        <f t="shared" ref="M15:M16" si="5">J15+ (K15*1.645)</f>
        <v>88.543255000000002</v>
      </c>
      <c r="N15" s="11">
        <v>89.392590237179846</v>
      </c>
      <c r="O15" s="31">
        <v>1.3740000000000001</v>
      </c>
      <c r="P15" s="32">
        <f t="shared" ref="P15:P16" si="6">N15- (O15*1.645)</f>
        <v>87.132360237179839</v>
      </c>
      <c r="Q15" s="32">
        <f t="shared" ref="Q15:Q16" si="7">N15+ (O15*1.645)</f>
        <v>91.652820237179853</v>
      </c>
      <c r="R15" s="11">
        <v>84.81</v>
      </c>
      <c r="S15" s="31">
        <v>1.165</v>
      </c>
      <c r="T15" s="32">
        <f t="shared" ref="T15:T16" si="8">R15- (S15*1.645)</f>
        <v>82.893574999999998</v>
      </c>
      <c r="U15" s="32">
        <f t="shared" ref="U15:U16" si="9">R15+ (S15*1.645)</f>
        <v>86.726425000000006</v>
      </c>
    </row>
    <row r="16" spans="1:25" s="1" customFormat="1" ht="15" customHeight="1" x14ac:dyDescent="0.2">
      <c r="A16" s="38" t="s">
        <v>30</v>
      </c>
      <c r="B16" s="11">
        <v>12.689</v>
      </c>
      <c r="C16" s="31">
        <v>0.80500000000000005</v>
      </c>
      <c r="D16" s="11">
        <f t="shared" si="0"/>
        <v>11.364775</v>
      </c>
      <c r="E16" s="11">
        <f t="shared" si="1"/>
        <v>14.013225</v>
      </c>
      <c r="F16" s="11">
        <v>15.302</v>
      </c>
      <c r="G16" s="31">
        <v>1.0129999999999999</v>
      </c>
      <c r="H16" s="32">
        <f t="shared" si="2"/>
        <v>13.635615</v>
      </c>
      <c r="I16" s="32">
        <f t="shared" si="3"/>
        <v>16.968384999999998</v>
      </c>
      <c r="J16" s="11">
        <v>12.804</v>
      </c>
      <c r="K16" s="31">
        <v>0.81899999999999995</v>
      </c>
      <c r="L16" s="32">
        <f t="shared" si="4"/>
        <v>11.456745</v>
      </c>
      <c r="M16" s="32">
        <f t="shared" si="5"/>
        <v>14.151255000000001</v>
      </c>
      <c r="N16" s="11">
        <v>10.607401642781303</v>
      </c>
      <c r="O16" s="31">
        <v>1.3740000000000001</v>
      </c>
      <c r="P16" s="32">
        <f t="shared" si="6"/>
        <v>8.3471716427813032</v>
      </c>
      <c r="Q16" s="32">
        <f t="shared" si="7"/>
        <v>12.867631642781303</v>
      </c>
      <c r="R16" s="11">
        <v>15.19</v>
      </c>
      <c r="S16" s="31">
        <v>1.165</v>
      </c>
      <c r="T16" s="32">
        <f t="shared" si="8"/>
        <v>13.273574999999999</v>
      </c>
      <c r="U16" s="32">
        <f t="shared" si="9"/>
        <v>17.106424999999998</v>
      </c>
    </row>
    <row r="17" spans="1:25" s="46" customFormat="1" ht="15.75" customHeight="1" x14ac:dyDescent="0.2">
      <c r="A17" s="50"/>
      <c r="B17" s="16"/>
      <c r="C17" s="16"/>
      <c r="D17" s="16"/>
      <c r="E17" s="16"/>
      <c r="F17" s="16"/>
      <c r="G17" s="51"/>
      <c r="H17" s="39"/>
      <c r="I17" s="39"/>
      <c r="J17" s="16"/>
      <c r="K17" s="51"/>
      <c r="L17" s="39"/>
      <c r="M17" s="39"/>
      <c r="N17" s="16"/>
      <c r="O17" s="51"/>
      <c r="P17" s="39"/>
      <c r="Q17" s="39"/>
      <c r="R17" s="16"/>
      <c r="S17" s="51"/>
      <c r="T17" s="39"/>
      <c r="U17" s="39"/>
      <c r="X17" s="1"/>
      <c r="Y17" s="1"/>
    </row>
    <row r="18" spans="1:25" s="24" customFormat="1" ht="15" customHeight="1" x14ac:dyDescent="0.25">
      <c r="A18" s="23" t="s">
        <v>5</v>
      </c>
      <c r="B18" s="12">
        <f>SUM(B19:B23)</f>
        <v>100.00099999999999</v>
      </c>
      <c r="C18" s="26"/>
      <c r="D18" s="12"/>
      <c r="E18" s="12"/>
      <c r="F18" s="12">
        <f>SUM(F19:F23)</f>
        <v>99.998999999999995</v>
      </c>
      <c r="G18" s="26"/>
      <c r="H18" s="28"/>
      <c r="I18" s="28"/>
      <c r="J18" s="12">
        <f>SUM(J19:J23)</f>
        <v>99.999000000000009</v>
      </c>
      <c r="K18" s="26"/>
      <c r="L18" s="28"/>
      <c r="M18" s="28"/>
      <c r="N18" s="12">
        <f>SUM(N19:N23)</f>
        <v>99.999989188434142</v>
      </c>
      <c r="O18" s="26"/>
      <c r="P18" s="28"/>
      <c r="Q18" s="28"/>
      <c r="R18" s="12">
        <f>SUM(R19:R23)</f>
        <v>100</v>
      </c>
      <c r="S18" s="26"/>
      <c r="T18" s="28"/>
      <c r="U18" s="28"/>
      <c r="X18" s="1"/>
      <c r="Y18" s="1"/>
    </row>
    <row r="19" spans="1:25" s="1" customFormat="1" ht="15" customHeight="1" x14ac:dyDescent="0.2">
      <c r="A19" s="9" t="s">
        <v>7</v>
      </c>
      <c r="B19" s="11">
        <v>2.6960000000000002</v>
      </c>
      <c r="C19" s="17">
        <v>0.32200000000000001</v>
      </c>
      <c r="D19" s="11">
        <f t="shared" ref="D19:D23" si="10">B19- (C19*1.645)</f>
        <v>2.1663100000000002</v>
      </c>
      <c r="E19" s="11">
        <f t="shared" ref="E19:E23" si="11">B19+ (C19*1.645)</f>
        <v>3.2256900000000002</v>
      </c>
      <c r="F19" s="11">
        <v>2.6989999999999998</v>
      </c>
      <c r="G19" s="17">
        <v>0.19800000000000001</v>
      </c>
      <c r="H19" s="32">
        <f t="shared" ref="H19:H23" si="12">F19- (G19*1.645)</f>
        <v>2.3732899999999999</v>
      </c>
      <c r="I19" s="32">
        <f t="shared" ref="I19:I23" si="13">F19+ (G19*1.645)</f>
        <v>3.0247099999999998</v>
      </c>
      <c r="J19" s="11">
        <v>1.9079999999999999</v>
      </c>
      <c r="K19" s="17">
        <v>0.19400000000000001</v>
      </c>
      <c r="L19" s="32">
        <f t="shared" ref="L19:L23" si="14">J19- (K19*1.645)</f>
        <v>1.58887</v>
      </c>
      <c r="M19" s="32">
        <f t="shared" ref="M19:M23" si="15">J19+ (K19*1.645)</f>
        <v>2.2271299999999998</v>
      </c>
      <c r="N19" s="11">
        <v>2.1652539193548002</v>
      </c>
      <c r="O19" s="17">
        <v>0.45700000000000002</v>
      </c>
      <c r="P19" s="32">
        <f t="shared" ref="P19:P23" si="16">N19- (O19*1.645)</f>
        <v>1.4134889193548001</v>
      </c>
      <c r="Q19" s="32">
        <f t="shared" ref="Q19:Q23" si="17">N19+ (O19*1.645)</f>
        <v>2.9170189193548</v>
      </c>
      <c r="R19" s="11">
        <v>2.6869999999999998</v>
      </c>
      <c r="S19" s="17">
        <v>0.24</v>
      </c>
      <c r="T19" s="32">
        <f t="shared" ref="T19:T23" si="18">R19- (S19*1.645)</f>
        <v>2.2921999999999998</v>
      </c>
      <c r="U19" s="32">
        <f t="shared" ref="U19:U23" si="19">R19+ (S19*1.645)</f>
        <v>3.0817999999999999</v>
      </c>
    </row>
    <row r="20" spans="1:25" s="1" customFormat="1" ht="15" customHeight="1" x14ac:dyDescent="0.2">
      <c r="A20" s="9" t="s">
        <v>1</v>
      </c>
      <c r="B20" s="11">
        <v>45.51</v>
      </c>
      <c r="C20" s="17">
        <v>1.323</v>
      </c>
      <c r="D20" s="11">
        <f t="shared" si="10"/>
        <v>43.333664999999996</v>
      </c>
      <c r="E20" s="11">
        <f t="shared" si="11"/>
        <v>47.686335</v>
      </c>
      <c r="F20" s="11">
        <v>42.012999999999998</v>
      </c>
      <c r="G20" s="17">
        <v>0.49399999999999999</v>
      </c>
      <c r="H20" s="32">
        <f t="shared" si="12"/>
        <v>41.200369999999999</v>
      </c>
      <c r="I20" s="32">
        <f t="shared" si="13"/>
        <v>42.825629999999997</v>
      </c>
      <c r="J20" s="11">
        <v>42.395000000000003</v>
      </c>
      <c r="K20" s="17">
        <v>0.94199999999999995</v>
      </c>
      <c r="L20" s="32">
        <f t="shared" si="14"/>
        <v>40.845410000000001</v>
      </c>
      <c r="M20" s="32">
        <f t="shared" si="15"/>
        <v>43.944590000000005</v>
      </c>
      <c r="N20" s="11">
        <v>41.011156022355728</v>
      </c>
      <c r="O20" s="17">
        <v>1.9530000000000001</v>
      </c>
      <c r="P20" s="32">
        <f t="shared" si="16"/>
        <v>37.798471022355727</v>
      </c>
      <c r="Q20" s="32">
        <f t="shared" si="17"/>
        <v>44.223841022355728</v>
      </c>
      <c r="R20" s="11">
        <v>41.56</v>
      </c>
      <c r="S20" s="17">
        <v>0.5</v>
      </c>
      <c r="T20" s="32">
        <f t="shared" si="18"/>
        <v>40.737500000000004</v>
      </c>
      <c r="U20" s="32">
        <f t="shared" si="19"/>
        <v>42.3825</v>
      </c>
    </row>
    <row r="21" spans="1:25" s="1" customFormat="1" ht="15" customHeight="1" x14ac:dyDescent="0.2">
      <c r="A21" s="9" t="s">
        <v>8</v>
      </c>
      <c r="B21" s="11">
        <v>1.2629999999999999</v>
      </c>
      <c r="C21" s="17">
        <v>0.161</v>
      </c>
      <c r="D21" s="11">
        <f t="shared" si="10"/>
        <v>0.9981549999999999</v>
      </c>
      <c r="E21" s="11">
        <f t="shared" si="11"/>
        <v>1.5278449999999999</v>
      </c>
      <c r="F21" s="11">
        <v>1.069</v>
      </c>
      <c r="G21" s="17">
        <v>7.4999999999999997E-2</v>
      </c>
      <c r="H21" s="32">
        <f t="shared" si="12"/>
        <v>0.94562499999999994</v>
      </c>
      <c r="I21" s="32">
        <f t="shared" si="13"/>
        <v>1.192375</v>
      </c>
      <c r="J21" s="11">
        <v>1.1970000000000001</v>
      </c>
      <c r="K21" s="17">
        <v>0.14599999999999999</v>
      </c>
      <c r="L21" s="32">
        <f t="shared" si="14"/>
        <v>0.95683000000000007</v>
      </c>
      <c r="M21" s="32">
        <f t="shared" si="15"/>
        <v>1.4371700000000001</v>
      </c>
      <c r="N21" s="11">
        <v>1.0697179500319698</v>
      </c>
      <c r="O21" s="17">
        <v>0.26400000000000001</v>
      </c>
      <c r="P21" s="32">
        <f t="shared" si="16"/>
        <v>0.63543795003196979</v>
      </c>
      <c r="Q21" s="32">
        <f t="shared" si="17"/>
        <v>1.5039979500319698</v>
      </c>
      <c r="R21" s="11">
        <v>1.038</v>
      </c>
      <c r="S21" s="17">
        <v>6.9000000000000006E-2</v>
      </c>
      <c r="T21" s="32">
        <f t="shared" si="18"/>
        <v>0.92449500000000007</v>
      </c>
      <c r="U21" s="32">
        <f t="shared" si="19"/>
        <v>1.151505</v>
      </c>
    </row>
    <row r="22" spans="1:25" s="1" customFormat="1" ht="15" customHeight="1" x14ac:dyDescent="0.2">
      <c r="A22" s="9" t="s">
        <v>9</v>
      </c>
      <c r="B22" s="11">
        <v>0.73199999999999998</v>
      </c>
      <c r="C22" s="17">
        <v>0.11700000000000001</v>
      </c>
      <c r="D22" s="11">
        <f t="shared" si="10"/>
        <v>0.53953499999999999</v>
      </c>
      <c r="E22" s="11">
        <f t="shared" si="11"/>
        <v>0.92446499999999998</v>
      </c>
      <c r="F22" s="11">
        <v>1.0489999999999999</v>
      </c>
      <c r="G22" s="17">
        <v>7.1999999999999995E-2</v>
      </c>
      <c r="H22" s="32">
        <f t="shared" si="12"/>
        <v>0.93055999999999994</v>
      </c>
      <c r="I22" s="32">
        <f t="shared" si="13"/>
        <v>1.16744</v>
      </c>
      <c r="J22" s="11">
        <v>0.70299999999999996</v>
      </c>
      <c r="K22" s="17">
        <v>0.106</v>
      </c>
      <c r="L22" s="32">
        <f t="shared" si="14"/>
        <v>0.52862999999999993</v>
      </c>
      <c r="M22" s="32">
        <f t="shared" si="15"/>
        <v>0.87736999999999998</v>
      </c>
      <c r="N22" s="11">
        <v>0.7893632355297463</v>
      </c>
      <c r="O22" s="17">
        <v>0.21199999999999999</v>
      </c>
      <c r="P22" s="32">
        <f t="shared" si="16"/>
        <v>0.4406232355297463</v>
      </c>
      <c r="Q22" s="32">
        <f t="shared" si="17"/>
        <v>1.1381032355297462</v>
      </c>
      <c r="R22" s="11">
        <v>1.18</v>
      </c>
      <c r="S22" s="17">
        <v>8.2000000000000003E-2</v>
      </c>
      <c r="T22" s="32">
        <f t="shared" si="18"/>
        <v>1.04511</v>
      </c>
      <c r="U22" s="32">
        <f t="shared" si="19"/>
        <v>1.3148899999999999</v>
      </c>
    </row>
    <row r="23" spans="1:25" s="1" customFormat="1" ht="15" customHeight="1" x14ac:dyDescent="0.2">
      <c r="A23" s="9" t="s">
        <v>2</v>
      </c>
      <c r="B23" s="11">
        <v>49.8</v>
      </c>
      <c r="C23" s="17">
        <v>1.2370000000000001</v>
      </c>
      <c r="D23" s="11">
        <f t="shared" si="10"/>
        <v>47.765134999999994</v>
      </c>
      <c r="E23" s="11">
        <f t="shared" si="11"/>
        <v>51.834865000000001</v>
      </c>
      <c r="F23" s="11">
        <v>53.168999999999997</v>
      </c>
      <c r="G23" s="17">
        <v>0.48799999999999999</v>
      </c>
      <c r="H23" s="32">
        <f t="shared" si="12"/>
        <v>52.366239999999998</v>
      </c>
      <c r="I23" s="32">
        <f t="shared" si="13"/>
        <v>53.971759999999996</v>
      </c>
      <c r="J23" s="11">
        <v>53.795999999999999</v>
      </c>
      <c r="K23" s="17">
        <v>0.94399999999999995</v>
      </c>
      <c r="L23" s="32">
        <f t="shared" si="14"/>
        <v>52.243119999999998</v>
      </c>
      <c r="M23" s="32">
        <f t="shared" si="15"/>
        <v>55.348880000000001</v>
      </c>
      <c r="N23" s="11">
        <v>54.964498061161891</v>
      </c>
      <c r="O23" s="17">
        <v>1.788</v>
      </c>
      <c r="P23" s="32">
        <f t="shared" si="16"/>
        <v>52.023238061161891</v>
      </c>
      <c r="Q23" s="32">
        <f t="shared" si="17"/>
        <v>57.90575806116189</v>
      </c>
      <c r="R23" s="11">
        <v>53.534999999999997</v>
      </c>
      <c r="S23" s="17">
        <v>0.504</v>
      </c>
      <c r="T23" s="32">
        <f t="shared" si="18"/>
        <v>52.705919999999999</v>
      </c>
      <c r="U23" s="32">
        <f t="shared" si="19"/>
        <v>54.364079999999994</v>
      </c>
    </row>
    <row r="24" spans="1:25" s="46" customFormat="1" ht="15" customHeight="1" x14ac:dyDescent="0.15">
      <c r="A24" s="5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X24" s="1"/>
      <c r="Y24" s="1"/>
    </row>
    <row r="25" spans="1:25" s="24" customFormat="1" ht="15" customHeight="1" x14ac:dyDescent="0.25">
      <c r="A25" s="23" t="s">
        <v>6</v>
      </c>
      <c r="B25" s="12">
        <f>SUM(B26:B39)</f>
        <v>100.00099999999999</v>
      </c>
      <c r="C25" s="26"/>
      <c r="D25" s="12"/>
      <c r="E25" s="12"/>
      <c r="F25" s="12">
        <f>SUM(F26:F39)</f>
        <v>100.001</v>
      </c>
      <c r="G25" s="26"/>
      <c r="H25" s="28"/>
      <c r="I25" s="28"/>
      <c r="J25" s="12">
        <f>SUM(J26:J39)</f>
        <v>99.999999999999986</v>
      </c>
      <c r="K25" s="26"/>
      <c r="L25" s="28"/>
      <c r="M25" s="28"/>
      <c r="N25" s="12">
        <f>SUM(N26:N39)</f>
        <v>100</v>
      </c>
      <c r="O25" s="26"/>
      <c r="P25" s="28"/>
      <c r="Q25" s="28"/>
      <c r="R25" s="12">
        <f>SUM(R26:R39)</f>
        <v>99.998999999999995</v>
      </c>
      <c r="S25" s="26"/>
      <c r="T25" s="28"/>
      <c r="U25" s="28"/>
      <c r="X25" s="1"/>
      <c r="Y25" s="1"/>
    </row>
    <row r="26" spans="1:25" s="1" customFormat="1" ht="15" customHeight="1" x14ac:dyDescent="0.2">
      <c r="A26" s="9" t="s">
        <v>10</v>
      </c>
      <c r="B26" s="11">
        <v>36.704999999999998</v>
      </c>
      <c r="C26" s="17">
        <v>0.45600000000000002</v>
      </c>
      <c r="D26" s="11">
        <f t="shared" ref="D26:D38" si="20">B26- (C26*1.645)</f>
        <v>35.954879999999996</v>
      </c>
      <c r="E26" s="11">
        <f t="shared" ref="E26:E39" si="21">B26+ (C26*1.645)</f>
        <v>37.455120000000001</v>
      </c>
      <c r="F26" s="11">
        <v>32.706000000000003</v>
      </c>
      <c r="G26" s="17">
        <v>0.21099999999999999</v>
      </c>
      <c r="H26" s="32">
        <f t="shared" ref="H26:H38" si="22">F26- (G26*1.645)</f>
        <v>32.358905</v>
      </c>
      <c r="I26" s="32">
        <f t="shared" ref="I26:I38" si="23">F26+ (G26*1.645)</f>
        <v>33.053095000000006</v>
      </c>
      <c r="J26" s="11">
        <v>35.281999999999996</v>
      </c>
      <c r="K26" s="17">
        <v>0.45800000000000002</v>
      </c>
      <c r="L26" s="32">
        <f t="shared" ref="L26:L38" si="24">J26- (K26*1.645)</f>
        <v>34.528589999999994</v>
      </c>
      <c r="M26" s="32">
        <f t="shared" ref="M26:M39" si="25">J26+ (K26*1.645)</f>
        <v>36.035409999999999</v>
      </c>
      <c r="N26" s="11">
        <v>35.463506146020165</v>
      </c>
      <c r="O26" s="17">
        <v>0.86399999999999999</v>
      </c>
      <c r="P26" s="32">
        <f t="shared" ref="P26:P39" si="26">N26- (O26*1.645)</f>
        <v>34.042226146020163</v>
      </c>
      <c r="Q26" s="32">
        <f t="shared" ref="Q26:Q39" si="27">N26+ (O26*1.645)</f>
        <v>36.884786146020168</v>
      </c>
      <c r="R26" s="11">
        <v>32.74</v>
      </c>
      <c r="S26" s="17">
        <v>0.21199999999999999</v>
      </c>
      <c r="T26" s="32">
        <f t="shared" ref="T26:T39" si="28">R26- (S26*1.645)</f>
        <v>32.391260000000003</v>
      </c>
      <c r="U26" s="32">
        <f t="shared" ref="U26:U39" si="29">R26+ (S26*1.645)</f>
        <v>33.088740000000001</v>
      </c>
    </row>
    <row r="27" spans="1:25" s="1" customFormat="1" ht="15" customHeight="1" x14ac:dyDescent="0.2">
      <c r="A27" s="9" t="s">
        <v>11</v>
      </c>
      <c r="B27" s="11">
        <v>12.106</v>
      </c>
      <c r="C27" s="17">
        <v>0.311</v>
      </c>
      <c r="D27" s="11">
        <f t="shared" si="20"/>
        <v>11.594405</v>
      </c>
      <c r="E27" s="11">
        <f t="shared" si="21"/>
        <v>12.617595</v>
      </c>
      <c r="F27" s="11">
        <v>13.157999999999999</v>
      </c>
      <c r="G27" s="17">
        <v>0.14299999999999999</v>
      </c>
      <c r="H27" s="32">
        <f t="shared" si="22"/>
        <v>12.922765</v>
      </c>
      <c r="I27" s="32">
        <f t="shared" si="23"/>
        <v>13.393234999999999</v>
      </c>
      <c r="J27" s="11">
        <v>12.305999999999999</v>
      </c>
      <c r="K27" s="17">
        <v>0.253</v>
      </c>
      <c r="L27" s="32">
        <f t="shared" si="24"/>
        <v>11.889814999999999</v>
      </c>
      <c r="M27" s="32">
        <f t="shared" si="25"/>
        <v>12.722185</v>
      </c>
      <c r="N27" s="11">
        <v>12.003702470462573</v>
      </c>
      <c r="O27" s="17">
        <v>0.45300000000000001</v>
      </c>
      <c r="P27" s="32">
        <f t="shared" si="26"/>
        <v>11.258517470462573</v>
      </c>
      <c r="Q27" s="32">
        <f t="shared" si="27"/>
        <v>12.748887470462572</v>
      </c>
      <c r="R27" s="11">
        <v>13.192</v>
      </c>
      <c r="S27" s="17">
        <v>0.13700000000000001</v>
      </c>
      <c r="T27" s="32">
        <f t="shared" si="28"/>
        <v>12.966635</v>
      </c>
      <c r="U27" s="32">
        <f t="shared" si="29"/>
        <v>13.417365</v>
      </c>
    </row>
    <row r="28" spans="1:25" s="1" customFormat="1" ht="15" customHeight="1" x14ac:dyDescent="0.2">
      <c r="A28" s="9" t="s">
        <v>12</v>
      </c>
      <c r="B28" s="11">
        <v>7.2530000000000001</v>
      </c>
      <c r="C28" s="17">
        <v>0.253</v>
      </c>
      <c r="D28" s="11">
        <f t="shared" si="20"/>
        <v>6.8368149999999996</v>
      </c>
      <c r="E28" s="11">
        <f t="shared" si="21"/>
        <v>7.6691850000000006</v>
      </c>
      <c r="F28" s="11">
        <v>7.3849999999999998</v>
      </c>
      <c r="G28" s="17">
        <v>0.11600000000000001</v>
      </c>
      <c r="H28" s="32">
        <f t="shared" si="22"/>
        <v>7.1941799999999994</v>
      </c>
      <c r="I28" s="32">
        <f t="shared" si="23"/>
        <v>7.5758200000000002</v>
      </c>
      <c r="J28" s="11">
        <v>7.6449999999999996</v>
      </c>
      <c r="K28" s="17">
        <v>0.19600000000000001</v>
      </c>
      <c r="L28" s="32">
        <f t="shared" si="24"/>
        <v>7.3225799999999994</v>
      </c>
      <c r="M28" s="32">
        <f t="shared" si="25"/>
        <v>7.9674199999999997</v>
      </c>
      <c r="N28" s="11">
        <v>8.6928843499732373</v>
      </c>
      <c r="O28" s="17">
        <v>0.46800000000000003</v>
      </c>
      <c r="P28" s="32">
        <f t="shared" si="26"/>
        <v>7.9230243499732369</v>
      </c>
      <c r="Q28" s="32">
        <f t="shared" si="27"/>
        <v>9.4627443499732369</v>
      </c>
      <c r="R28" s="11">
        <v>7.6950000000000003</v>
      </c>
      <c r="S28" s="17">
        <v>0.115</v>
      </c>
      <c r="T28" s="32">
        <f t="shared" si="28"/>
        <v>7.5058250000000006</v>
      </c>
      <c r="U28" s="32">
        <f t="shared" si="29"/>
        <v>7.8841749999999999</v>
      </c>
    </row>
    <row r="29" spans="1:25" s="1" customFormat="1" ht="15" customHeight="1" x14ac:dyDescent="0.2">
      <c r="A29" s="9" t="s">
        <v>13</v>
      </c>
      <c r="B29" s="11">
        <v>1.9319999999999999</v>
      </c>
      <c r="C29" s="17">
        <v>0.154</v>
      </c>
      <c r="D29" s="11">
        <f t="shared" si="20"/>
        <v>1.6786699999999999</v>
      </c>
      <c r="E29" s="11">
        <f t="shared" si="21"/>
        <v>2.18533</v>
      </c>
      <c r="F29" s="11">
        <v>2.0350000000000001</v>
      </c>
      <c r="G29" s="17">
        <v>0.06</v>
      </c>
      <c r="H29" s="32">
        <f t="shared" si="22"/>
        <v>1.9363000000000001</v>
      </c>
      <c r="I29" s="32">
        <f t="shared" si="23"/>
        <v>2.1337000000000002</v>
      </c>
      <c r="J29" s="11">
        <v>1.883</v>
      </c>
      <c r="K29" s="17">
        <v>0.11600000000000001</v>
      </c>
      <c r="L29" s="32">
        <f t="shared" si="24"/>
        <v>1.69218</v>
      </c>
      <c r="M29" s="32">
        <f t="shared" si="25"/>
        <v>2.07382</v>
      </c>
      <c r="N29" s="11">
        <v>1.9299538196022166</v>
      </c>
      <c r="O29" s="17">
        <v>0.223</v>
      </c>
      <c r="P29" s="32">
        <f t="shared" si="26"/>
        <v>1.5631188196022165</v>
      </c>
      <c r="Q29" s="32">
        <f t="shared" si="27"/>
        <v>2.2967888196022166</v>
      </c>
      <c r="R29" s="11">
        <v>1.8320000000000001</v>
      </c>
      <c r="S29" s="17">
        <v>5.8999999999999997E-2</v>
      </c>
      <c r="T29" s="32">
        <f t="shared" si="28"/>
        <v>1.7349450000000002</v>
      </c>
      <c r="U29" s="32">
        <f t="shared" si="29"/>
        <v>1.929055</v>
      </c>
    </row>
    <row r="30" spans="1:25" s="1" customFormat="1" ht="15" customHeight="1" x14ac:dyDescent="0.2">
      <c r="A30" s="9" t="s">
        <v>14</v>
      </c>
      <c r="B30" s="11">
        <v>2.2509999999999999</v>
      </c>
      <c r="C30" s="17">
        <v>0.108</v>
      </c>
      <c r="D30" s="11">
        <f t="shared" si="20"/>
        <v>2.07334</v>
      </c>
      <c r="E30" s="11">
        <f t="shared" si="21"/>
        <v>2.4286599999999998</v>
      </c>
      <c r="F30" s="11">
        <v>2.4470000000000001</v>
      </c>
      <c r="G30" s="17">
        <v>6.5000000000000002E-2</v>
      </c>
      <c r="H30" s="32">
        <f t="shared" si="22"/>
        <v>2.3400750000000001</v>
      </c>
      <c r="I30" s="32">
        <f t="shared" si="23"/>
        <v>2.553925</v>
      </c>
      <c r="J30" s="11">
        <v>2.2210000000000001</v>
      </c>
      <c r="K30" s="17">
        <v>0.109</v>
      </c>
      <c r="L30" s="32">
        <f t="shared" si="24"/>
        <v>2.0416950000000003</v>
      </c>
      <c r="M30" s="32">
        <f t="shared" si="25"/>
        <v>2.4003049999999999</v>
      </c>
      <c r="N30" s="11">
        <v>1.9265077016420131</v>
      </c>
      <c r="O30" s="17">
        <v>0.16400000000000001</v>
      </c>
      <c r="P30" s="32">
        <f t="shared" si="26"/>
        <v>1.656727701642013</v>
      </c>
      <c r="Q30" s="32">
        <f t="shared" si="27"/>
        <v>2.1962877016420133</v>
      </c>
      <c r="R30" s="11">
        <v>2.3199999999999998</v>
      </c>
      <c r="S30" s="17">
        <v>6.2E-2</v>
      </c>
      <c r="T30" s="32">
        <f t="shared" si="28"/>
        <v>2.21801</v>
      </c>
      <c r="U30" s="32">
        <f t="shared" si="29"/>
        <v>2.4219899999999996</v>
      </c>
    </row>
    <row r="31" spans="1:25" s="1" customFormat="1" ht="15" customHeight="1" x14ac:dyDescent="0.2">
      <c r="A31" s="9" t="s">
        <v>15</v>
      </c>
      <c r="B31" s="11">
        <v>1.054</v>
      </c>
      <c r="C31" s="17">
        <v>7.9000000000000001E-2</v>
      </c>
      <c r="D31" s="11">
        <f t="shared" si="20"/>
        <v>0.92404500000000001</v>
      </c>
      <c r="E31" s="11">
        <f t="shared" si="21"/>
        <v>1.1839550000000001</v>
      </c>
      <c r="F31" s="11">
        <v>0.87</v>
      </c>
      <c r="G31" s="17">
        <v>4.1000000000000002E-2</v>
      </c>
      <c r="H31" s="32">
        <f t="shared" si="22"/>
        <v>0.80255500000000002</v>
      </c>
      <c r="I31" s="32">
        <f t="shared" si="23"/>
        <v>0.93744499999999997</v>
      </c>
      <c r="J31" s="11">
        <v>0.90200000000000002</v>
      </c>
      <c r="K31" s="17">
        <v>6.8000000000000005E-2</v>
      </c>
      <c r="L31" s="32">
        <f t="shared" si="24"/>
        <v>0.79014000000000006</v>
      </c>
      <c r="M31" s="32">
        <f t="shared" si="25"/>
        <v>1.01386</v>
      </c>
      <c r="N31" s="11">
        <v>0.83347021696005918</v>
      </c>
      <c r="O31" s="17">
        <v>0.126</v>
      </c>
      <c r="P31" s="32">
        <f t="shared" si="26"/>
        <v>0.62620021696005912</v>
      </c>
      <c r="Q31" s="32">
        <f t="shared" si="27"/>
        <v>1.0407402169600593</v>
      </c>
      <c r="R31" s="11">
        <v>0.94099999999999995</v>
      </c>
      <c r="S31" s="17">
        <v>4.2000000000000003E-2</v>
      </c>
      <c r="T31" s="32">
        <f t="shared" si="28"/>
        <v>0.87190999999999996</v>
      </c>
      <c r="U31" s="32">
        <f t="shared" si="29"/>
        <v>1.0100899999999999</v>
      </c>
    </row>
    <row r="32" spans="1:25" s="1" customFormat="1" ht="15" customHeight="1" x14ac:dyDescent="0.2">
      <c r="A32" s="9" t="s">
        <v>16</v>
      </c>
      <c r="B32" s="11">
        <v>1.2929999999999999</v>
      </c>
      <c r="C32" s="17">
        <v>8.6999999999999994E-2</v>
      </c>
      <c r="D32" s="11">
        <f t="shared" si="20"/>
        <v>1.1498849999999998</v>
      </c>
      <c r="E32" s="11">
        <f t="shared" si="21"/>
        <v>1.436115</v>
      </c>
      <c r="F32" s="11">
        <v>1.8779999999999999</v>
      </c>
      <c r="G32" s="17">
        <v>0.06</v>
      </c>
      <c r="H32" s="32">
        <f t="shared" si="22"/>
        <v>1.7792999999999999</v>
      </c>
      <c r="I32" s="32">
        <f t="shared" si="23"/>
        <v>1.9766999999999999</v>
      </c>
      <c r="J32" s="11">
        <v>1.3580000000000001</v>
      </c>
      <c r="K32" s="17">
        <v>8.7999999999999995E-2</v>
      </c>
      <c r="L32" s="32">
        <f t="shared" si="24"/>
        <v>1.2132400000000001</v>
      </c>
      <c r="M32" s="32">
        <f t="shared" si="25"/>
        <v>1.5027600000000001</v>
      </c>
      <c r="N32" s="11">
        <v>1.0677889731338503</v>
      </c>
      <c r="O32" s="17">
        <v>0.151</v>
      </c>
      <c r="P32" s="32">
        <f t="shared" si="26"/>
        <v>0.81939397313385032</v>
      </c>
      <c r="Q32" s="32">
        <f t="shared" si="27"/>
        <v>1.3161839731338503</v>
      </c>
      <c r="R32" s="11">
        <v>1.762</v>
      </c>
      <c r="S32" s="17">
        <v>5.7000000000000002E-2</v>
      </c>
      <c r="T32" s="32">
        <f t="shared" si="28"/>
        <v>1.6682349999999999</v>
      </c>
      <c r="U32" s="32">
        <f t="shared" si="29"/>
        <v>1.8557650000000001</v>
      </c>
    </row>
    <row r="33" spans="1:25" s="1" customFormat="1" ht="15" customHeight="1" x14ac:dyDescent="0.2">
      <c r="A33" s="9" t="s">
        <v>17</v>
      </c>
      <c r="B33" s="11">
        <v>8.1690000000000005</v>
      </c>
      <c r="C33" s="17">
        <v>0.27</v>
      </c>
      <c r="D33" s="11">
        <f t="shared" si="20"/>
        <v>7.72485</v>
      </c>
      <c r="E33" s="11">
        <f t="shared" si="21"/>
        <v>8.613150000000001</v>
      </c>
      <c r="F33" s="11">
        <v>9.2409999999999997</v>
      </c>
      <c r="G33" s="17">
        <v>0.13500000000000001</v>
      </c>
      <c r="H33" s="32">
        <f t="shared" si="22"/>
        <v>9.0189249999999994</v>
      </c>
      <c r="I33" s="32">
        <f t="shared" si="23"/>
        <v>9.4630749999999999</v>
      </c>
      <c r="J33" s="11">
        <v>8.8439999999999994</v>
      </c>
      <c r="K33" s="17">
        <v>0.254</v>
      </c>
      <c r="L33" s="32">
        <f t="shared" si="24"/>
        <v>8.426169999999999</v>
      </c>
      <c r="M33" s="32">
        <f t="shared" si="25"/>
        <v>9.2618299999999998</v>
      </c>
      <c r="N33" s="11">
        <v>7.9910295961104865</v>
      </c>
      <c r="O33" s="17">
        <v>0.44600000000000001</v>
      </c>
      <c r="P33" s="32">
        <f t="shared" si="26"/>
        <v>7.2573595961104864</v>
      </c>
      <c r="Q33" s="32">
        <f t="shared" si="27"/>
        <v>8.7246995961104865</v>
      </c>
      <c r="R33" s="11">
        <v>9.0779999999999994</v>
      </c>
      <c r="S33" s="17">
        <v>0.13100000000000001</v>
      </c>
      <c r="T33" s="32">
        <f t="shared" si="28"/>
        <v>8.8625049999999987</v>
      </c>
      <c r="U33" s="32">
        <f t="shared" si="29"/>
        <v>9.2934950000000001</v>
      </c>
    </row>
    <row r="34" spans="1:25" s="1" customFormat="1" ht="15" customHeight="1" x14ac:dyDescent="0.2">
      <c r="A34" s="9" t="s">
        <v>18</v>
      </c>
      <c r="B34" s="11">
        <v>10.303000000000001</v>
      </c>
      <c r="C34" s="17">
        <v>0.25800000000000001</v>
      </c>
      <c r="D34" s="11">
        <f t="shared" si="20"/>
        <v>9.8785900000000009</v>
      </c>
      <c r="E34" s="11">
        <f t="shared" si="21"/>
        <v>10.727410000000001</v>
      </c>
      <c r="F34" s="11">
        <v>9.9280000000000008</v>
      </c>
      <c r="G34" s="17">
        <v>0.14199999999999999</v>
      </c>
      <c r="H34" s="32">
        <f t="shared" si="22"/>
        <v>9.6944100000000013</v>
      </c>
      <c r="I34" s="32">
        <f t="shared" si="23"/>
        <v>10.16159</v>
      </c>
      <c r="J34" s="11">
        <v>9.907</v>
      </c>
      <c r="K34" s="17">
        <v>0.24199999999999999</v>
      </c>
      <c r="L34" s="32">
        <f t="shared" si="24"/>
        <v>9.5089100000000002</v>
      </c>
      <c r="M34" s="32">
        <f t="shared" si="25"/>
        <v>10.30509</v>
      </c>
      <c r="N34" s="11">
        <v>10.122646923840758</v>
      </c>
      <c r="O34" s="17">
        <v>0.47799999999999998</v>
      </c>
      <c r="P34" s="32">
        <f t="shared" si="26"/>
        <v>9.3363369238407579</v>
      </c>
      <c r="Q34" s="32">
        <f t="shared" si="27"/>
        <v>10.908956923840758</v>
      </c>
      <c r="R34" s="11">
        <v>9.8989999999999991</v>
      </c>
      <c r="S34" s="17">
        <v>0.129</v>
      </c>
      <c r="T34" s="32">
        <f t="shared" si="28"/>
        <v>9.6867949999999983</v>
      </c>
      <c r="U34" s="32">
        <f t="shared" si="29"/>
        <v>10.111205</v>
      </c>
    </row>
    <row r="35" spans="1:25" s="1" customFormat="1" ht="15" customHeight="1" x14ac:dyDescent="0.2">
      <c r="A35" s="9" t="s">
        <v>3</v>
      </c>
      <c r="B35" s="11">
        <v>5.181</v>
      </c>
      <c r="C35" s="17">
        <v>0.16500000000000001</v>
      </c>
      <c r="D35" s="11">
        <f t="shared" si="20"/>
        <v>4.9095750000000002</v>
      </c>
      <c r="E35" s="11">
        <f t="shared" si="21"/>
        <v>5.4524249999999999</v>
      </c>
      <c r="F35" s="11">
        <v>5.375</v>
      </c>
      <c r="G35" s="17">
        <v>0.104</v>
      </c>
      <c r="H35" s="32">
        <f t="shared" si="22"/>
        <v>5.2039200000000001</v>
      </c>
      <c r="I35" s="32">
        <f t="shared" si="23"/>
        <v>5.5460799999999999</v>
      </c>
      <c r="J35" s="11">
        <v>5.5119999999999996</v>
      </c>
      <c r="K35" s="17">
        <v>0.17299999999999999</v>
      </c>
      <c r="L35" s="32">
        <f t="shared" si="24"/>
        <v>5.2274149999999997</v>
      </c>
      <c r="M35" s="32">
        <f t="shared" si="25"/>
        <v>5.7965849999999994</v>
      </c>
      <c r="N35" s="11">
        <v>5.6671996869626557</v>
      </c>
      <c r="O35" s="17">
        <v>0.32400000000000001</v>
      </c>
      <c r="P35" s="32">
        <f t="shared" si="26"/>
        <v>5.1342196869626555</v>
      </c>
      <c r="Q35" s="32">
        <f t="shared" si="27"/>
        <v>6.200179686962656</v>
      </c>
      <c r="R35" s="11">
        <v>5.5839999999999996</v>
      </c>
      <c r="S35" s="17">
        <v>0.106</v>
      </c>
      <c r="T35" s="32">
        <f t="shared" si="28"/>
        <v>5.4096299999999999</v>
      </c>
      <c r="U35" s="32">
        <f t="shared" si="29"/>
        <v>5.7583699999999993</v>
      </c>
    </row>
    <row r="36" spans="1:25" s="1" customFormat="1" ht="15" customHeight="1" x14ac:dyDescent="0.2">
      <c r="A36" s="9" t="s">
        <v>19</v>
      </c>
      <c r="B36" s="11">
        <v>2.3530000000000002</v>
      </c>
      <c r="C36" s="17">
        <v>0.12</v>
      </c>
      <c r="D36" s="11">
        <f t="shared" si="20"/>
        <v>2.1556000000000002</v>
      </c>
      <c r="E36" s="11">
        <f t="shared" si="21"/>
        <v>2.5504000000000002</v>
      </c>
      <c r="F36" s="11">
        <v>2.61</v>
      </c>
      <c r="G36" s="17">
        <v>6.5000000000000002E-2</v>
      </c>
      <c r="H36" s="32">
        <f t="shared" si="22"/>
        <v>2.5030749999999999</v>
      </c>
      <c r="I36" s="32">
        <f t="shared" si="23"/>
        <v>2.7169249999999998</v>
      </c>
      <c r="J36" s="11">
        <v>2.6</v>
      </c>
      <c r="K36" s="17">
        <v>0.123</v>
      </c>
      <c r="L36" s="32">
        <f t="shared" si="24"/>
        <v>2.3976649999999999</v>
      </c>
      <c r="M36" s="32">
        <f t="shared" si="25"/>
        <v>2.8023350000000002</v>
      </c>
      <c r="N36" s="11">
        <v>2.2199629469805773</v>
      </c>
      <c r="O36" s="17">
        <v>0.22700000000000001</v>
      </c>
      <c r="P36" s="32">
        <f t="shared" si="26"/>
        <v>1.8465479469805772</v>
      </c>
      <c r="Q36" s="32">
        <f t="shared" si="27"/>
        <v>2.5933779469805773</v>
      </c>
      <c r="R36" s="11">
        <v>2.4900000000000002</v>
      </c>
      <c r="S36" s="17">
        <v>6.7000000000000004E-2</v>
      </c>
      <c r="T36" s="32">
        <f t="shared" si="28"/>
        <v>2.379785</v>
      </c>
      <c r="U36" s="32">
        <f t="shared" si="29"/>
        <v>2.6002150000000004</v>
      </c>
    </row>
    <row r="37" spans="1:25" s="1" customFormat="1" ht="15" customHeight="1" x14ac:dyDescent="0.2">
      <c r="A37" s="9" t="s">
        <v>20</v>
      </c>
      <c r="B37" s="11">
        <v>1.49</v>
      </c>
      <c r="C37" s="17">
        <v>8.3000000000000004E-2</v>
      </c>
      <c r="D37" s="11">
        <f t="shared" si="20"/>
        <v>1.3534649999999999</v>
      </c>
      <c r="E37" s="11">
        <f t="shared" si="21"/>
        <v>1.6265350000000001</v>
      </c>
      <c r="F37" s="11">
        <v>1.647</v>
      </c>
      <c r="G37" s="17">
        <v>5.6000000000000001E-2</v>
      </c>
      <c r="H37" s="32">
        <f t="shared" si="22"/>
        <v>1.55488</v>
      </c>
      <c r="I37" s="32">
        <f t="shared" si="23"/>
        <v>1.73912</v>
      </c>
      <c r="J37" s="11">
        <v>1.355</v>
      </c>
      <c r="K37" s="17">
        <v>0.10199999999999999</v>
      </c>
      <c r="L37" s="32">
        <f t="shared" si="24"/>
        <v>1.1872099999999999</v>
      </c>
      <c r="M37" s="32">
        <f t="shared" si="25"/>
        <v>1.5227900000000001</v>
      </c>
      <c r="N37" s="11">
        <v>1.3314929636175923</v>
      </c>
      <c r="O37" s="17">
        <v>0.161</v>
      </c>
      <c r="P37" s="32">
        <f t="shared" si="26"/>
        <v>1.0666479636175923</v>
      </c>
      <c r="Q37" s="32">
        <f t="shared" si="27"/>
        <v>1.5963379636175923</v>
      </c>
      <c r="R37" s="11">
        <v>1.696</v>
      </c>
      <c r="S37" s="17">
        <v>5.3999999999999999E-2</v>
      </c>
      <c r="T37" s="32">
        <f t="shared" si="28"/>
        <v>1.60717</v>
      </c>
      <c r="U37" s="32">
        <f t="shared" si="29"/>
        <v>1.7848299999999999</v>
      </c>
    </row>
    <row r="38" spans="1:25" s="1" customFormat="1" ht="15" customHeight="1" x14ac:dyDescent="0.2">
      <c r="A38" s="9" t="s">
        <v>29</v>
      </c>
      <c r="B38" s="11">
        <v>9.9030000000000005</v>
      </c>
      <c r="C38" s="17">
        <v>0.23400000000000001</v>
      </c>
      <c r="D38" s="11">
        <f t="shared" si="20"/>
        <v>9.5180699999999998</v>
      </c>
      <c r="E38" s="11">
        <f t="shared" si="21"/>
        <v>10.287930000000001</v>
      </c>
      <c r="F38" s="11">
        <v>10.715</v>
      </c>
      <c r="G38" s="17">
        <v>0.13200000000000001</v>
      </c>
      <c r="H38" s="11">
        <f t="shared" si="22"/>
        <v>10.497859999999999</v>
      </c>
      <c r="I38" s="17">
        <f t="shared" si="23"/>
        <v>10.93214</v>
      </c>
      <c r="J38" s="11">
        <v>10.175000000000001</v>
      </c>
      <c r="K38" s="17">
        <v>0.25600000000000001</v>
      </c>
      <c r="L38" s="11">
        <f t="shared" si="24"/>
        <v>9.7538800000000005</v>
      </c>
      <c r="M38" s="17">
        <f t="shared" si="25"/>
        <v>10.596120000000001</v>
      </c>
      <c r="N38" s="11">
        <v>10.706163091917807</v>
      </c>
      <c r="O38" s="17">
        <v>0.45700000000000002</v>
      </c>
      <c r="P38" s="11">
        <f t="shared" si="26"/>
        <v>9.9543980919178061</v>
      </c>
      <c r="Q38" s="17">
        <f t="shared" si="27"/>
        <v>11.457928091917807</v>
      </c>
      <c r="R38" s="11">
        <v>10.763999999999999</v>
      </c>
      <c r="S38" s="17">
        <v>0.13</v>
      </c>
      <c r="T38" s="11">
        <f t="shared" si="28"/>
        <v>10.550149999999999</v>
      </c>
      <c r="U38" s="17">
        <f t="shared" si="29"/>
        <v>10.97785</v>
      </c>
    </row>
    <row r="39" spans="1:25" s="1" customFormat="1" ht="15" customHeight="1" x14ac:dyDescent="0.2">
      <c r="A39" s="9" t="s">
        <v>21</v>
      </c>
      <c r="B39" s="13">
        <v>8.0000000000000002E-3</v>
      </c>
      <c r="C39" s="13">
        <v>5.0000000000000001E-3</v>
      </c>
      <c r="D39" s="10" t="s">
        <v>46</v>
      </c>
      <c r="E39" s="13">
        <f t="shared" si="21"/>
        <v>1.6225E-2</v>
      </c>
      <c r="F39" s="11">
        <v>6.0000000000000001E-3</v>
      </c>
      <c r="G39" s="49">
        <v>3.0000000000000001E-3</v>
      </c>
      <c r="H39" s="11">
        <f t="shared" ref="H39" si="30">F39- (G39*1.645)</f>
        <v>1.065E-3</v>
      </c>
      <c r="I39" s="49">
        <f t="shared" ref="I39" si="31">F39+ (G39*1.645)</f>
        <v>1.0935E-2</v>
      </c>
      <c r="J39" s="11">
        <v>0.01</v>
      </c>
      <c r="K39" s="49">
        <v>5.0000000000000001E-3</v>
      </c>
      <c r="L39" s="11">
        <f>J39- (K39*1.645)</f>
        <v>1.7750000000000005E-3</v>
      </c>
      <c r="M39" s="49">
        <f t="shared" si="25"/>
        <v>1.8224999999999998E-2</v>
      </c>
      <c r="N39" s="11">
        <v>4.3691112776005826E-2</v>
      </c>
      <c r="O39" s="11">
        <v>0.02</v>
      </c>
      <c r="P39" s="11">
        <f t="shared" si="26"/>
        <v>1.0791112776005828E-2</v>
      </c>
      <c r="Q39" s="17">
        <f t="shared" si="27"/>
        <v>7.6591112776005832E-2</v>
      </c>
      <c r="R39" s="11">
        <v>6.0000000000000001E-3</v>
      </c>
      <c r="S39" s="11">
        <v>2E-3</v>
      </c>
      <c r="T39" s="11">
        <f t="shared" si="28"/>
        <v>2.7100000000000002E-3</v>
      </c>
      <c r="U39" s="17">
        <f t="shared" si="29"/>
        <v>9.2899999999999996E-3</v>
      </c>
    </row>
    <row r="40" spans="1:25" s="1" customFormat="1" ht="15" customHeight="1" x14ac:dyDescent="0.15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5" s="1" customFormat="1" ht="15" customHeight="1" x14ac:dyDescent="0.15">
      <c r="A41" s="9"/>
      <c r="B41" s="16"/>
      <c r="C41" s="31"/>
      <c r="D41" s="16"/>
      <c r="E41" s="16"/>
      <c r="F41" s="16"/>
      <c r="G41" s="31"/>
      <c r="H41" s="39"/>
      <c r="I41" s="39"/>
      <c r="J41" s="16"/>
      <c r="K41" s="31"/>
      <c r="L41" s="39"/>
      <c r="M41" s="39"/>
      <c r="N41" s="16"/>
      <c r="O41" s="31"/>
      <c r="P41" s="39"/>
      <c r="Q41" s="39"/>
      <c r="R41" s="16"/>
      <c r="S41" s="31"/>
      <c r="T41" s="39"/>
      <c r="U41" s="39"/>
    </row>
    <row r="42" spans="1:25" s="24" customFormat="1" ht="15" customHeight="1" x14ac:dyDescent="0.15">
      <c r="A42" s="25" t="s">
        <v>28</v>
      </c>
      <c r="B42" s="12">
        <f>SUM(B44:B46)</f>
        <v>100.001</v>
      </c>
      <c r="C42" s="26"/>
      <c r="D42" s="12"/>
      <c r="E42" s="12"/>
      <c r="F42" s="12">
        <f>SUM(F44:F46)</f>
        <v>100.00000000000001</v>
      </c>
      <c r="G42" s="26"/>
      <c r="H42" s="28"/>
      <c r="I42" s="28"/>
      <c r="J42" s="12">
        <f>SUM(J44:J46)</f>
        <v>100</v>
      </c>
      <c r="K42" s="26"/>
      <c r="L42" s="28"/>
      <c r="M42" s="28"/>
      <c r="N42" s="12">
        <f>SUM(N44:N46)</f>
        <v>100</v>
      </c>
      <c r="O42" s="26"/>
      <c r="P42" s="28"/>
      <c r="Q42" s="28"/>
      <c r="R42" s="12">
        <f>SUM(R44:R46)</f>
        <v>99.999000000000009</v>
      </c>
      <c r="S42" s="26"/>
      <c r="T42" s="28"/>
      <c r="U42" s="28"/>
      <c r="X42" s="1"/>
      <c r="Y42" s="1"/>
    </row>
    <row r="43" spans="1:25" s="1" customFormat="1" ht="15" customHeight="1" x14ac:dyDescent="0.15">
      <c r="A43" s="9"/>
      <c r="B43" s="16"/>
      <c r="C43" s="31"/>
      <c r="D43" s="16"/>
      <c r="E43" s="16"/>
      <c r="F43" s="16"/>
      <c r="G43" s="31"/>
      <c r="H43" s="39"/>
      <c r="I43" s="39"/>
      <c r="J43" s="16"/>
      <c r="K43" s="31"/>
      <c r="L43" s="39"/>
      <c r="M43" s="39"/>
      <c r="N43" s="16"/>
      <c r="O43" s="31"/>
      <c r="P43" s="39"/>
      <c r="Q43" s="39"/>
      <c r="R43" s="16"/>
      <c r="S43" s="31"/>
      <c r="T43" s="39"/>
      <c r="U43" s="39"/>
    </row>
    <row r="44" spans="1:25" s="2" customFormat="1" x14ac:dyDescent="0.2">
      <c r="A44" s="40" t="s">
        <v>23</v>
      </c>
      <c r="B44" s="41">
        <v>34.933999999999997</v>
      </c>
      <c r="C44" s="33">
        <v>0.434</v>
      </c>
      <c r="D44" s="11">
        <f t="shared" ref="D44:D46" si="32">B44- (C44*1.645)</f>
        <v>34.22007</v>
      </c>
      <c r="E44" s="11">
        <f t="shared" ref="E44:E46" si="33">B44+ (C44*1.645)</f>
        <v>35.647929999999995</v>
      </c>
      <c r="F44" s="41">
        <v>28.045999999999999</v>
      </c>
      <c r="G44" s="33">
        <v>0.34200000000000003</v>
      </c>
      <c r="H44" s="32">
        <f t="shared" ref="H44:H46" si="34">F44- (G44*1.645)</f>
        <v>27.483409999999999</v>
      </c>
      <c r="I44" s="32">
        <f t="shared" ref="I44:I46" si="35">F44+ (G44*1.645)</f>
        <v>28.60859</v>
      </c>
      <c r="J44" s="41">
        <v>30.489000000000001</v>
      </c>
      <c r="K44" s="33">
        <v>0.40200000000000002</v>
      </c>
      <c r="L44" s="32">
        <f t="shared" ref="L44:L46" si="36">J44- (K44*1.645)</f>
        <v>29.82771</v>
      </c>
      <c r="M44" s="32">
        <f t="shared" ref="M44:M46" si="37">J44+ (K44*1.645)</f>
        <v>31.150290000000002</v>
      </c>
      <c r="N44" s="41">
        <v>31.887</v>
      </c>
      <c r="O44" s="33">
        <v>0.89</v>
      </c>
      <c r="P44" s="32">
        <f t="shared" ref="P44:P46" si="38">N44- (O44*1.645)</f>
        <v>30.42295</v>
      </c>
      <c r="Q44" s="32">
        <f t="shared" ref="Q44:Q46" si="39">N44+ (O44*1.645)</f>
        <v>33.351050000000001</v>
      </c>
      <c r="R44" s="41">
        <v>27.786000000000001</v>
      </c>
      <c r="S44" s="33">
        <v>0.25800000000000001</v>
      </c>
      <c r="T44" s="32">
        <f t="shared" ref="T44:T46" si="40">R44- (S44*1.645)</f>
        <v>27.36159</v>
      </c>
      <c r="U44" s="32">
        <f t="shared" ref="U44:U46" si="41">R44+ (S44*1.645)</f>
        <v>28.210410000000003</v>
      </c>
      <c r="W44" s="1"/>
      <c r="X44" s="1"/>
      <c r="Y44" s="1"/>
    </row>
    <row r="45" spans="1:25" s="2" customFormat="1" x14ac:dyDescent="0.2">
      <c r="A45" s="40" t="s">
        <v>31</v>
      </c>
      <c r="B45" s="41">
        <v>63.438000000000002</v>
      </c>
      <c r="C45" s="33">
        <v>0.435</v>
      </c>
      <c r="D45" s="11">
        <f t="shared" si="32"/>
        <v>62.722425000000001</v>
      </c>
      <c r="E45" s="11">
        <f t="shared" si="33"/>
        <v>64.153575000000004</v>
      </c>
      <c r="F45" s="41">
        <v>71.486000000000004</v>
      </c>
      <c r="G45" s="33">
        <v>0.35299999999999998</v>
      </c>
      <c r="H45" s="32">
        <f t="shared" si="34"/>
        <v>70.905315000000002</v>
      </c>
      <c r="I45" s="32">
        <f t="shared" si="35"/>
        <v>72.066685000000007</v>
      </c>
      <c r="J45" s="41">
        <v>68.734999999999999</v>
      </c>
      <c r="K45" s="33">
        <v>0.41</v>
      </c>
      <c r="L45" s="32">
        <f t="shared" si="36"/>
        <v>68.060550000000006</v>
      </c>
      <c r="M45" s="32">
        <f t="shared" si="37"/>
        <v>69.409449999999993</v>
      </c>
      <c r="N45" s="41">
        <v>67.453000000000003</v>
      </c>
      <c r="O45" s="33">
        <v>0.89900000000000002</v>
      </c>
      <c r="P45" s="32">
        <f t="shared" si="38"/>
        <v>65.974145000000007</v>
      </c>
      <c r="Q45" s="32">
        <f t="shared" si="39"/>
        <v>68.931854999999999</v>
      </c>
      <c r="R45" s="41">
        <v>71.84</v>
      </c>
      <c r="S45" s="33">
        <v>0.25900000000000001</v>
      </c>
      <c r="T45" s="32">
        <f t="shared" si="40"/>
        <v>71.413944999999998</v>
      </c>
      <c r="U45" s="32">
        <f t="shared" si="41"/>
        <v>72.266055000000009</v>
      </c>
      <c r="W45" s="1"/>
      <c r="X45" s="1"/>
      <c r="Y45" s="1"/>
    </row>
    <row r="46" spans="1:25" s="2" customFormat="1" x14ac:dyDescent="0.2">
      <c r="A46" s="40" t="s">
        <v>24</v>
      </c>
      <c r="B46" s="41">
        <v>1.629</v>
      </c>
      <c r="C46" s="33">
        <v>9.7000000000000003E-2</v>
      </c>
      <c r="D46" s="11">
        <f t="shared" si="32"/>
        <v>1.469435</v>
      </c>
      <c r="E46" s="11">
        <f t="shared" si="33"/>
        <v>1.788565</v>
      </c>
      <c r="F46" s="41">
        <v>0.46800000000000003</v>
      </c>
      <c r="G46" s="33">
        <v>4.8000000000000001E-2</v>
      </c>
      <c r="H46" s="32">
        <f t="shared" si="34"/>
        <v>0.38904000000000005</v>
      </c>
      <c r="I46" s="32">
        <f t="shared" si="35"/>
        <v>0.54696</v>
      </c>
      <c r="J46" s="41">
        <v>0.77600000000000002</v>
      </c>
      <c r="K46" s="33">
        <v>5.5E-2</v>
      </c>
      <c r="L46" s="32">
        <f t="shared" si="36"/>
        <v>0.68552500000000005</v>
      </c>
      <c r="M46" s="32">
        <f t="shared" si="37"/>
        <v>0.866475</v>
      </c>
      <c r="N46" s="41">
        <v>0.66</v>
      </c>
      <c r="O46" s="33">
        <v>8.6999999999999994E-2</v>
      </c>
      <c r="P46" s="32">
        <f t="shared" si="38"/>
        <v>0.51688500000000004</v>
      </c>
      <c r="Q46" s="32">
        <f t="shared" si="39"/>
        <v>0.80311500000000002</v>
      </c>
      <c r="R46" s="41">
        <v>0.373</v>
      </c>
      <c r="S46" s="33">
        <v>2.4E-2</v>
      </c>
      <c r="T46" s="32">
        <f t="shared" si="40"/>
        <v>0.33351999999999998</v>
      </c>
      <c r="U46" s="32">
        <f t="shared" si="41"/>
        <v>0.41248000000000001</v>
      </c>
      <c r="W46" s="1"/>
      <c r="X46" s="1"/>
      <c r="Y46" s="1"/>
    </row>
    <row r="47" spans="1:25" s="48" customFormat="1" x14ac:dyDescent="0.2">
      <c r="A47" s="53"/>
      <c r="B47" s="42"/>
      <c r="C47" s="42"/>
      <c r="D47" s="42"/>
      <c r="E47" s="42"/>
      <c r="F47" s="42"/>
      <c r="G47" s="47"/>
      <c r="H47" s="43"/>
      <c r="I47" s="43"/>
      <c r="J47" s="42"/>
      <c r="K47" s="47"/>
      <c r="L47" s="43"/>
      <c r="M47" s="43"/>
      <c r="N47" s="42"/>
      <c r="O47" s="47"/>
      <c r="P47" s="43"/>
      <c r="Q47" s="43"/>
      <c r="R47" s="42"/>
      <c r="S47" s="47"/>
      <c r="T47" s="43"/>
      <c r="U47" s="43"/>
      <c r="X47" s="1"/>
      <c r="Y47" s="1"/>
    </row>
    <row r="48" spans="1:25" s="18" customFormat="1" ht="15" x14ac:dyDescent="0.25">
      <c r="A48" s="44" t="s">
        <v>25</v>
      </c>
      <c r="B48" s="37">
        <v>39.545999999999999</v>
      </c>
      <c r="C48" s="34">
        <v>0.158</v>
      </c>
      <c r="D48" s="12">
        <f>B48- (C48*1.645)</f>
        <v>39.286090000000002</v>
      </c>
      <c r="E48" s="12">
        <f>B48+ (C48*1.645)</f>
        <v>39.805909999999997</v>
      </c>
      <c r="F48" s="37">
        <v>42.264000000000003</v>
      </c>
      <c r="G48" s="34">
        <v>0.106</v>
      </c>
      <c r="H48" s="35">
        <f>F48- (G48*1.645)</f>
        <v>42.08963</v>
      </c>
      <c r="I48" s="35">
        <f>F48+ (G48*1.645)</f>
        <v>42.438370000000006</v>
      </c>
      <c r="J48" s="37">
        <v>41.223999999999997</v>
      </c>
      <c r="K48" s="34">
        <v>0.14699999999999999</v>
      </c>
      <c r="L48" s="35">
        <f>J48- (K48*1.645)</f>
        <v>40.982184999999994</v>
      </c>
      <c r="M48" s="35">
        <f>J48+ (K48*1.645)</f>
        <v>41.465814999999999</v>
      </c>
      <c r="N48" s="37">
        <v>40.630000000000003</v>
      </c>
      <c r="O48" s="34">
        <v>0.35899999999999999</v>
      </c>
      <c r="P48" s="35">
        <f>N48- (O48*1.645)</f>
        <v>40.039445000000001</v>
      </c>
      <c r="Q48" s="35">
        <f>N48+ (O48*1.645)</f>
        <v>41.220555000000004</v>
      </c>
      <c r="R48" s="37">
        <v>42.115000000000002</v>
      </c>
      <c r="S48" s="34">
        <v>8.7999999999999995E-2</v>
      </c>
      <c r="T48" s="35">
        <f>R48- (S48*1.645)</f>
        <v>41.970240000000004</v>
      </c>
      <c r="U48" s="35">
        <f>R48+ (S48*1.645)</f>
        <v>42.25976</v>
      </c>
      <c r="W48" s="1"/>
      <c r="X48" s="1"/>
      <c r="Y48" s="1"/>
    </row>
    <row r="49" spans="1:21" s="2" customFormat="1" ht="15" customHeight="1" x14ac:dyDescent="0.2">
      <c r="A49" s="45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2" customFormat="1" ht="5.25" customHeight="1" x14ac:dyDescent="0.2">
      <c r="A50" s="36"/>
    </row>
    <row r="51" spans="1:21" x14ac:dyDescent="0.2">
      <c r="A51" s="57" t="s">
        <v>35</v>
      </c>
    </row>
    <row r="52" spans="1:21" x14ac:dyDescent="0.2">
      <c r="A52" s="57" t="s">
        <v>36</v>
      </c>
    </row>
    <row r="53" spans="1:21" x14ac:dyDescent="0.2">
      <c r="A53" s="57" t="s">
        <v>42</v>
      </c>
    </row>
    <row r="54" spans="1:21" s="2" customFormat="1" ht="17.25" customHeight="1" x14ac:dyDescent="0.25">
      <c r="A54" s="58" t="s">
        <v>44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">
      <c r="A55" s="58" t="s">
        <v>33</v>
      </c>
    </row>
    <row r="56" spans="1:21" x14ac:dyDescent="0.2">
      <c r="A56" s="57" t="s">
        <v>45</v>
      </c>
    </row>
    <row r="57" spans="1:21" x14ac:dyDescent="0.2">
      <c r="A57" s="57" t="s">
        <v>53</v>
      </c>
    </row>
    <row r="58" spans="1:21" x14ac:dyDescent="0.2">
      <c r="A58" s="56"/>
    </row>
    <row r="59" spans="1:21" ht="15" x14ac:dyDescent="0.2">
      <c r="A59" s="3"/>
      <c r="D59" s="29"/>
    </row>
    <row r="60" spans="1:21" x14ac:dyDescent="0.2">
      <c r="A60" s="15"/>
    </row>
    <row r="61" spans="1:21" x14ac:dyDescent="0.2">
      <c r="A61" s="15"/>
    </row>
    <row r="62" spans="1:21" ht="15" x14ac:dyDescent="0.2">
      <c r="A62" s="3"/>
    </row>
    <row r="63" spans="1:21" x14ac:dyDescent="0.2">
      <c r="A63" s="7"/>
    </row>
    <row r="64" spans="1:21" ht="15" x14ac:dyDescent="0.25">
      <c r="A64" s="23"/>
    </row>
    <row r="65" spans="1:1" x14ac:dyDescent="0.2">
      <c r="A65" s="38"/>
    </row>
    <row r="66" spans="1:1" x14ac:dyDescent="0.2">
      <c r="A66" s="38"/>
    </row>
    <row r="67" spans="1:1" x14ac:dyDescent="0.2">
      <c r="A67" s="8"/>
    </row>
    <row r="68" spans="1:1" ht="15" x14ac:dyDescent="0.25">
      <c r="A68" s="23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ht="15" x14ac:dyDescent="0.25">
      <c r="A75" s="23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ht="15" x14ac:dyDescent="0.2">
      <c r="A92" s="25"/>
    </row>
    <row r="93" spans="1:1" x14ac:dyDescent="0.2">
      <c r="A93" s="9"/>
    </row>
    <row r="94" spans="1:1" x14ac:dyDescent="0.2">
      <c r="A94" s="40"/>
    </row>
    <row r="95" spans="1:1" x14ac:dyDescent="0.2">
      <c r="A95" s="40"/>
    </row>
    <row r="96" spans="1:1" x14ac:dyDescent="0.2">
      <c r="A96" s="40"/>
    </row>
    <row r="97" spans="1:1" x14ac:dyDescent="0.2">
      <c r="A97" s="6"/>
    </row>
    <row r="98" spans="1:1" ht="15" x14ac:dyDescent="0.2">
      <c r="A98" s="44"/>
    </row>
  </sheetData>
  <mergeCells count="24">
    <mergeCell ref="A1:U1"/>
    <mergeCell ref="A3:U3"/>
    <mergeCell ref="R5:U5"/>
    <mergeCell ref="R6:R7"/>
    <mergeCell ref="S6:S7"/>
    <mergeCell ref="T6:U6"/>
    <mergeCell ref="A2:U2"/>
    <mergeCell ref="J5:M5"/>
    <mergeCell ref="J6:J7"/>
    <mergeCell ref="K6:K7"/>
    <mergeCell ref="L6:M6"/>
    <mergeCell ref="A5:A7"/>
    <mergeCell ref="B5:E5"/>
    <mergeCell ref="B6:B7"/>
    <mergeCell ref="C6:C7"/>
    <mergeCell ref="D6:E6"/>
    <mergeCell ref="N5:Q5"/>
    <mergeCell ref="N6:N7"/>
    <mergeCell ref="O6:O7"/>
    <mergeCell ref="P6:Q6"/>
    <mergeCell ref="F5:I5"/>
    <mergeCell ref="F6:F7"/>
    <mergeCell ref="G6:G7"/>
    <mergeCell ref="H6:I6"/>
  </mergeCells>
  <printOptions horizontalCentered="1"/>
  <pageMargins left="0.23622047244094491" right="0.23622047244094491" top="0.39370078740157483" bottom="0.31496062992125984" header="0.19685039370078741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2'!Print_Area</vt:lpstr>
      <vt:lpstr>'Table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2024-03-07T01:52:38Z</dcterms:modified>
</cp:coreProperties>
</file>