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4\Component 4 as of 15 March 2024\"/>
    </mc:Choice>
  </mc:AlternateContent>
  <xr:revisionPtr revIDLastSave="0" documentId="13_ncr:1_{FD310A30-02F7-4F93-94C0-97A2AACD862D}" xr6:coauthVersionLast="47" xr6:coauthVersionMax="47" xr10:uidLastSave="{00000000-0000-0000-0000-000000000000}"/>
  <bookViews>
    <workbookView xWindow="-120" yWindow="-120" windowWidth="29040" windowHeight="15840" xr2:uid="{95D0A941-ADA4-4D01-8DBD-28DD39DE7F07}"/>
  </bookViews>
  <sheets>
    <sheet name="Table 4.15" sheetId="4" r:id="rId1"/>
    <sheet name="Table 4.16" sheetId="2" r:id="rId2"/>
  </sheets>
  <externalReferences>
    <externalReference r:id="rId3"/>
  </externalReferences>
  <definedNames>
    <definedName name="_xlnm.Print_Area" localSheetId="0">'Table 4.15'!$A$1:$S$182</definedName>
    <definedName name="_xlnm.Print_Titles" localSheetId="0">'Table 4.15'!$1:$7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4" l="1"/>
  <c r="Q9" i="4"/>
  <c r="N9" i="4"/>
  <c r="O9" i="4"/>
  <c r="M9" i="4"/>
  <c r="G9" i="4"/>
  <c r="H9" i="4"/>
  <c r="I9" i="4"/>
  <c r="J9" i="4"/>
  <c r="K9" i="4"/>
  <c r="L9" i="4"/>
  <c r="F9" i="4"/>
  <c r="P162" i="4"/>
  <c r="S173" i="4"/>
  <c r="S172" i="4"/>
  <c r="S164" i="4"/>
  <c r="S171" i="4"/>
  <c r="S170" i="4"/>
  <c r="S169" i="4"/>
  <c r="S168" i="4"/>
  <c r="S167" i="4"/>
  <c r="S166" i="4"/>
  <c r="S165" i="4"/>
  <c r="S163" i="4"/>
  <c r="S176" i="4"/>
  <c r="S175" i="4"/>
  <c r="S174" i="4"/>
  <c r="G48" i="2" l="1"/>
  <c r="G47" i="2" s="1"/>
  <c r="H48" i="2"/>
  <c r="H47" i="2" s="1"/>
  <c r="F48" i="2"/>
  <c r="F47" i="2" s="1"/>
  <c r="H28" i="2" l="1"/>
  <c r="G28" i="2"/>
  <c r="F28" i="2"/>
  <c r="F7" i="2" s="1"/>
  <c r="H9" i="2"/>
  <c r="G9" i="2"/>
  <c r="F9" i="2"/>
  <c r="G7" i="2" l="1"/>
  <c r="H7" i="2"/>
</calcChain>
</file>

<file path=xl/sharedStrings.xml><?xml version="1.0" encoding="utf-8"?>
<sst xmlns="http://schemas.openxmlformats.org/spreadsheetml/2006/main" count="740" uniqueCount="461">
  <si>
    <t>MAJOR NATURAL EXTREME EVENTS AND DISASTERS</t>
  </si>
  <si>
    <t>Dates</t>
  </si>
  <si>
    <t>Disaster Sub-group</t>
  </si>
  <si>
    <t>Disaster Type</t>
  </si>
  <si>
    <t>Disaster</t>
  </si>
  <si>
    <t>Areas Affected</t>
  </si>
  <si>
    <t>Casualties</t>
  </si>
  <si>
    <t>Affected</t>
  </si>
  <si>
    <t>Damaged Houses</t>
  </si>
  <si>
    <t>Damaged Properties</t>
  </si>
  <si>
    <t>Dead</t>
  </si>
  <si>
    <t>Injured</t>
  </si>
  <si>
    <t>Missing</t>
  </si>
  <si>
    <t>Families</t>
  </si>
  <si>
    <t>Persons</t>
  </si>
  <si>
    <t>Totally</t>
  </si>
  <si>
    <t>Partially</t>
  </si>
  <si>
    <t>Agriculture</t>
  </si>
  <si>
    <t>Infrastructure</t>
  </si>
  <si>
    <t>Private/
Communication</t>
  </si>
  <si>
    <t>Others</t>
  </si>
  <si>
    <t>Total Disaster</t>
  </si>
  <si>
    <t>P</t>
  </si>
  <si>
    <t>Hydrological</t>
  </si>
  <si>
    <t>Landslide</t>
  </si>
  <si>
    <t>Meteorological</t>
  </si>
  <si>
    <t xml:space="preserve">Typhoon Glenda </t>
  </si>
  <si>
    <t>Regions II and III</t>
  </si>
  <si>
    <t>Regions I, II, and CAR</t>
  </si>
  <si>
    <t>Region XII</t>
  </si>
  <si>
    <t>Tropical Depression Crising</t>
  </si>
  <si>
    <t>Region V</t>
  </si>
  <si>
    <t>Regions I and CAR</t>
  </si>
  <si>
    <t>Tropical Storm Jolina</t>
  </si>
  <si>
    <t xml:space="preserve">Typhoon Chedeng </t>
  </si>
  <si>
    <t>Tropical Storm Marce</t>
  </si>
  <si>
    <t>Tropical Depression Ofel</t>
  </si>
  <si>
    <t>October 15</t>
  </si>
  <si>
    <t>Geophysical</t>
  </si>
  <si>
    <t>Earthquake</t>
  </si>
  <si>
    <t>Tropical Depression Auring</t>
  </si>
  <si>
    <t>Tropical Storm Odette</t>
  </si>
  <si>
    <t>September 22 to 26</t>
  </si>
  <si>
    <t xml:space="preserve">January 17 to 20 </t>
  </si>
  <si>
    <t xml:space="preserve">Tropical Depression Agaton </t>
  </si>
  <si>
    <t>Tropical Depression Caloy</t>
  </si>
  <si>
    <t>Typhoon Henry</t>
  </si>
  <si>
    <t xml:space="preserve">August 02 to 07 </t>
  </si>
  <si>
    <t xml:space="preserve">Typhoon Jose </t>
  </si>
  <si>
    <t xml:space="preserve">September 12 to15 </t>
  </si>
  <si>
    <t>Typhoon Luis</t>
  </si>
  <si>
    <t>Typhoon Mario</t>
  </si>
  <si>
    <t xml:space="preserve">November 26 to 28 </t>
  </si>
  <si>
    <t xml:space="preserve">Typhoon Ruby </t>
  </si>
  <si>
    <t xml:space="preserve">December 28 to 31 </t>
  </si>
  <si>
    <t>Tropical Storm Seniang</t>
  </si>
  <si>
    <t>Climatological</t>
  </si>
  <si>
    <t xml:space="preserve">El Niño </t>
  </si>
  <si>
    <t>Tropical Depression Amang</t>
  </si>
  <si>
    <t xml:space="preserve">Typhoon Dodong </t>
  </si>
  <si>
    <t>Region II</t>
  </si>
  <si>
    <t xml:space="preserve">Intertropical Convergence Zone </t>
  </si>
  <si>
    <t>Severe Tropical Storm Egay</t>
  </si>
  <si>
    <t>Typhoon Hanna</t>
  </si>
  <si>
    <t>August 18 to 23</t>
  </si>
  <si>
    <t>Typhoon Ineng</t>
  </si>
  <si>
    <t>September 23 to 29</t>
  </si>
  <si>
    <t>Typhoon Jenny</t>
  </si>
  <si>
    <t>Regions I and III</t>
  </si>
  <si>
    <t xml:space="preserve">Typhoon Lando </t>
  </si>
  <si>
    <t xml:space="preserve">December 12 to 17 </t>
  </si>
  <si>
    <t>Typhoon Nona</t>
  </si>
  <si>
    <t>Tropical Depression Onyok</t>
  </si>
  <si>
    <t xml:space="preserve">Typhoon Butchoy </t>
  </si>
  <si>
    <t>July</t>
  </si>
  <si>
    <t>Southwest Monsoon</t>
  </si>
  <si>
    <t>September 11 to 14</t>
  </si>
  <si>
    <t>September 24 to 28</t>
  </si>
  <si>
    <t xml:space="preserve">Typhoon Helen </t>
  </si>
  <si>
    <t>Region III</t>
  </si>
  <si>
    <t>October 13 to 17</t>
  </si>
  <si>
    <t xml:space="preserve">Typhoon Karen </t>
  </si>
  <si>
    <t>October 17 to 20</t>
  </si>
  <si>
    <t xml:space="preserve">Typhoon Lawin </t>
  </si>
  <si>
    <t>November 23 to 28</t>
  </si>
  <si>
    <t>December 23 to 27</t>
  </si>
  <si>
    <t>Typhoon Nina</t>
  </si>
  <si>
    <t>February 10</t>
  </si>
  <si>
    <t>Caraga</t>
  </si>
  <si>
    <t>Region IV-A</t>
  </si>
  <si>
    <t>April 12</t>
  </si>
  <si>
    <t>April 29</t>
  </si>
  <si>
    <t>Region VIII</t>
  </si>
  <si>
    <t>April 14 to 15</t>
  </si>
  <si>
    <t>July 10</t>
  </si>
  <si>
    <t>Continous Rains</t>
  </si>
  <si>
    <t>Regions NCR, I, III, IV-A, CAR</t>
  </si>
  <si>
    <t>August 24 to 26</t>
  </si>
  <si>
    <t>September 11 to 13</t>
  </si>
  <si>
    <t>Typhoon Lannie and Tropical Storm Maring</t>
  </si>
  <si>
    <t>October 11 to 14</t>
  </si>
  <si>
    <t>October 16 to 22</t>
  </si>
  <si>
    <t>Typhoon Paolo</t>
  </si>
  <si>
    <t>Tropical Storm Salome</t>
  </si>
  <si>
    <t>November 17 to 18</t>
  </si>
  <si>
    <t>Tropical Storm Tino</t>
  </si>
  <si>
    <t>November</t>
  </si>
  <si>
    <t>Northeast Monsoon</t>
  </si>
  <si>
    <t>December 12 to 19</t>
  </si>
  <si>
    <t>Tropical Storm Urduja</t>
  </si>
  <si>
    <t>December 20 to 24</t>
  </si>
  <si>
    <t>Tropical Storm Vinta</t>
  </si>
  <si>
    <t>Volcanic Activity</t>
  </si>
  <si>
    <t>Mayon Volcano Eruption</t>
  </si>
  <si>
    <t>Tropical Depression Agaton</t>
  </si>
  <si>
    <t>February 11 to 14</t>
  </si>
  <si>
    <t>Regions I, III, MIMAROPA, and CAR</t>
  </si>
  <si>
    <t>Regions III and BARMM</t>
  </si>
  <si>
    <t>July 15 to 23</t>
  </si>
  <si>
    <t>Tropical Storm Karding</t>
  </si>
  <si>
    <t>August 23 to 24</t>
  </si>
  <si>
    <t>Tropical Depression Luis</t>
  </si>
  <si>
    <t>September 12 to 16</t>
  </si>
  <si>
    <t>October 27 to 31</t>
  </si>
  <si>
    <t>November 18 to 22</t>
  </si>
  <si>
    <t>Tropical Depression Samuel</t>
  </si>
  <si>
    <t>Regions V, VI, VIII, and CARAGA</t>
  </si>
  <si>
    <t>December 25 to 29</t>
  </si>
  <si>
    <t>Tropical Depression Usman</t>
  </si>
  <si>
    <t>Flashflood</t>
  </si>
  <si>
    <t>Magnitude 6.1 Earthquake in Castillejos, Zambales</t>
  </si>
  <si>
    <t>Regions X, XI, XII, and BARMM</t>
  </si>
  <si>
    <t>Region X</t>
  </si>
  <si>
    <t>Regions XI and XII</t>
  </si>
  <si>
    <t>Biological</t>
  </si>
  <si>
    <t>Epidemic</t>
  </si>
  <si>
    <t>Dengue Outbreak</t>
  </si>
  <si>
    <t xml:space="preserve">Measles Outbreak </t>
  </si>
  <si>
    <t>January 19 to 21</t>
  </si>
  <si>
    <t>CARAGA</t>
  </si>
  <si>
    <t>January 26 to 31</t>
  </si>
  <si>
    <t>Tropical Depression Chedeng</t>
  </si>
  <si>
    <t>Region XI</t>
  </si>
  <si>
    <t>Tropical Storm Falcon</t>
  </si>
  <si>
    <t>July 15 to 22</t>
  </si>
  <si>
    <t>Regions III, VI, and X</t>
  </si>
  <si>
    <t>August 20 to 28</t>
  </si>
  <si>
    <t>Regions I, II, Ill, and CAR</t>
  </si>
  <si>
    <t>September 12 to 14</t>
  </si>
  <si>
    <t>Tropical Depression Marilyn</t>
  </si>
  <si>
    <t>Regions IX, XI, and XII</t>
  </si>
  <si>
    <t>September 17 to 21</t>
  </si>
  <si>
    <t>Severe Tropical Storm Nimfa</t>
  </si>
  <si>
    <t>Regions I, Ill, and CAR</t>
  </si>
  <si>
    <t>November 12 to 20</t>
  </si>
  <si>
    <t>Typhoon Tisoy</t>
  </si>
  <si>
    <t>December 23 to 28</t>
  </si>
  <si>
    <t>Typhoon Ursula</t>
  </si>
  <si>
    <t>Taal Volcano Eruption</t>
  </si>
  <si>
    <t>Magnitude 6.6 Earthquake in Cataingan, Masbate</t>
  </si>
  <si>
    <t>May 10 to 17</t>
  </si>
  <si>
    <t>Tropical Storm Butchoy</t>
  </si>
  <si>
    <t>October 13 to 15</t>
  </si>
  <si>
    <t>October 19 to 22</t>
  </si>
  <si>
    <t>October 23 to 27</t>
  </si>
  <si>
    <t>October 29 to
November 03</t>
  </si>
  <si>
    <t>November 08 to 13</t>
  </si>
  <si>
    <t>December 18 to 20</t>
  </si>
  <si>
    <t>December 29 to
January 04, 2021</t>
  </si>
  <si>
    <t>Regions II, MIMAROPA, V, and VI</t>
  </si>
  <si>
    <t>CALABARZON</t>
  </si>
  <si>
    <t>Magnitude 6.6 Earthquake in Calatagan, Batangas</t>
  </si>
  <si>
    <t>CAR</t>
  </si>
  <si>
    <t>July 16 to 24</t>
  </si>
  <si>
    <t>July 28 to August 15</t>
  </si>
  <si>
    <t>Regions I, III, MIMAROPA, VI, VIII, IX, CAR, NCR, and BARMM</t>
  </si>
  <si>
    <t>September 06 to 09</t>
  </si>
  <si>
    <t>Typhoon Jolina</t>
  </si>
  <si>
    <t>Typhoon Kiko</t>
  </si>
  <si>
    <t>Regions I, II, III, MIMAROPA, and CAR</t>
  </si>
  <si>
    <t>Severe Tropical Storm Maring</t>
  </si>
  <si>
    <t>October 04 to 06</t>
  </si>
  <si>
    <t>Tropical Depression Lannie</t>
  </si>
  <si>
    <t>Typhoon Odette</t>
  </si>
  <si>
    <t>Region</t>
  </si>
  <si>
    <t>Confirmed Cases</t>
  </si>
  <si>
    <t>Deaths</t>
  </si>
  <si>
    <t>Recoveries</t>
  </si>
  <si>
    <t>Total</t>
  </si>
  <si>
    <t>01 April to 31 December</t>
  </si>
  <si>
    <t>Coronavirus Disease (COVID-19)</t>
  </si>
  <si>
    <t>NCR</t>
  </si>
  <si>
    <t>Region I</t>
  </si>
  <si>
    <t>MIMAROPA</t>
  </si>
  <si>
    <t>Region VI</t>
  </si>
  <si>
    <t>Region VII</t>
  </si>
  <si>
    <t>Region IX</t>
  </si>
  <si>
    <t>BARMM</t>
  </si>
  <si>
    <t>01 January to 31 December</t>
  </si>
  <si>
    <t>Table 4.15</t>
  </si>
  <si>
    <t>Table 4.16</t>
  </si>
  <si>
    <t>Without Breakdown</t>
  </si>
  <si>
    <t>July 16 to 18</t>
  </si>
  <si>
    <t>Regions I, II, III, IV-A, V, and CAR</t>
  </si>
  <si>
    <t>Total Cost of Damages</t>
  </si>
  <si>
    <t>Tropical Storm Basyang</t>
  </si>
  <si>
    <t>January 30 to February 01</t>
  </si>
  <si>
    <t xml:space="preserve">March 21  to 22 </t>
  </si>
  <si>
    <t>Regions I, III, IV-A, MIMAROPA, V, VI, VIII, CAR, and NCR</t>
  </si>
  <si>
    <t>Regions MIMAROPA, VI, VIII, and X</t>
  </si>
  <si>
    <t>Regions I, II, III, IV-A, MIMAROPA, VI, CAR, and NCR</t>
  </si>
  <si>
    <t xml:space="preserve">September 17 to 21 </t>
  </si>
  <si>
    <t>Regions I, II, III, IV-A, MIMAROPA, V, VII,  CAR, and NCR</t>
  </si>
  <si>
    <t xml:space="preserve">Tropical Storm Queenie </t>
  </si>
  <si>
    <t xml:space="preserve">December 3 to 10 </t>
  </si>
  <si>
    <t>Regions V, VII, and VIII</t>
  </si>
  <si>
    <t>Severe Tropical Storm Amang</t>
  </si>
  <si>
    <t>April 01 to 05</t>
  </si>
  <si>
    <t>May 07 to 12</t>
  </si>
  <si>
    <t>Regions I and II</t>
  </si>
  <si>
    <t>Regions I, MIMAROPA, and CAR</t>
  </si>
  <si>
    <t>July 02 to 07</t>
  </si>
  <si>
    <t>August 05 to 08</t>
  </si>
  <si>
    <t>Regions II, VI, VII, X, and XII</t>
  </si>
  <si>
    <t>Regions I, II, III, IV-A, MIMAROPA, and CAR</t>
  </si>
  <si>
    <t>Severe Tropical Storm Kabayan</t>
  </si>
  <si>
    <t>October 01 to 03</t>
  </si>
  <si>
    <t>Regions I, II, III, IV-A, MIMAROPA, V, NCR, and CAR</t>
  </si>
  <si>
    <t>Regions I, II, III, IV-A, MIMAROPA, V, VIII, and NCR</t>
  </si>
  <si>
    <t>Regions III and IV-A</t>
  </si>
  <si>
    <t>July 05 to 08</t>
  </si>
  <si>
    <t>Regions II, III, IV-A, MIMAROPA, and NCR</t>
  </si>
  <si>
    <t>Severe Tropical Storm Carina</t>
  </si>
  <si>
    <t>July 29 to August 01</t>
  </si>
  <si>
    <t>Regions I, II, V, VI, and VIII</t>
  </si>
  <si>
    <t>August 08 to 24</t>
  </si>
  <si>
    <t>Regions I, III, IV-A, MIMAROPA, VI, NCR, and CAR</t>
  </si>
  <si>
    <t>Typhoon Ferdie</t>
  </si>
  <si>
    <t>Regions IV-A, MIMAROPA, V, and VIII</t>
  </si>
  <si>
    <t>Magnitude 6.7 EQ in Surigao City, Surigao del Norte</t>
  </si>
  <si>
    <t>Series of Earthquakes in the Province of Batangas (EQ Swarm)</t>
  </si>
  <si>
    <t>April 04</t>
  </si>
  <si>
    <t>Magnitude 6.0 EQ in Wao, Lanao del Sur</t>
  </si>
  <si>
    <t>Regions X and BARMM</t>
  </si>
  <si>
    <t>Magnitude 7.2 EQ in Sarangani, Davao Occidental</t>
  </si>
  <si>
    <t>Magnitude 6.5 EQ in Ormoc City, Leyte</t>
  </si>
  <si>
    <t>July 06</t>
  </si>
  <si>
    <t>January 07 to 09</t>
  </si>
  <si>
    <t>Regions MIMAROPA, VI, VII, VIII, and Caraga</t>
  </si>
  <si>
    <t>Regions XI and Caraga</t>
  </si>
  <si>
    <t>Regions MIMAROPA, VI, VII, VIII, IX, X, XI, and Caraga</t>
  </si>
  <si>
    <t>Regions III, IV-A, MIMAROPA, V, VI, VII, VIII, Caraga, and NCR</t>
  </si>
  <si>
    <t>Regions MIMAROPA, VI, VII, VIII, X, XI, and Caraga</t>
  </si>
  <si>
    <t>Regions VIII, XI, and Caraga</t>
  </si>
  <si>
    <t>Regions VI, VII, VIII, and Caraga</t>
  </si>
  <si>
    <t>Regions V, IX, X, XI, XII, Caraga, and BARMM</t>
  </si>
  <si>
    <t>January 16</t>
  </si>
  <si>
    <t>Regions VI, VII, VIII, IX, X, XI, XII, Caraga, and BARMM</t>
  </si>
  <si>
    <t>January 27</t>
  </si>
  <si>
    <t>Regions X and Caraga</t>
  </si>
  <si>
    <t>February 15</t>
  </si>
  <si>
    <t>March 09</t>
  </si>
  <si>
    <t>Regions IX, X, XII, and BARMM</t>
  </si>
  <si>
    <t>Regions VII and VIII</t>
  </si>
  <si>
    <t>Regions XII and BARMM</t>
  </si>
  <si>
    <t>July 25 to 31</t>
  </si>
  <si>
    <t>Typhoon Gorio and Huaning</t>
  </si>
  <si>
    <t>Regions I, II, III, V, and CAR</t>
  </si>
  <si>
    <t>Regions III, IV-A, MIMAROPA, V, and NCR</t>
  </si>
  <si>
    <t>Regions IX and BARMM</t>
  </si>
  <si>
    <t>Regions MIMAROPA, VI, VII, IX, XII, Caraga, and BARMM</t>
  </si>
  <si>
    <t>Regions II and CAR</t>
  </si>
  <si>
    <t>Tropical Storm Ramil</t>
  </si>
  <si>
    <t>November 01 to 03</t>
  </si>
  <si>
    <t>Regions MIMAROPA and V</t>
  </si>
  <si>
    <t>November 09 to 11</t>
  </si>
  <si>
    <t>Regions III, IV-A, and V</t>
  </si>
  <si>
    <t>Regions MIMAROPA and XI</t>
  </si>
  <si>
    <t>Regions IV-A, MIMAROPA, V, VI, VII, VIII, XI, and Caraga</t>
  </si>
  <si>
    <t>Regions MIMAROPA, VII, VIII, IX, X, XI, XII, Caraga, and BARMM</t>
  </si>
  <si>
    <t>January 13</t>
  </si>
  <si>
    <t>January 15 to 20</t>
  </si>
  <si>
    <t>October 14 to 21</t>
  </si>
  <si>
    <t>December 16 to 18</t>
  </si>
  <si>
    <t>July 13 to 17</t>
  </si>
  <si>
    <t>July 18 to 23</t>
  </si>
  <si>
    <t>13 January</t>
  </si>
  <si>
    <t xml:space="preserve">Landslide in Naga, Cebu </t>
  </si>
  <si>
    <t>September 20</t>
  </si>
  <si>
    <t>Typhoon Rosita</t>
  </si>
  <si>
    <t>January 01 to 03</t>
  </si>
  <si>
    <t>Regions MIMAROPA, VI, VII, VIII, X, Caraga, and BARMM</t>
  </si>
  <si>
    <t>Regions V, VI, VIII, X, and XI</t>
  </si>
  <si>
    <t>June 05 to 15</t>
  </si>
  <si>
    <t>July 09 to 10</t>
  </si>
  <si>
    <t>Regions I, II, III, IV-A, MIMAROPA, VI, VII, CAR, and NCR</t>
  </si>
  <si>
    <t>Regions I, II, III, IV-A, CAR, and NCR</t>
  </si>
  <si>
    <t>August 07 to 11</t>
  </si>
  <si>
    <t>Typhoon Ompong</t>
  </si>
  <si>
    <t>Regions I, II, III, IV-A, MIMAROPA, V, VI, CAR, and NCR</t>
  </si>
  <si>
    <t>Regions I, II, III, IV-A, VIII, and CAR</t>
  </si>
  <si>
    <t>Flashflood and Landslide Incidents in Davao Oriental Province</t>
  </si>
  <si>
    <t>January 22</t>
  </si>
  <si>
    <t>April 22</t>
  </si>
  <si>
    <t>Magnitude 5.5 EQ in Carrascal, Surigao del Sur</t>
  </si>
  <si>
    <t>Regions I, Ill, IV-A, and NCR</t>
  </si>
  <si>
    <t>April 30</t>
  </si>
  <si>
    <t>July 27</t>
  </si>
  <si>
    <t>Magnitude 6.5 Earthquake in San Julian, Eastern Samar</t>
  </si>
  <si>
    <t>Magnitude 5.4 and 5.9 Earthquake in Itbayat, Batanes</t>
  </si>
  <si>
    <t>Magnitude 6.3 Earthquake in Tulunan, North Cotabato</t>
  </si>
  <si>
    <t>Regions XI, XII, and BARMM</t>
  </si>
  <si>
    <t>October 16</t>
  </si>
  <si>
    <t>Magnitude 6.6 and 6.5 Earthquake in Tulunan,
North Cotabato</t>
  </si>
  <si>
    <t>October 29 and 31</t>
  </si>
  <si>
    <t>Magnitude 5.9 EQ in Kadingilan, Bukidnon</t>
  </si>
  <si>
    <t>November 18</t>
  </si>
  <si>
    <t>Magnitude 6.9 EQ in Matanao, Davao del Sur</t>
  </si>
  <si>
    <t>December 15</t>
  </si>
  <si>
    <t>Drought</t>
  </si>
  <si>
    <t>Regions I, V, VI, VIII, IX, X, XI, XII, Caraga, and CAR</t>
  </si>
  <si>
    <t>Regions I, III, IV-A, MIMAROPA, V, VI, VII, VIII, X, XII, Caraga, and CAR</t>
  </si>
  <si>
    <t>Regions I, II, III, IV-A, MIMAROPA, V, VI, VII, VIII, IX, X, XI, XII, Caraga, BARMM, NCR, and CAR</t>
  </si>
  <si>
    <t>Trough of Low Pressure Area in Regions XI and CARAGA</t>
  </si>
  <si>
    <t>January 14</t>
  </si>
  <si>
    <t>March 17 to 19</t>
  </si>
  <si>
    <t>Tropical Depression Egay Enhanced by Southwest Monsoon</t>
  </si>
  <si>
    <t>July 01 to 03</t>
  </si>
  <si>
    <t>August 02 to 21</t>
  </si>
  <si>
    <t>Regions I, Ill, IV-A, MIMAROPA, VI, and CAR</t>
  </si>
  <si>
    <t>Tropical Cyclones Ineng and Jenny</t>
  </si>
  <si>
    <t>November 05 to 09</t>
  </si>
  <si>
    <t>Typhoon Ramon</t>
  </si>
  <si>
    <t>November 30 to December 05</t>
  </si>
  <si>
    <t>Regions II, III, IV-A, MIMAROPA, V, VI, VIII, and Caraga, and CAR</t>
  </si>
  <si>
    <t>Regions IV-A, MIMAROPA, V, VI, VII, VIII, and Caraga</t>
  </si>
  <si>
    <t>Regions IV-A and NCR</t>
  </si>
  <si>
    <t>Typhoon Ambo</t>
  </si>
  <si>
    <t>Regions I, II, III, IV-A, MIMAROPA, V, VIII, NCR and CAR</t>
  </si>
  <si>
    <t>January 12</t>
  </si>
  <si>
    <t>August 18</t>
  </si>
  <si>
    <t>June 08 to 12</t>
  </si>
  <si>
    <t>Regions I, III, and MIMAROPA</t>
  </si>
  <si>
    <t>Regions II, IV-A, MIMAROPA, and V</t>
  </si>
  <si>
    <t>Typhoon Pepito</t>
  </si>
  <si>
    <t>Typhoon Quinta</t>
  </si>
  <si>
    <t>Typhoon Ulysses</t>
  </si>
  <si>
    <t>Regions I, II, III, IV-A, and CAR</t>
  </si>
  <si>
    <t>Super Typhoon Rolly</t>
  </si>
  <si>
    <t>Regions I, II, III, VI, VIII, NCR, and CAR</t>
  </si>
  <si>
    <t>Tropical Storm Siony</t>
  </si>
  <si>
    <t>November 01 to 06</t>
  </si>
  <si>
    <t>Tropical Depression Vicky</t>
  </si>
  <si>
    <t>Regions II, VIII, X, XI, and Caraga</t>
  </si>
  <si>
    <t>Tropical Cyclone Dante</t>
  </si>
  <si>
    <t>May 29 to June 05</t>
  </si>
  <si>
    <t>July 01</t>
  </si>
  <si>
    <t>July 24</t>
  </si>
  <si>
    <t>Regions III, IV-A, MIMAROPA, V, VI, VII, VIII, XI, and Caraga</t>
  </si>
  <si>
    <t>Regions IV-A and MIMAROPA</t>
  </si>
  <si>
    <t>Regions I, III, IV-A, MIMAROPA, V, VI, NCR, and CAR</t>
  </si>
  <si>
    <t>Regions III, IV-A, MIMAROPA, V, VI, VIII, XII, and NCR</t>
  </si>
  <si>
    <t>September 05 to 12</t>
  </si>
  <si>
    <t>Regions MIMAROPA and VI</t>
  </si>
  <si>
    <t>October 07 to 12</t>
  </si>
  <si>
    <t>Regions I, II, III, IV-A, MIMAROPA, VI, CAR, and Caraga</t>
  </si>
  <si>
    <t>Regions IV-A, MIMAROPA, V, VI, VII, VIII, IX, X, XI, XII, Caraga, and BARMM</t>
  </si>
  <si>
    <t>December 12 to 18</t>
  </si>
  <si>
    <t>Taal Volcano Phreatomagmatic Eruption</t>
  </si>
  <si>
    <t>March 26</t>
  </si>
  <si>
    <t>Magnitude 7.0 Earthquake in Tayum, Abra</t>
  </si>
  <si>
    <t>Regions I, II, NCR, and CAR</t>
  </si>
  <si>
    <t>Magnitude 6.4 Earthquake in Lagayan, Abra</t>
  </si>
  <si>
    <t>October 25</t>
  </si>
  <si>
    <t>April 09 to 12</t>
  </si>
  <si>
    <t>Tropical Depression Ester</t>
  </si>
  <si>
    <t>Regions V, VI, VII, VIII, X, XI, XII, Caraga, and BARMM</t>
  </si>
  <si>
    <t>July 29 to 31</t>
  </si>
  <si>
    <t>Regions V and VI</t>
  </si>
  <si>
    <t>Severe Tropical Storm Florita</t>
  </si>
  <si>
    <t>Regions I, II, III, IV-A, V, NCR, and CAR</t>
  </si>
  <si>
    <t>August 21 to 24</t>
  </si>
  <si>
    <t>Super Typhoon Henry</t>
  </si>
  <si>
    <t>August 31 to September 04</t>
  </si>
  <si>
    <t>Regions I, III, and CAR</t>
  </si>
  <si>
    <t>Super Typhoon Karding</t>
  </si>
  <si>
    <t>Regions I, II, III, IV-A, MIMAROPA, V, and CAR</t>
  </si>
  <si>
    <t>Tropical Depression Maymay</t>
  </si>
  <si>
    <t>October 11 to 13</t>
  </si>
  <si>
    <t>Typhoon Neneng</t>
  </si>
  <si>
    <t>October 10 to 16</t>
  </si>
  <si>
    <t>Tropical Depression Obet</t>
  </si>
  <si>
    <t>Severe Tropical Storm Paeng</t>
  </si>
  <si>
    <t>October 26 to 31</t>
  </si>
  <si>
    <t>Tropical Storm Rosal</t>
  </si>
  <si>
    <t>December 10 to 13</t>
  </si>
  <si>
    <t>Effects of Shear Line</t>
  </si>
  <si>
    <t>Regions MIMAROPA, V, VI, VII, VIII, IX, X, XI, Caraga, and BARMM</t>
  </si>
  <si>
    <t>December 18 to 30</t>
  </si>
  <si>
    <t>As of 31 December</t>
  </si>
  <si>
    <t>2020 to 2022</t>
  </si>
  <si>
    <t>Typhoon Domeng and Tropical Depression Ester</t>
  </si>
  <si>
    <t>Typhoon Gardo</t>
  </si>
  <si>
    <t>Tropical Storm Henry, Severe Tropical Storm Inday, and Tropical Depression Josie</t>
  </si>
  <si>
    <t>Tropical Cyclone Fabian</t>
  </si>
  <si>
    <t>(in Philippine Peso)</t>
  </si>
  <si>
    <t>Tropical Cyclone</t>
  </si>
  <si>
    <r>
      <t xml:space="preserve">Low Pressure Area and Shearline </t>
    </r>
    <r>
      <rPr>
        <vertAlign val="superscript"/>
        <sz val="12"/>
        <rFont val="Arial"/>
        <family val="2"/>
      </rPr>
      <t>1</t>
    </r>
  </si>
  <si>
    <t>Low Pressure Area and Shearline</t>
  </si>
  <si>
    <t>Shearline</t>
  </si>
  <si>
    <t>Typhoon Quiel and Shearline</t>
  </si>
  <si>
    <t>Tail-End of a Frontal System</t>
  </si>
  <si>
    <t>January 01 to 21</t>
  </si>
  <si>
    <t>Low Pressure Areas, Northeast Monsoon, and Shear Line</t>
  </si>
  <si>
    <t>Regions II, III, IV-A, MIMAROPA, V, VI, VII, VIII, IX, X, XI, XII, Caraga, and BARMM</t>
  </si>
  <si>
    <t>Low Pressure Area</t>
  </si>
  <si>
    <t>February 13 to 21</t>
  </si>
  <si>
    <t>Regions V, VI, VIII, IX, X, XI, XII, and Caraga</t>
  </si>
  <si>
    <t>March 06 to 07</t>
  </si>
  <si>
    <t>Davao de Oro Earthquake Series</t>
  </si>
  <si>
    <t>April 10 to 13</t>
  </si>
  <si>
    <t>Regions IV-A and V</t>
  </si>
  <si>
    <t>May 20 to June 1</t>
  </si>
  <si>
    <t>Regions I, II, III, MIMAROPA, VI, and CAR</t>
  </si>
  <si>
    <t>June 5</t>
  </si>
  <si>
    <t>Mayon Volcanic Activity</t>
  </si>
  <si>
    <t>July 12 to 17</t>
  </si>
  <si>
    <t>Regions I, III, IV-A, MIMAROPA, VI, and CAR</t>
  </si>
  <si>
    <t>July 21 to August 04</t>
  </si>
  <si>
    <t>Regions I, II, III, IV-A, MIMAROPA, V, VI, VIII, X, XI, XII, BARMM, NCR, and CAR</t>
  </si>
  <si>
    <t>August 24 to September 06</t>
  </si>
  <si>
    <t>Regions I, II, III, IV-A, MIMAROPA, VI, NCR, and CAR</t>
  </si>
  <si>
    <t>September 29 to October 06</t>
  </si>
  <si>
    <t>Region II and VI</t>
  </si>
  <si>
    <t>November 14 to 23</t>
  </si>
  <si>
    <t>Combined Effects of Shear Line and Low Pressure Area</t>
  </si>
  <si>
    <t>Regions IV-A, MIMAROPA, V, VI, VIII, X, and Caraga</t>
  </si>
  <si>
    <t>Magnitude 6.8 Earthquake in Sarangani (Davao Occidental)</t>
  </si>
  <si>
    <t>November 17</t>
  </si>
  <si>
    <t>Magnitude Mw 7.4 and Mw 6.8 Earthquakes in Surigao del Sur</t>
  </si>
  <si>
    <t>December 02 and 04</t>
  </si>
  <si>
    <t>Regions X, XI, and Caraga</t>
  </si>
  <si>
    <t>Regions MIMAROPA, VI, VIII, X, XI, and Caraga</t>
  </si>
  <si>
    <t>December 17 to 20</t>
  </si>
  <si>
    <t>Not Elsewhere Classified (N.E.C)</t>
  </si>
  <si>
    <t>Tropical Depression AMANG</t>
  </si>
  <si>
    <t>Typhoon BETTY</t>
  </si>
  <si>
    <t>Southwest Monsoon enhanced by STS DODONG</t>
  </si>
  <si>
    <t>Southwest Monsoon enhanced by TCs EGAY and FALCON</t>
  </si>
  <si>
    <t>Southwest Monsoon enhanced by TCs GORING, HANNA, and INENG</t>
  </si>
  <si>
    <t>Houses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</si>
  <si>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term of Tail-End of a Cold Front</t>
    </r>
  </si>
  <si>
    <t>Notes:</t>
  </si>
  <si>
    <t>Source: Office of Civil Defense (OCD)</t>
  </si>
  <si>
    <t>Figures may differ from previous compilations due to updated guidelines</t>
  </si>
  <si>
    <t>Data on damage to houses started in 2023</t>
  </si>
  <si>
    <t>2014 to 2023</t>
  </si>
  <si>
    <t>Combined Effects of Shear Line and TC KABAYAN</t>
  </si>
  <si>
    <t>Combined Effects of Southwest Monsoon and TC JENNY</t>
  </si>
  <si>
    <t>Shear Line and Low Pressure Area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</si>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</sst>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_);_(* \(#,##0.0\);_(* &quot;-&quot;??_);_(@_)"/>
    <numFmt numFmtId="166" formatCode="_(* #,##0.000_);_(* \(#,##0.000\);_(* &quot;-&quot;???_);_(@_)"/>
    <numFmt numFmtId="167" formatCode="#,##0.0"/>
    <numFmt numFmtId="168" formatCode="mmmm\ 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3" fillId="0" borderId="0" xfId="0" quotePrefix="1" applyNumberFormat="1" applyFont="1" applyAlignment="1">
      <alignment horizontal="center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horizontal="left" indent="3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/>
    <xf numFmtId="0" fontId="2" fillId="0" borderId="0" xfId="0" applyFont="1" applyAlignment="1">
      <alignment horizontal="left" indent="1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 vertical="center" wrapText="1" inden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 inden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 indent="1"/>
    </xf>
    <xf numFmtId="0" fontId="5" fillId="0" borderId="0" xfId="0" applyFont="1"/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left" indent="3"/>
    </xf>
    <xf numFmtId="16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7" fontId="2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4" fontId="3" fillId="0" borderId="0" xfId="1" applyFont="1"/>
    <xf numFmtId="0" fontId="6" fillId="0" borderId="0" xfId="0" applyFont="1" applyAlignment="1">
      <alignment horizontal="left" indent="2"/>
    </xf>
    <xf numFmtId="0" fontId="3" fillId="0" borderId="0" xfId="0" quotePrefix="1" applyFont="1" applyAlignment="1">
      <alignment horizontal="left" indent="1"/>
    </xf>
    <xf numFmtId="2" fontId="3" fillId="0" borderId="1" xfId="0" quotePrefix="1" applyNumberFormat="1" applyFont="1" applyBorder="1" applyAlignment="1">
      <alignment horizontal="left" vertical="center" wrapText="1" indent="1"/>
    </xf>
    <xf numFmtId="0" fontId="3" fillId="0" borderId="0" xfId="0" quotePrefix="1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2" fontId="3" fillId="0" borderId="1" xfId="0" quotePrefix="1" applyNumberFormat="1" applyFont="1" applyBorder="1" applyAlignment="1">
      <alignment horizontal="center" vertical="center" wrapText="1"/>
    </xf>
    <xf numFmtId="167" fontId="2" fillId="0" borderId="27" xfId="0" applyNumberFormat="1" applyFont="1" applyBorder="1" applyAlignment="1">
      <alignment horizontal="center" vertic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wrapText="1"/>
    </xf>
    <xf numFmtId="4" fontId="3" fillId="0" borderId="0" xfId="1" applyNumberFormat="1" applyFo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indent="3"/>
    </xf>
    <xf numFmtId="4" fontId="3" fillId="0" borderId="0" xfId="0" applyNumberFormat="1" applyFont="1" applyAlignment="1">
      <alignment horizontal="left" indent="3"/>
    </xf>
    <xf numFmtId="4" fontId="3" fillId="0" borderId="0" xfId="0" applyNumberFormat="1" applyFont="1" applyAlignment="1">
      <alignment horizontal="left" vertical="center"/>
    </xf>
    <xf numFmtId="166" fontId="3" fillId="0" borderId="2" xfId="0" applyNumberFormat="1" applyFont="1" applyBorder="1" applyAlignment="1">
      <alignment horizontal="center" vertical="center" wrapText="1"/>
    </xf>
    <xf numFmtId="17" fontId="3" fillId="0" borderId="0" xfId="0" quotePrefix="1" applyNumberFormat="1" applyFont="1" applyAlignment="1">
      <alignment horizontal="left" indent="1"/>
    </xf>
    <xf numFmtId="0" fontId="2" fillId="0" borderId="27" xfId="0" applyFont="1" applyBorder="1" applyAlignment="1">
      <alignment horizontal="left" vertical="center" wrapText="1"/>
    </xf>
    <xf numFmtId="164" fontId="3" fillId="0" borderId="0" xfId="1" applyFont="1" applyFill="1"/>
    <xf numFmtId="4" fontId="3" fillId="0" borderId="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vertical="center"/>
    </xf>
    <xf numFmtId="167" fontId="3" fillId="0" borderId="27" xfId="1" applyNumberFormat="1" applyFont="1" applyBorder="1"/>
    <xf numFmtId="4" fontId="3" fillId="0" borderId="27" xfId="1" applyNumberFormat="1" applyFont="1" applyBorder="1"/>
    <xf numFmtId="4" fontId="3" fillId="0" borderId="27" xfId="0" applyNumberFormat="1" applyFont="1" applyBorder="1" applyAlignment="1">
      <alignment horizontal="center"/>
    </xf>
    <xf numFmtId="4" fontId="5" fillId="0" borderId="27" xfId="0" applyNumberFormat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0" xfId="1" applyNumberFormat="1" applyFont="1" applyFill="1"/>
    <xf numFmtId="4" fontId="2" fillId="2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left" vertical="top"/>
    </xf>
    <xf numFmtId="167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4" fontId="3" fillId="0" borderId="0" xfId="0" applyNumberFormat="1" applyFont="1"/>
    <xf numFmtId="0" fontId="3" fillId="0" borderId="0" xfId="0" quotePrefix="1" applyFont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0"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3\Environment%20Statistics\Component%204\Data\CPES_SDG%20Data%20Template_OCD_2012-2022.xlsx" TargetMode="External"/><Relationship Id="rId1" Type="http://schemas.openxmlformats.org/officeDocument/2006/relationships/externalLinkPath" Target="file:///\\KLGABITANAN\ENRAD%202023%20Storage\Users\USER\Desktop\2023\Environment%20Statistics\Component%204\Data\CPES_SDG%20Data%20Template_OCD_20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nor Disasters"/>
      <sheetName val="Major Disasters"/>
      <sheetName val="COVID-19 Data"/>
      <sheetName val="Sheet5"/>
      <sheetName val="Sheet2"/>
    </sheetNames>
    <sheetDataSet>
      <sheetData sheetId="0">
        <row r="125">
          <cell r="B125">
            <v>1</v>
          </cell>
        </row>
      </sheetData>
      <sheetData sheetId="1"/>
      <sheetData sheetId="2">
        <row r="24">
          <cell r="D24">
            <v>13497</v>
          </cell>
          <cell r="E24">
            <v>65385</v>
          </cell>
          <cell r="F24">
            <v>3985561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7DCB-CBEC-4698-9E7B-CD7429CD3213}">
  <dimension ref="A1:V202"/>
  <sheetViews>
    <sheetView showGridLines="0" tabSelected="1" zoomScale="70" zoomScaleNormal="70" zoomScaleSheetLayoutView="85" workbookViewId="0">
      <pane ySplit="7" topLeftCell="A8" activePane="bottomLeft" state="frozen"/>
      <selection pane="bottomLeft"/>
    </sheetView>
  </sheetViews>
  <sheetFormatPr defaultColWidth="9.140625" defaultRowHeight="15" x14ac:dyDescent="0.2"/>
  <cols>
    <col min="1" max="1" width="25.7109375" style="8" customWidth="1"/>
    <col min="2" max="2" width="19.5703125" style="2" customWidth="1"/>
    <col min="3" max="3" width="21.140625" style="3" customWidth="1"/>
    <col min="4" max="4" width="34.28515625" style="4" bestFit="1" customWidth="1"/>
    <col min="5" max="5" width="30.5703125" style="4" customWidth="1"/>
    <col min="6" max="10" width="18.7109375" style="3" customWidth="1"/>
    <col min="11" max="12" width="18.140625" style="3" customWidth="1"/>
    <col min="13" max="17" width="22.85546875" style="3" customWidth="1"/>
    <col min="18" max="18" width="7.28515625" style="2" customWidth="1"/>
    <col min="19" max="19" width="22.5703125" style="3" bestFit="1" customWidth="1"/>
    <col min="20" max="20" width="2.42578125" style="3" customWidth="1"/>
    <col min="21" max="21" width="17.5703125" style="3" bestFit="1" customWidth="1"/>
    <col min="22" max="22" width="11.42578125" style="3" bestFit="1" customWidth="1"/>
    <col min="23" max="28" width="9.140625" style="3"/>
    <col min="29" max="29" width="11" style="3" bestFit="1" customWidth="1"/>
    <col min="30" max="30" width="9.7109375" style="3" bestFit="1" customWidth="1"/>
    <col min="31" max="16384" width="9.140625" style="3"/>
  </cols>
  <sheetData>
    <row r="1" spans="1:22" ht="20.100000000000001" customHeight="1" x14ac:dyDescent="0.25">
      <c r="A1" s="1" t="s">
        <v>199</v>
      </c>
      <c r="I1" s="1"/>
    </row>
    <row r="2" spans="1:22" ht="20.100000000000001" customHeight="1" x14ac:dyDescent="0.2">
      <c r="A2" s="7" t="s">
        <v>0</v>
      </c>
      <c r="F2" s="6"/>
      <c r="G2" s="6"/>
      <c r="H2" s="6"/>
      <c r="I2" s="6"/>
      <c r="J2" s="6"/>
      <c r="K2" s="6"/>
      <c r="L2" s="6"/>
      <c r="M2" s="6"/>
      <c r="N2" s="6"/>
      <c r="O2" s="35"/>
      <c r="P2" s="35"/>
    </row>
    <row r="3" spans="1:22" ht="20.100000000000001" customHeight="1" x14ac:dyDescent="0.2">
      <c r="A3" s="7" t="s">
        <v>456</v>
      </c>
    </row>
    <row r="4" spans="1:22" ht="20.100000000000001" customHeight="1" x14ac:dyDescent="0.2">
      <c r="B4" s="9"/>
      <c r="C4" s="10"/>
      <c r="D4" s="37"/>
      <c r="E4" s="37"/>
      <c r="K4" s="10"/>
      <c r="L4" s="10"/>
      <c r="M4" s="10"/>
      <c r="N4" s="10"/>
      <c r="O4" s="10"/>
    </row>
    <row r="5" spans="1:22" s="1" customFormat="1" ht="20.100000000000001" customHeight="1" x14ac:dyDescent="0.25">
      <c r="A5" s="145" t="s">
        <v>1</v>
      </c>
      <c r="B5" s="148" t="s">
        <v>2</v>
      </c>
      <c r="C5" s="148" t="s">
        <v>3</v>
      </c>
      <c r="D5" s="151" t="s">
        <v>4</v>
      </c>
      <c r="E5" s="154" t="s">
        <v>5</v>
      </c>
      <c r="F5" s="156" t="s">
        <v>6</v>
      </c>
      <c r="G5" s="157"/>
      <c r="H5" s="157"/>
      <c r="I5" s="128" t="s">
        <v>7</v>
      </c>
      <c r="J5" s="129"/>
      <c r="K5" s="132" t="s">
        <v>8</v>
      </c>
      <c r="L5" s="133"/>
      <c r="M5" s="136" t="s">
        <v>9</v>
      </c>
      <c r="N5" s="137"/>
      <c r="O5" s="137"/>
      <c r="P5" s="137"/>
      <c r="Q5" s="138"/>
      <c r="R5" s="139" t="s">
        <v>204</v>
      </c>
      <c r="S5" s="140"/>
    </row>
    <row r="6" spans="1:22" s="1" customFormat="1" ht="20.100000000000001" customHeight="1" x14ac:dyDescent="0.25">
      <c r="A6" s="146"/>
      <c r="B6" s="149"/>
      <c r="C6" s="149"/>
      <c r="D6" s="152"/>
      <c r="E6" s="155"/>
      <c r="F6" s="158"/>
      <c r="G6" s="159"/>
      <c r="H6" s="159"/>
      <c r="I6" s="130"/>
      <c r="J6" s="131"/>
      <c r="K6" s="134"/>
      <c r="L6" s="135"/>
      <c r="M6" s="136" t="s">
        <v>405</v>
      </c>
      <c r="N6" s="137"/>
      <c r="O6" s="137"/>
      <c r="P6" s="137"/>
      <c r="Q6" s="138"/>
      <c r="R6" s="141"/>
      <c r="S6" s="142"/>
    </row>
    <row r="7" spans="1:22" s="1" customFormat="1" ht="30" customHeight="1" x14ac:dyDescent="0.25">
      <c r="A7" s="147"/>
      <c r="B7" s="150"/>
      <c r="C7" s="150"/>
      <c r="D7" s="153"/>
      <c r="E7" s="150"/>
      <c r="F7" s="38" t="s">
        <v>10</v>
      </c>
      <c r="G7" s="39" t="s">
        <v>11</v>
      </c>
      <c r="H7" s="40" t="s">
        <v>12</v>
      </c>
      <c r="I7" s="41" t="s">
        <v>13</v>
      </c>
      <c r="J7" s="42" t="s">
        <v>14</v>
      </c>
      <c r="K7" s="39" t="s">
        <v>15</v>
      </c>
      <c r="L7" s="40" t="s">
        <v>16</v>
      </c>
      <c r="M7" s="43" t="s">
        <v>17</v>
      </c>
      <c r="N7" s="43" t="s">
        <v>18</v>
      </c>
      <c r="O7" s="44" t="s">
        <v>19</v>
      </c>
      <c r="P7" s="44" t="s">
        <v>450</v>
      </c>
      <c r="Q7" s="44" t="s">
        <v>20</v>
      </c>
      <c r="R7" s="143" t="s">
        <v>405</v>
      </c>
      <c r="S7" s="144"/>
    </row>
    <row r="8" spans="1:22" ht="4.5" customHeight="1" x14ac:dyDescent="0.2">
      <c r="A8" s="45"/>
      <c r="B8" s="46"/>
      <c r="C8" s="11"/>
      <c r="D8" s="11"/>
      <c r="E8" s="46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7"/>
      <c r="S8" s="94"/>
    </row>
    <row r="9" spans="1:22" ht="15.75" x14ac:dyDescent="0.25">
      <c r="A9" s="126" t="s">
        <v>21</v>
      </c>
      <c r="B9" s="127"/>
      <c r="C9" s="127"/>
      <c r="D9" s="127"/>
      <c r="E9" s="127"/>
      <c r="F9" s="80">
        <f>SUM(F11,F24,F37,F49,F75,F91,F120,F134,F146,F162)</f>
        <v>3173</v>
      </c>
      <c r="G9" s="80">
        <f t="shared" ref="G9:L9" si="0">SUM(G11,G24,G37,G49,G75,G91,G120,G134,G146,G162)</f>
        <v>163761</v>
      </c>
      <c r="H9" s="80">
        <f t="shared" si="0"/>
        <v>474</v>
      </c>
      <c r="I9" s="80">
        <f t="shared" si="0"/>
        <v>24145930</v>
      </c>
      <c r="J9" s="80">
        <f t="shared" si="0"/>
        <v>99022574</v>
      </c>
      <c r="K9" s="80">
        <f t="shared" si="0"/>
        <v>1217782</v>
      </c>
      <c r="L9" s="80">
        <f t="shared" si="0"/>
        <v>5732622</v>
      </c>
      <c r="M9" s="84">
        <f>SUM(M11,M24,M37,M49,M75,M91,M120,M134,M146,M162)</f>
        <v>208378714992.3681</v>
      </c>
      <c r="N9" s="84">
        <f t="shared" ref="N9:O9" si="1">SUM(N11,N24,N37,N49,N75,N91,N120,N134,N146,N162)</f>
        <v>162251564331.48499</v>
      </c>
      <c r="O9" s="84">
        <f t="shared" si="1"/>
        <v>20400000</v>
      </c>
      <c r="P9" s="117"/>
      <c r="Q9" s="84">
        <f>SUM(Q11,Q24,Q37,Q49,Q75,Q91,Q120,Q134,Q146,Q162)</f>
        <v>201200485.22</v>
      </c>
      <c r="R9" s="85" t="s">
        <v>22</v>
      </c>
      <c r="S9" s="84">
        <f>SUM(S11,S24,S37,S49,S75,S91,S120,S134,S146,S162)</f>
        <v>370851879809.07306</v>
      </c>
      <c r="V9" s="6"/>
    </row>
    <row r="10" spans="1:22" ht="4.5" customHeight="1" x14ac:dyDescent="0.2">
      <c r="A10" s="99"/>
      <c r="B10" s="100"/>
      <c r="C10" s="101"/>
      <c r="D10" s="102"/>
      <c r="E10" s="102"/>
      <c r="F10" s="103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5"/>
      <c r="S10" s="106"/>
    </row>
    <row r="11" spans="1:22" ht="15.75" x14ac:dyDescent="0.25">
      <c r="A11" s="36">
        <v>2014</v>
      </c>
      <c r="B11" s="14"/>
      <c r="C11" s="1"/>
      <c r="D11" s="7"/>
      <c r="E11" s="7"/>
      <c r="F11" s="58">
        <v>301</v>
      </c>
      <c r="G11" s="58">
        <v>3335</v>
      </c>
      <c r="H11" s="58">
        <v>32</v>
      </c>
      <c r="I11" s="58">
        <v>2988919</v>
      </c>
      <c r="J11" s="58">
        <v>13442085</v>
      </c>
      <c r="K11" s="58">
        <v>159932</v>
      </c>
      <c r="L11" s="58">
        <v>791781</v>
      </c>
      <c r="M11" s="71">
        <v>42716634271</v>
      </c>
      <c r="N11" s="71">
        <v>10809165935</v>
      </c>
      <c r="O11" s="71">
        <v>0</v>
      </c>
      <c r="P11" s="114"/>
      <c r="Q11" s="71">
        <v>0</v>
      </c>
      <c r="R11" s="72" t="s">
        <v>22</v>
      </c>
      <c r="S11" s="71">
        <v>53525800206</v>
      </c>
    </row>
    <row r="12" spans="1:22" ht="35.1" customHeight="1" x14ac:dyDescent="0.2">
      <c r="A12" s="52" t="s">
        <v>43</v>
      </c>
      <c r="B12" s="51" t="s">
        <v>25</v>
      </c>
      <c r="C12" s="51" t="s">
        <v>406</v>
      </c>
      <c r="D12" s="51" t="s">
        <v>44</v>
      </c>
      <c r="E12" s="49" t="s">
        <v>255</v>
      </c>
      <c r="F12" s="59">
        <v>70</v>
      </c>
      <c r="G12" s="59">
        <v>86</v>
      </c>
      <c r="H12" s="59">
        <v>9</v>
      </c>
      <c r="I12" s="59">
        <v>236449</v>
      </c>
      <c r="J12" s="59">
        <v>1092398</v>
      </c>
      <c r="K12" s="59">
        <v>1704</v>
      </c>
      <c r="L12" s="59">
        <v>2327</v>
      </c>
      <c r="M12" s="61">
        <v>293090421</v>
      </c>
      <c r="N12" s="61">
        <v>2701644539</v>
      </c>
      <c r="O12" s="61">
        <v>0</v>
      </c>
      <c r="P12" s="110"/>
      <c r="Q12" s="61">
        <v>0</v>
      </c>
      <c r="R12" s="61" t="s">
        <v>22</v>
      </c>
      <c r="S12" s="61">
        <v>2994734960</v>
      </c>
    </row>
    <row r="13" spans="1:22" ht="46.5" customHeight="1" x14ac:dyDescent="0.2">
      <c r="A13" s="52" t="s">
        <v>206</v>
      </c>
      <c r="B13" s="50"/>
      <c r="C13" s="50"/>
      <c r="D13" s="51" t="s">
        <v>205</v>
      </c>
      <c r="E13" s="51" t="s">
        <v>254</v>
      </c>
      <c r="F13" s="82">
        <v>6</v>
      </c>
      <c r="G13" s="82">
        <v>1</v>
      </c>
      <c r="H13" s="82">
        <v>0</v>
      </c>
      <c r="I13" s="82">
        <v>10482</v>
      </c>
      <c r="J13" s="82">
        <v>47740</v>
      </c>
      <c r="K13" s="82">
        <v>33</v>
      </c>
      <c r="L13" s="82">
        <v>394</v>
      </c>
      <c r="M13" s="89">
        <v>607000</v>
      </c>
      <c r="N13" s="89">
        <v>8535000</v>
      </c>
      <c r="O13" s="89">
        <v>0</v>
      </c>
      <c r="P13" s="111"/>
      <c r="Q13" s="89">
        <v>0</v>
      </c>
      <c r="R13" s="61" t="s">
        <v>22</v>
      </c>
      <c r="S13" s="61">
        <v>9142000</v>
      </c>
    </row>
    <row r="14" spans="1:22" ht="35.1" customHeight="1" x14ac:dyDescent="0.2">
      <c r="A14" s="48" t="s">
        <v>207</v>
      </c>
      <c r="B14" s="50"/>
      <c r="C14" s="50"/>
      <c r="D14" s="51" t="s">
        <v>45</v>
      </c>
      <c r="E14" s="51" t="s">
        <v>253</v>
      </c>
      <c r="F14" s="82">
        <v>0</v>
      </c>
      <c r="G14" s="82">
        <v>0</v>
      </c>
      <c r="H14" s="82">
        <v>0</v>
      </c>
      <c r="I14" s="82">
        <v>3891</v>
      </c>
      <c r="J14" s="82">
        <v>19329</v>
      </c>
      <c r="K14" s="82">
        <v>0</v>
      </c>
      <c r="L14" s="82">
        <v>0</v>
      </c>
      <c r="M14" s="89">
        <v>0</v>
      </c>
      <c r="N14" s="89">
        <v>0</v>
      </c>
      <c r="O14" s="89">
        <v>0</v>
      </c>
      <c r="P14" s="111"/>
      <c r="Q14" s="89">
        <v>0</v>
      </c>
      <c r="R14" s="61" t="s">
        <v>22</v>
      </c>
      <c r="S14" s="61">
        <v>0</v>
      </c>
    </row>
    <row r="15" spans="1:22" ht="45" x14ac:dyDescent="0.2">
      <c r="A15" s="52" t="s">
        <v>284</v>
      </c>
      <c r="B15" s="50"/>
      <c r="C15" s="50"/>
      <c r="D15" s="51" t="s">
        <v>26</v>
      </c>
      <c r="E15" s="51" t="s">
        <v>208</v>
      </c>
      <c r="F15" s="82">
        <v>106</v>
      </c>
      <c r="G15" s="82">
        <v>1257</v>
      </c>
      <c r="H15" s="82">
        <v>5</v>
      </c>
      <c r="I15" s="82">
        <v>1028319</v>
      </c>
      <c r="J15" s="82">
        <v>4673967</v>
      </c>
      <c r="K15" s="82">
        <v>112067</v>
      </c>
      <c r="L15" s="82">
        <v>521613</v>
      </c>
      <c r="M15" s="89">
        <v>33849190268</v>
      </c>
      <c r="N15" s="89">
        <v>4767420085</v>
      </c>
      <c r="O15" s="89">
        <v>0</v>
      </c>
      <c r="P15" s="111"/>
      <c r="Q15" s="89">
        <v>0</v>
      </c>
      <c r="R15" s="61" t="s">
        <v>22</v>
      </c>
      <c r="S15" s="61">
        <v>38616610353</v>
      </c>
    </row>
    <row r="16" spans="1:22" ht="30.75" customHeight="1" x14ac:dyDescent="0.2">
      <c r="A16" s="52" t="s">
        <v>285</v>
      </c>
      <c r="B16" s="50"/>
      <c r="C16" s="50"/>
      <c r="D16" s="51" t="s">
        <v>46</v>
      </c>
      <c r="E16" s="51" t="s">
        <v>209</v>
      </c>
      <c r="F16" s="59">
        <v>0</v>
      </c>
      <c r="G16" s="59">
        <v>15</v>
      </c>
      <c r="H16" s="59">
        <v>0</v>
      </c>
      <c r="I16" s="59">
        <v>214</v>
      </c>
      <c r="J16" s="59">
        <v>831</v>
      </c>
      <c r="K16" s="59">
        <v>47</v>
      </c>
      <c r="L16" s="59">
        <v>266</v>
      </c>
      <c r="M16" s="61">
        <v>0</v>
      </c>
      <c r="N16" s="61">
        <v>0</v>
      </c>
      <c r="O16" s="61">
        <v>0</v>
      </c>
      <c r="P16" s="110"/>
      <c r="Q16" s="61">
        <v>0</v>
      </c>
      <c r="R16" s="61" t="s">
        <v>22</v>
      </c>
      <c r="S16" s="61">
        <v>0</v>
      </c>
    </row>
    <row r="17" spans="1:19" ht="30.75" customHeight="1" x14ac:dyDescent="0.2">
      <c r="A17" s="52" t="s">
        <v>47</v>
      </c>
      <c r="B17" s="50"/>
      <c r="C17" s="50"/>
      <c r="D17" s="51" t="s">
        <v>48</v>
      </c>
      <c r="E17" s="51" t="s">
        <v>68</v>
      </c>
      <c r="F17" s="59">
        <v>2</v>
      </c>
      <c r="G17" s="59">
        <v>0</v>
      </c>
      <c r="H17" s="59">
        <v>0</v>
      </c>
      <c r="I17" s="59">
        <v>4355</v>
      </c>
      <c r="J17" s="59">
        <v>15769</v>
      </c>
      <c r="K17" s="59">
        <v>0</v>
      </c>
      <c r="L17" s="59">
        <v>0</v>
      </c>
      <c r="M17" s="61">
        <v>1623925</v>
      </c>
      <c r="N17" s="61">
        <v>0</v>
      </c>
      <c r="O17" s="61">
        <v>0</v>
      </c>
      <c r="P17" s="110"/>
      <c r="Q17" s="61">
        <v>0</v>
      </c>
      <c r="R17" s="61" t="s">
        <v>22</v>
      </c>
      <c r="S17" s="61">
        <v>1623925</v>
      </c>
    </row>
    <row r="18" spans="1:19" ht="45" x14ac:dyDescent="0.2">
      <c r="A18" s="52" t="s">
        <v>49</v>
      </c>
      <c r="B18" s="50"/>
      <c r="C18" s="50"/>
      <c r="D18" s="51" t="s">
        <v>50</v>
      </c>
      <c r="E18" s="51" t="s">
        <v>210</v>
      </c>
      <c r="F18" s="59">
        <v>5</v>
      </c>
      <c r="G18" s="59">
        <v>2</v>
      </c>
      <c r="H18" s="59">
        <v>0</v>
      </c>
      <c r="I18" s="59">
        <v>116733</v>
      </c>
      <c r="J18" s="59">
        <v>508367</v>
      </c>
      <c r="K18" s="59">
        <v>194</v>
      </c>
      <c r="L18" s="59">
        <v>2145</v>
      </c>
      <c r="M18" s="61">
        <v>1111418155</v>
      </c>
      <c r="N18" s="61">
        <v>84691200</v>
      </c>
      <c r="O18" s="61">
        <v>0</v>
      </c>
      <c r="P18" s="110"/>
      <c r="Q18" s="61">
        <v>0</v>
      </c>
      <c r="R18" s="61" t="s">
        <v>22</v>
      </c>
      <c r="S18" s="61">
        <v>1196109355</v>
      </c>
    </row>
    <row r="19" spans="1:19" ht="45" x14ac:dyDescent="0.2">
      <c r="A19" s="52" t="s">
        <v>211</v>
      </c>
      <c r="B19" s="50"/>
      <c r="C19" s="50"/>
      <c r="D19" s="51" t="s">
        <v>51</v>
      </c>
      <c r="E19" s="51" t="s">
        <v>212</v>
      </c>
      <c r="F19" s="82">
        <v>18</v>
      </c>
      <c r="G19" s="82">
        <v>16</v>
      </c>
      <c r="H19" s="82">
        <v>4</v>
      </c>
      <c r="I19" s="82">
        <v>453190</v>
      </c>
      <c r="J19" s="82">
        <v>2052141</v>
      </c>
      <c r="K19" s="82">
        <v>2256</v>
      </c>
      <c r="L19" s="82">
        <v>9335</v>
      </c>
      <c r="M19" s="89">
        <v>3105674485</v>
      </c>
      <c r="N19" s="89">
        <v>646017721</v>
      </c>
      <c r="O19" s="89">
        <v>0</v>
      </c>
      <c r="P19" s="111"/>
      <c r="Q19" s="89">
        <v>0</v>
      </c>
      <c r="R19" s="61" t="s">
        <v>22</v>
      </c>
      <c r="S19" s="61">
        <v>3751692206</v>
      </c>
    </row>
    <row r="20" spans="1:19" ht="38.25" customHeight="1" x14ac:dyDescent="0.2">
      <c r="A20" s="52" t="s">
        <v>52</v>
      </c>
      <c r="B20" s="50"/>
      <c r="C20" s="50"/>
      <c r="D20" s="51" t="s">
        <v>213</v>
      </c>
      <c r="E20" s="51" t="s">
        <v>252</v>
      </c>
      <c r="F20" s="59">
        <v>4</v>
      </c>
      <c r="G20" s="59">
        <v>2</v>
      </c>
      <c r="H20" s="59">
        <v>8</v>
      </c>
      <c r="I20" s="59">
        <v>13182</v>
      </c>
      <c r="J20" s="59">
        <v>65239</v>
      </c>
      <c r="K20" s="59">
        <v>343</v>
      </c>
      <c r="L20" s="59">
        <v>3399</v>
      </c>
      <c r="M20" s="61">
        <v>0</v>
      </c>
      <c r="N20" s="61">
        <v>0</v>
      </c>
      <c r="O20" s="61">
        <v>0</v>
      </c>
      <c r="P20" s="110"/>
      <c r="Q20" s="61">
        <v>0</v>
      </c>
      <c r="R20" s="61" t="s">
        <v>22</v>
      </c>
      <c r="S20" s="61">
        <v>0</v>
      </c>
    </row>
    <row r="21" spans="1:19" ht="45" x14ac:dyDescent="0.2">
      <c r="A21" s="52" t="s">
        <v>214</v>
      </c>
      <c r="B21" s="50"/>
      <c r="C21" s="50"/>
      <c r="D21" s="51" t="s">
        <v>53</v>
      </c>
      <c r="E21" s="51" t="s">
        <v>251</v>
      </c>
      <c r="F21" s="59">
        <v>24</v>
      </c>
      <c r="G21" s="59">
        <v>1913</v>
      </c>
      <c r="H21" s="59">
        <v>0</v>
      </c>
      <c r="I21" s="59">
        <v>992729</v>
      </c>
      <c r="J21" s="59">
        <v>4363677</v>
      </c>
      <c r="K21" s="59">
        <v>42634</v>
      </c>
      <c r="L21" s="59">
        <v>249433</v>
      </c>
      <c r="M21" s="61">
        <v>3635824483</v>
      </c>
      <c r="N21" s="61">
        <v>2048474523</v>
      </c>
      <c r="O21" s="61">
        <v>0</v>
      </c>
      <c r="P21" s="110"/>
      <c r="Q21" s="61">
        <v>0</v>
      </c>
      <c r="R21" s="61" t="s">
        <v>22</v>
      </c>
      <c r="S21" s="61">
        <v>5684299006</v>
      </c>
    </row>
    <row r="22" spans="1:19" ht="31.5" customHeight="1" x14ac:dyDescent="0.2">
      <c r="A22" s="56" t="s">
        <v>54</v>
      </c>
      <c r="B22" s="53"/>
      <c r="C22" s="53"/>
      <c r="D22" s="54" t="s">
        <v>55</v>
      </c>
      <c r="E22" s="54" t="s">
        <v>250</v>
      </c>
      <c r="F22" s="60">
        <v>66</v>
      </c>
      <c r="G22" s="60">
        <v>43</v>
      </c>
      <c r="H22" s="60">
        <v>6</v>
      </c>
      <c r="I22" s="60">
        <v>129375</v>
      </c>
      <c r="J22" s="60">
        <v>602627</v>
      </c>
      <c r="K22" s="60">
        <v>654</v>
      </c>
      <c r="L22" s="60">
        <v>2869</v>
      </c>
      <c r="M22" s="70">
        <v>719205534</v>
      </c>
      <c r="N22" s="70">
        <v>552382867</v>
      </c>
      <c r="O22" s="70">
        <v>0</v>
      </c>
      <c r="P22" s="112"/>
      <c r="Q22" s="70">
        <v>0</v>
      </c>
      <c r="R22" s="70" t="s">
        <v>22</v>
      </c>
      <c r="S22" s="70">
        <v>1271588401</v>
      </c>
    </row>
    <row r="23" spans="1:19" ht="14.25" customHeight="1" x14ac:dyDescent="0.2">
      <c r="F23" s="81"/>
      <c r="G23" s="81"/>
      <c r="H23" s="81"/>
      <c r="I23" s="81"/>
      <c r="J23" s="81"/>
      <c r="K23" s="81"/>
      <c r="L23" s="81"/>
      <c r="M23" s="86"/>
      <c r="N23" s="86"/>
      <c r="O23" s="86"/>
      <c r="P23" s="113"/>
      <c r="Q23" s="86"/>
      <c r="R23" s="87"/>
      <c r="S23" s="88"/>
    </row>
    <row r="24" spans="1:19" ht="15.75" x14ac:dyDescent="0.25">
      <c r="A24" s="36">
        <v>2015</v>
      </c>
      <c r="B24" s="14"/>
      <c r="C24" s="1"/>
      <c r="D24" s="7"/>
      <c r="E24" s="7"/>
      <c r="F24" s="58">
        <v>147</v>
      </c>
      <c r="G24" s="58">
        <v>142</v>
      </c>
      <c r="H24" s="58">
        <v>27</v>
      </c>
      <c r="I24" s="58">
        <v>1174159</v>
      </c>
      <c r="J24" s="58">
        <v>5096031</v>
      </c>
      <c r="K24" s="58">
        <v>129713</v>
      </c>
      <c r="L24" s="58">
        <v>333905</v>
      </c>
      <c r="M24" s="71">
        <v>19068841133.120003</v>
      </c>
      <c r="N24" s="71">
        <v>8524369617.6499996</v>
      </c>
      <c r="O24" s="71">
        <v>0</v>
      </c>
      <c r="P24" s="114"/>
      <c r="Q24" s="71">
        <v>0</v>
      </c>
      <c r="R24" s="71" t="s">
        <v>22</v>
      </c>
      <c r="S24" s="71">
        <v>27593210750.77</v>
      </c>
    </row>
    <row r="25" spans="1:19" ht="33.75" customHeight="1" x14ac:dyDescent="0.2">
      <c r="A25" s="52" t="s">
        <v>281</v>
      </c>
      <c r="B25" s="16" t="s">
        <v>25</v>
      </c>
      <c r="C25" s="51" t="s">
        <v>406</v>
      </c>
      <c r="D25" s="51" t="s">
        <v>216</v>
      </c>
      <c r="E25" s="49" t="s">
        <v>215</v>
      </c>
      <c r="F25" s="82">
        <v>2</v>
      </c>
      <c r="G25" s="82">
        <v>0</v>
      </c>
      <c r="H25" s="82">
        <v>0</v>
      </c>
      <c r="I25" s="82">
        <v>25201</v>
      </c>
      <c r="J25" s="82">
        <v>106808</v>
      </c>
      <c r="K25" s="82">
        <v>49</v>
      </c>
      <c r="L25" s="82">
        <v>491</v>
      </c>
      <c r="M25" s="89">
        <v>507446864</v>
      </c>
      <c r="N25" s="89">
        <v>829815753</v>
      </c>
      <c r="O25" s="89">
        <v>0</v>
      </c>
      <c r="P25" s="111"/>
      <c r="Q25" s="89">
        <v>0</v>
      </c>
      <c r="R25" s="61" t="s">
        <v>22</v>
      </c>
      <c r="S25" s="61">
        <v>1337262617</v>
      </c>
    </row>
    <row r="26" spans="1:19" ht="35.1" customHeight="1" x14ac:dyDescent="0.2">
      <c r="A26" s="52" t="s">
        <v>217</v>
      </c>
      <c r="C26" s="50"/>
      <c r="D26" s="51" t="s">
        <v>34</v>
      </c>
      <c r="E26" s="49" t="s">
        <v>27</v>
      </c>
      <c r="F26" s="82">
        <v>0</v>
      </c>
      <c r="G26" s="82">
        <v>0</v>
      </c>
      <c r="H26" s="82">
        <v>0</v>
      </c>
      <c r="I26" s="82">
        <v>708</v>
      </c>
      <c r="J26" s="82">
        <v>2761</v>
      </c>
      <c r="K26" s="82">
        <v>0</v>
      </c>
      <c r="L26" s="82">
        <v>0</v>
      </c>
      <c r="M26" s="89">
        <v>0</v>
      </c>
      <c r="N26" s="89">
        <v>0</v>
      </c>
      <c r="O26" s="89">
        <v>0</v>
      </c>
      <c r="P26" s="111"/>
      <c r="Q26" s="89">
        <v>0</v>
      </c>
      <c r="R26" s="61" t="s">
        <v>22</v>
      </c>
      <c r="S26" s="61">
        <v>0</v>
      </c>
    </row>
    <row r="27" spans="1:19" ht="35.1" customHeight="1" x14ac:dyDescent="0.2">
      <c r="A27" s="52" t="s">
        <v>218</v>
      </c>
      <c r="C27" s="50"/>
      <c r="D27" s="51" t="s">
        <v>59</v>
      </c>
      <c r="E27" s="49" t="s">
        <v>219</v>
      </c>
      <c r="F27" s="82">
        <v>2</v>
      </c>
      <c r="G27" s="82">
        <v>0</v>
      </c>
      <c r="H27" s="82">
        <v>0</v>
      </c>
      <c r="I27" s="82">
        <v>1279</v>
      </c>
      <c r="J27" s="82">
        <v>4523</v>
      </c>
      <c r="K27" s="82">
        <v>0</v>
      </c>
      <c r="L27" s="82">
        <v>0</v>
      </c>
      <c r="M27" s="89">
        <v>3498700</v>
      </c>
      <c r="N27" s="89">
        <v>12800000</v>
      </c>
      <c r="O27" s="89">
        <v>0</v>
      </c>
      <c r="P27" s="111"/>
      <c r="Q27" s="89">
        <v>0</v>
      </c>
      <c r="R27" s="61" t="s">
        <v>22</v>
      </c>
      <c r="S27" s="61">
        <v>16298700</v>
      </c>
    </row>
    <row r="28" spans="1:19" ht="35.1" customHeight="1" x14ac:dyDescent="0.2">
      <c r="A28" s="52" t="s">
        <v>221</v>
      </c>
      <c r="D28" s="62" t="s">
        <v>62</v>
      </c>
      <c r="E28" s="49" t="s">
        <v>220</v>
      </c>
      <c r="F28" s="82">
        <v>0</v>
      </c>
      <c r="G28" s="82">
        <v>0</v>
      </c>
      <c r="H28" s="82">
        <v>0</v>
      </c>
      <c r="I28" s="82">
        <v>13280</v>
      </c>
      <c r="J28" s="82">
        <v>55567</v>
      </c>
      <c r="K28" s="82">
        <v>7</v>
      </c>
      <c r="L28" s="82">
        <v>198</v>
      </c>
      <c r="M28" s="89">
        <v>34006786.18</v>
      </c>
      <c r="N28" s="89">
        <v>180646213.59</v>
      </c>
      <c r="O28" s="89">
        <v>0</v>
      </c>
      <c r="P28" s="111"/>
      <c r="Q28" s="89">
        <v>0</v>
      </c>
      <c r="R28" s="61" t="s">
        <v>22</v>
      </c>
      <c r="S28" s="61">
        <v>214652999.77000001</v>
      </c>
    </row>
    <row r="29" spans="1:19" ht="35.1" customHeight="1" x14ac:dyDescent="0.2">
      <c r="A29" s="52" t="s">
        <v>222</v>
      </c>
      <c r="D29" s="21" t="s">
        <v>63</v>
      </c>
      <c r="E29" s="49" t="s">
        <v>223</v>
      </c>
      <c r="F29" s="82">
        <v>0</v>
      </c>
      <c r="G29" s="82">
        <v>0</v>
      </c>
      <c r="H29" s="82">
        <v>0</v>
      </c>
      <c r="I29" s="82">
        <v>11880</v>
      </c>
      <c r="J29" s="82">
        <v>58255</v>
      </c>
      <c r="K29" s="82">
        <v>20</v>
      </c>
      <c r="L29" s="82">
        <v>23</v>
      </c>
      <c r="M29" s="89">
        <v>363000</v>
      </c>
      <c r="N29" s="89">
        <v>0</v>
      </c>
      <c r="O29" s="89">
        <v>0</v>
      </c>
      <c r="P29" s="111"/>
      <c r="Q29" s="89">
        <v>0</v>
      </c>
      <c r="R29" s="61" t="s">
        <v>22</v>
      </c>
      <c r="S29" s="61">
        <v>363000</v>
      </c>
    </row>
    <row r="30" spans="1:19" ht="35.1" customHeight="1" x14ac:dyDescent="0.2">
      <c r="A30" s="52" t="s">
        <v>64</v>
      </c>
      <c r="D30" s="21" t="s">
        <v>65</v>
      </c>
      <c r="E30" s="49" t="s">
        <v>224</v>
      </c>
      <c r="F30" s="82">
        <v>33</v>
      </c>
      <c r="G30" s="82">
        <v>24</v>
      </c>
      <c r="H30" s="82">
        <v>7</v>
      </c>
      <c r="I30" s="82">
        <v>67589</v>
      </c>
      <c r="J30" s="82">
        <v>308363</v>
      </c>
      <c r="K30" s="82">
        <v>188</v>
      </c>
      <c r="L30" s="82">
        <v>5554</v>
      </c>
      <c r="M30" s="89">
        <v>2183348516</v>
      </c>
      <c r="N30" s="89">
        <v>2363266374</v>
      </c>
      <c r="O30" s="89">
        <v>0</v>
      </c>
      <c r="P30" s="111"/>
      <c r="Q30" s="89">
        <v>0</v>
      </c>
      <c r="R30" s="61" t="s">
        <v>22</v>
      </c>
      <c r="S30" s="61">
        <v>4546614890</v>
      </c>
    </row>
    <row r="31" spans="1:19" ht="35.1" customHeight="1" x14ac:dyDescent="0.2">
      <c r="A31" s="52" t="s">
        <v>66</v>
      </c>
      <c r="D31" s="21" t="s">
        <v>67</v>
      </c>
      <c r="E31" s="49" t="s">
        <v>194</v>
      </c>
      <c r="F31" s="82">
        <v>0</v>
      </c>
      <c r="G31" s="82">
        <v>0</v>
      </c>
      <c r="H31" s="82">
        <v>0</v>
      </c>
      <c r="I31" s="82">
        <v>2561</v>
      </c>
      <c r="J31" s="82">
        <v>12781</v>
      </c>
      <c r="K31" s="82">
        <v>13</v>
      </c>
      <c r="L31" s="82">
        <v>0</v>
      </c>
      <c r="M31" s="89">
        <v>0</v>
      </c>
      <c r="N31" s="89">
        <v>0</v>
      </c>
      <c r="O31" s="89">
        <v>0</v>
      </c>
      <c r="P31" s="111"/>
      <c r="Q31" s="89">
        <v>0</v>
      </c>
      <c r="R31" s="61" t="s">
        <v>22</v>
      </c>
      <c r="S31" s="61">
        <v>0</v>
      </c>
    </row>
    <row r="32" spans="1:19" ht="35.1" customHeight="1" x14ac:dyDescent="0.2">
      <c r="A32" s="52" t="s">
        <v>226</v>
      </c>
      <c r="D32" s="62" t="s">
        <v>225</v>
      </c>
      <c r="E32" s="49" t="s">
        <v>68</v>
      </c>
      <c r="F32" s="82">
        <v>1</v>
      </c>
      <c r="G32" s="82">
        <v>3</v>
      </c>
      <c r="H32" s="82">
        <v>12</v>
      </c>
      <c r="I32" s="82">
        <v>12281</v>
      </c>
      <c r="J32" s="82">
        <v>59568</v>
      </c>
      <c r="K32" s="82">
        <v>97</v>
      </c>
      <c r="L32" s="82">
        <v>606</v>
      </c>
      <c r="M32" s="89">
        <v>6257782</v>
      </c>
      <c r="N32" s="89">
        <v>40600000</v>
      </c>
      <c r="O32" s="89">
        <v>0</v>
      </c>
      <c r="P32" s="111"/>
      <c r="Q32" s="89">
        <v>0</v>
      </c>
      <c r="R32" s="61" t="s">
        <v>22</v>
      </c>
      <c r="S32" s="61">
        <v>46857782</v>
      </c>
    </row>
    <row r="33" spans="1:19" ht="45" x14ac:dyDescent="0.2">
      <c r="A33" s="52" t="s">
        <v>282</v>
      </c>
      <c r="D33" s="21" t="s">
        <v>69</v>
      </c>
      <c r="E33" s="49" t="s">
        <v>227</v>
      </c>
      <c r="F33" s="82">
        <v>58</v>
      </c>
      <c r="G33" s="82">
        <v>87</v>
      </c>
      <c r="H33" s="82">
        <v>4</v>
      </c>
      <c r="I33" s="82">
        <v>733152</v>
      </c>
      <c r="J33" s="82">
        <v>3126130</v>
      </c>
      <c r="K33" s="82">
        <v>18795</v>
      </c>
      <c r="L33" s="82">
        <v>118885</v>
      </c>
      <c r="M33" s="89">
        <v>10910419116</v>
      </c>
      <c r="N33" s="89">
        <v>3482026693</v>
      </c>
      <c r="O33" s="89">
        <v>0</v>
      </c>
      <c r="P33" s="111"/>
      <c r="Q33" s="89">
        <v>0</v>
      </c>
      <c r="R33" s="61" t="s">
        <v>22</v>
      </c>
      <c r="S33" s="61">
        <v>14392445809</v>
      </c>
    </row>
    <row r="34" spans="1:19" ht="45" x14ac:dyDescent="0.2">
      <c r="A34" s="52" t="s">
        <v>70</v>
      </c>
      <c r="D34" s="21" t="s">
        <v>71</v>
      </c>
      <c r="E34" s="49" t="s">
        <v>228</v>
      </c>
      <c r="F34" s="82">
        <v>51</v>
      </c>
      <c r="G34" s="82">
        <v>28</v>
      </c>
      <c r="H34" s="82">
        <v>4</v>
      </c>
      <c r="I34" s="82">
        <v>303507</v>
      </c>
      <c r="J34" s="82">
        <v>1349519</v>
      </c>
      <c r="K34" s="82">
        <v>110539</v>
      </c>
      <c r="L34" s="82">
        <v>208145</v>
      </c>
      <c r="M34" s="89">
        <v>5423500368.9400005</v>
      </c>
      <c r="N34" s="89">
        <v>1614114584.0599999</v>
      </c>
      <c r="O34" s="89">
        <v>0</v>
      </c>
      <c r="P34" s="111"/>
      <c r="Q34" s="89">
        <v>0</v>
      </c>
      <c r="R34" s="61" t="s">
        <v>22</v>
      </c>
      <c r="S34" s="61">
        <v>7037614953</v>
      </c>
    </row>
    <row r="35" spans="1:19" ht="35.1" customHeight="1" x14ac:dyDescent="0.2">
      <c r="A35" s="56" t="s">
        <v>283</v>
      </c>
      <c r="B35" s="9"/>
      <c r="C35" s="10"/>
      <c r="D35" s="63" t="s">
        <v>72</v>
      </c>
      <c r="E35" s="55" t="s">
        <v>249</v>
      </c>
      <c r="F35" s="83">
        <v>0</v>
      </c>
      <c r="G35" s="83">
        <v>0</v>
      </c>
      <c r="H35" s="83">
        <v>0</v>
      </c>
      <c r="I35" s="83">
        <v>2721</v>
      </c>
      <c r="J35" s="83">
        <v>11756</v>
      </c>
      <c r="K35" s="83">
        <v>5</v>
      </c>
      <c r="L35" s="83">
        <v>3</v>
      </c>
      <c r="M35" s="90">
        <v>0</v>
      </c>
      <c r="N35" s="90">
        <v>1100000</v>
      </c>
      <c r="O35" s="90">
        <v>0</v>
      </c>
      <c r="P35" s="115"/>
      <c r="Q35" s="90">
        <v>0</v>
      </c>
      <c r="R35" s="70" t="s">
        <v>22</v>
      </c>
      <c r="S35" s="70">
        <v>1100000</v>
      </c>
    </row>
    <row r="36" spans="1:19" ht="15.75" x14ac:dyDescent="0.25">
      <c r="A36" s="36"/>
      <c r="B36" s="14"/>
      <c r="C36" s="1"/>
      <c r="D36" s="7"/>
      <c r="E36" s="73"/>
      <c r="F36" s="81"/>
      <c r="G36" s="81"/>
      <c r="H36" s="81"/>
      <c r="I36" s="81"/>
      <c r="J36" s="81"/>
      <c r="K36" s="81"/>
      <c r="L36" s="81"/>
      <c r="M36" s="86"/>
      <c r="N36" s="86"/>
      <c r="O36" s="86"/>
      <c r="P36" s="113"/>
      <c r="Q36" s="86"/>
      <c r="R36" s="72"/>
      <c r="S36" s="91"/>
    </row>
    <row r="37" spans="1:19" ht="15.75" x14ac:dyDescent="0.25">
      <c r="A37" s="36">
        <v>2016</v>
      </c>
      <c r="B37" s="14"/>
      <c r="C37" s="1"/>
      <c r="D37" s="7"/>
      <c r="E37" s="7"/>
      <c r="F37" s="58">
        <v>70</v>
      </c>
      <c r="G37" s="58">
        <v>147</v>
      </c>
      <c r="H37" s="58">
        <v>22</v>
      </c>
      <c r="I37" s="58">
        <v>1570891</v>
      </c>
      <c r="J37" s="58">
        <v>7037858</v>
      </c>
      <c r="K37" s="58">
        <v>144070</v>
      </c>
      <c r="L37" s="58">
        <v>566846</v>
      </c>
      <c r="M37" s="71">
        <v>20894566644.900002</v>
      </c>
      <c r="N37" s="71">
        <v>13115694692.799999</v>
      </c>
      <c r="O37" s="71">
        <v>0</v>
      </c>
      <c r="P37" s="114"/>
      <c r="Q37" s="71">
        <v>0</v>
      </c>
      <c r="R37" s="71" t="s">
        <v>22</v>
      </c>
      <c r="S37" s="71">
        <v>34010261337.700001</v>
      </c>
    </row>
    <row r="38" spans="1:19" ht="37.5" customHeight="1" x14ac:dyDescent="0.2">
      <c r="A38" s="48" t="s">
        <v>74</v>
      </c>
      <c r="B38" s="16" t="s">
        <v>25</v>
      </c>
      <c r="C38" s="51" t="s">
        <v>406</v>
      </c>
      <c r="D38" s="62" t="s">
        <v>75</v>
      </c>
      <c r="E38" s="20" t="s">
        <v>229</v>
      </c>
      <c r="F38" s="59">
        <v>0</v>
      </c>
      <c r="G38" s="59">
        <v>0</v>
      </c>
      <c r="H38" s="59">
        <v>0</v>
      </c>
      <c r="I38" s="59">
        <v>4930</v>
      </c>
      <c r="J38" s="59">
        <v>20840</v>
      </c>
      <c r="K38" s="59">
        <v>0</v>
      </c>
      <c r="L38" s="59">
        <v>0</v>
      </c>
      <c r="M38" s="61">
        <v>0</v>
      </c>
      <c r="N38" s="61">
        <v>0</v>
      </c>
      <c r="O38" s="61">
        <v>0</v>
      </c>
      <c r="P38" s="110"/>
      <c r="Q38" s="61">
        <v>0</v>
      </c>
      <c r="R38" s="61" t="s">
        <v>22</v>
      </c>
      <c r="S38" s="61">
        <v>0</v>
      </c>
    </row>
    <row r="39" spans="1:19" ht="37.5" customHeight="1" x14ac:dyDescent="0.2">
      <c r="A39" s="52" t="s">
        <v>230</v>
      </c>
      <c r="B39" s="15"/>
      <c r="D39" s="51" t="s">
        <v>73</v>
      </c>
      <c r="E39" s="20" t="s">
        <v>231</v>
      </c>
      <c r="F39" s="59">
        <v>2</v>
      </c>
      <c r="G39" s="59">
        <v>2</v>
      </c>
      <c r="H39" s="59">
        <v>0</v>
      </c>
      <c r="I39" s="59">
        <v>8130</v>
      </c>
      <c r="J39" s="59">
        <v>33800</v>
      </c>
      <c r="K39" s="59">
        <v>0</v>
      </c>
      <c r="L39" s="59">
        <v>0</v>
      </c>
      <c r="M39" s="61">
        <v>405000</v>
      </c>
      <c r="N39" s="61">
        <v>0</v>
      </c>
      <c r="O39" s="61">
        <v>0</v>
      </c>
      <c r="P39" s="110"/>
      <c r="Q39" s="61">
        <v>0</v>
      </c>
      <c r="R39" s="61" t="s">
        <v>22</v>
      </c>
      <c r="S39" s="61">
        <v>405000</v>
      </c>
    </row>
    <row r="40" spans="1:19" ht="40.5" customHeight="1" x14ac:dyDescent="0.2">
      <c r="A40" s="52" t="s">
        <v>233</v>
      </c>
      <c r="D40" s="51" t="s">
        <v>232</v>
      </c>
      <c r="E40" s="4" t="s">
        <v>234</v>
      </c>
      <c r="F40" s="59">
        <v>0</v>
      </c>
      <c r="G40" s="59">
        <v>0</v>
      </c>
      <c r="H40" s="59">
        <v>0</v>
      </c>
      <c r="I40" s="59">
        <v>1973</v>
      </c>
      <c r="J40" s="59">
        <v>8801</v>
      </c>
      <c r="K40" s="59">
        <v>28</v>
      </c>
      <c r="L40" s="59">
        <v>16</v>
      </c>
      <c r="M40" s="61">
        <v>133353000</v>
      </c>
      <c r="N40" s="61">
        <v>25500000</v>
      </c>
      <c r="O40" s="61">
        <v>0</v>
      </c>
      <c r="P40" s="110"/>
      <c r="Q40" s="61">
        <v>0</v>
      </c>
      <c r="R40" s="61" t="s">
        <v>22</v>
      </c>
      <c r="S40" s="61">
        <v>158853000</v>
      </c>
    </row>
    <row r="41" spans="1:19" ht="45" x14ac:dyDescent="0.2">
      <c r="A41" s="52" t="s">
        <v>235</v>
      </c>
      <c r="B41" s="15"/>
      <c r="C41" s="50"/>
      <c r="D41" s="62" t="s">
        <v>75</v>
      </c>
      <c r="E41" s="20" t="s">
        <v>236</v>
      </c>
      <c r="F41" s="59">
        <v>25</v>
      </c>
      <c r="G41" s="59">
        <v>16</v>
      </c>
      <c r="H41" s="59">
        <v>3</v>
      </c>
      <c r="I41" s="59">
        <v>276255</v>
      </c>
      <c r="J41" s="59">
        <v>1264310</v>
      </c>
      <c r="K41" s="59">
        <v>291</v>
      </c>
      <c r="L41" s="59">
        <v>162</v>
      </c>
      <c r="M41" s="61">
        <v>777607676</v>
      </c>
      <c r="N41" s="61">
        <v>600287330</v>
      </c>
      <c r="O41" s="61">
        <v>0</v>
      </c>
      <c r="P41" s="110"/>
      <c r="Q41" s="61">
        <v>0</v>
      </c>
      <c r="R41" s="61" t="s">
        <v>22</v>
      </c>
      <c r="S41" s="61">
        <v>1377895006</v>
      </c>
    </row>
    <row r="42" spans="1:19" ht="45" customHeight="1" x14ac:dyDescent="0.2">
      <c r="A42" s="52" t="s">
        <v>76</v>
      </c>
      <c r="D42" s="51" t="s">
        <v>237</v>
      </c>
      <c r="E42" s="4" t="s">
        <v>28</v>
      </c>
      <c r="F42" s="59">
        <v>0</v>
      </c>
      <c r="G42" s="59">
        <v>2</v>
      </c>
      <c r="H42" s="59">
        <v>0</v>
      </c>
      <c r="I42" s="59">
        <v>4588</v>
      </c>
      <c r="J42" s="59">
        <v>16648</v>
      </c>
      <c r="K42" s="59">
        <v>444</v>
      </c>
      <c r="L42" s="59">
        <v>2570</v>
      </c>
      <c r="M42" s="61">
        <v>14124102</v>
      </c>
      <c r="N42" s="61">
        <v>222813138</v>
      </c>
      <c r="O42" s="61">
        <v>0</v>
      </c>
      <c r="P42" s="110"/>
      <c r="Q42" s="61">
        <v>0</v>
      </c>
      <c r="R42" s="61" t="s">
        <v>22</v>
      </c>
      <c r="S42" s="61">
        <v>236937240</v>
      </c>
    </row>
    <row r="43" spans="1:19" ht="45" customHeight="1" x14ac:dyDescent="0.2">
      <c r="A43" s="52" t="s">
        <v>77</v>
      </c>
      <c r="D43" s="51" t="s">
        <v>78</v>
      </c>
      <c r="E43" s="4" t="s">
        <v>79</v>
      </c>
      <c r="F43" s="59">
        <v>0</v>
      </c>
      <c r="G43" s="59">
        <v>0</v>
      </c>
      <c r="H43" s="59">
        <v>0</v>
      </c>
      <c r="I43" s="59">
        <v>532</v>
      </c>
      <c r="J43" s="59">
        <v>2555</v>
      </c>
      <c r="K43" s="59">
        <v>0</v>
      </c>
      <c r="L43" s="59">
        <v>0</v>
      </c>
      <c r="M43" s="61">
        <v>1323488</v>
      </c>
      <c r="N43" s="61">
        <v>0</v>
      </c>
      <c r="O43" s="61">
        <v>0</v>
      </c>
      <c r="P43" s="110"/>
      <c r="Q43" s="61">
        <v>0</v>
      </c>
      <c r="R43" s="61" t="s">
        <v>22</v>
      </c>
      <c r="S43" s="61">
        <v>1323488</v>
      </c>
    </row>
    <row r="44" spans="1:19" ht="45" customHeight="1" x14ac:dyDescent="0.2">
      <c r="A44" s="52" t="s">
        <v>80</v>
      </c>
      <c r="D44" s="51" t="s">
        <v>81</v>
      </c>
      <c r="E44" s="20" t="s">
        <v>203</v>
      </c>
      <c r="F44" s="59">
        <v>1</v>
      </c>
      <c r="G44" s="59">
        <v>7</v>
      </c>
      <c r="H44" s="59">
        <v>0</v>
      </c>
      <c r="I44" s="59">
        <v>68082</v>
      </c>
      <c r="J44" s="59">
        <v>293323</v>
      </c>
      <c r="K44" s="59">
        <v>1376</v>
      </c>
      <c r="L44" s="59">
        <v>10593</v>
      </c>
      <c r="M44" s="61">
        <v>3568612267</v>
      </c>
      <c r="N44" s="61">
        <v>267117500</v>
      </c>
      <c r="O44" s="61">
        <v>0</v>
      </c>
      <c r="P44" s="110"/>
      <c r="Q44" s="61">
        <v>0</v>
      </c>
      <c r="R44" s="61" t="s">
        <v>22</v>
      </c>
      <c r="S44" s="61">
        <v>3835729767</v>
      </c>
    </row>
    <row r="45" spans="1:19" ht="45" customHeight="1" x14ac:dyDescent="0.2">
      <c r="A45" s="52" t="s">
        <v>82</v>
      </c>
      <c r="D45" s="51" t="s">
        <v>83</v>
      </c>
      <c r="E45" s="20" t="s">
        <v>203</v>
      </c>
      <c r="F45" s="59">
        <v>23</v>
      </c>
      <c r="G45" s="59">
        <v>120</v>
      </c>
      <c r="H45" s="59">
        <v>0</v>
      </c>
      <c r="I45" s="59">
        <v>543713</v>
      </c>
      <c r="J45" s="59">
        <v>2437035</v>
      </c>
      <c r="K45" s="59">
        <v>42949</v>
      </c>
      <c r="L45" s="59">
        <v>228966</v>
      </c>
      <c r="M45" s="61">
        <v>7550379125</v>
      </c>
      <c r="N45" s="61">
        <v>8575121896</v>
      </c>
      <c r="O45" s="61">
        <v>0</v>
      </c>
      <c r="P45" s="110"/>
      <c r="Q45" s="61">
        <v>0</v>
      </c>
      <c r="R45" s="61" t="s">
        <v>22</v>
      </c>
      <c r="S45" s="61">
        <v>16125501021</v>
      </c>
    </row>
    <row r="46" spans="1:19" ht="45" customHeight="1" x14ac:dyDescent="0.2">
      <c r="A46" s="52" t="s">
        <v>84</v>
      </c>
      <c r="D46" s="51" t="s">
        <v>35</v>
      </c>
      <c r="E46" s="20" t="s">
        <v>248</v>
      </c>
      <c r="F46" s="59">
        <v>3</v>
      </c>
      <c r="G46" s="59">
        <v>0</v>
      </c>
      <c r="H46" s="59">
        <v>0</v>
      </c>
      <c r="I46" s="59">
        <v>18288</v>
      </c>
      <c r="J46" s="59">
        <v>76824</v>
      </c>
      <c r="K46" s="59">
        <v>9</v>
      </c>
      <c r="L46" s="59">
        <v>101</v>
      </c>
      <c r="M46" s="61">
        <v>258178897.22999999</v>
      </c>
      <c r="N46" s="61">
        <v>29940000</v>
      </c>
      <c r="O46" s="61">
        <v>0</v>
      </c>
      <c r="P46" s="110"/>
      <c r="Q46" s="61">
        <v>0</v>
      </c>
      <c r="R46" s="61" t="s">
        <v>22</v>
      </c>
      <c r="S46" s="61">
        <v>288118897.23000002</v>
      </c>
    </row>
    <row r="47" spans="1:19" ht="45.75" customHeight="1" x14ac:dyDescent="0.2">
      <c r="A47" s="56" t="s">
        <v>85</v>
      </c>
      <c r="B47" s="9"/>
      <c r="C47" s="10"/>
      <c r="D47" s="54" t="s">
        <v>86</v>
      </c>
      <c r="E47" s="25" t="s">
        <v>238</v>
      </c>
      <c r="F47" s="60">
        <v>16</v>
      </c>
      <c r="G47" s="60">
        <v>0</v>
      </c>
      <c r="H47" s="60">
        <v>19</v>
      </c>
      <c r="I47" s="60">
        <v>644400</v>
      </c>
      <c r="J47" s="60">
        <v>2883722</v>
      </c>
      <c r="K47" s="60">
        <v>98973</v>
      </c>
      <c r="L47" s="60">
        <v>324438</v>
      </c>
      <c r="M47" s="70">
        <v>8590583089.6700001</v>
      </c>
      <c r="N47" s="70">
        <v>3394914828.8000002</v>
      </c>
      <c r="O47" s="70">
        <v>0</v>
      </c>
      <c r="P47" s="112"/>
      <c r="Q47" s="70">
        <v>0</v>
      </c>
      <c r="R47" s="70" t="s">
        <v>22</v>
      </c>
      <c r="S47" s="70">
        <v>11985497918.470001</v>
      </c>
    </row>
    <row r="48" spans="1:19" x14ac:dyDescent="0.2">
      <c r="F48" s="81"/>
      <c r="G48" s="81"/>
      <c r="H48" s="81"/>
      <c r="I48" s="81"/>
      <c r="J48" s="81"/>
      <c r="K48" s="81"/>
      <c r="L48" s="81"/>
      <c r="M48" s="86"/>
      <c r="N48" s="86"/>
      <c r="O48" s="86"/>
      <c r="P48" s="113"/>
      <c r="Q48" s="86"/>
      <c r="R48" s="61"/>
      <c r="S48" s="92"/>
    </row>
    <row r="49" spans="1:19" ht="15.75" x14ac:dyDescent="0.25">
      <c r="A49" s="36">
        <v>2017</v>
      </c>
      <c r="B49" s="14"/>
      <c r="C49" s="1"/>
      <c r="D49" s="7"/>
      <c r="E49" s="7"/>
      <c r="F49" s="65">
        <v>178</v>
      </c>
      <c r="G49" s="65">
        <v>826</v>
      </c>
      <c r="H49" s="65">
        <v>65</v>
      </c>
      <c r="I49" s="65">
        <v>1088770</v>
      </c>
      <c r="J49" s="65">
        <v>4859997</v>
      </c>
      <c r="K49" s="65">
        <v>11697</v>
      </c>
      <c r="L49" s="65">
        <v>61168</v>
      </c>
      <c r="M49" s="72">
        <v>6744167852</v>
      </c>
      <c r="N49" s="72">
        <v>5073253651.8799992</v>
      </c>
      <c r="O49" s="72">
        <v>20400000</v>
      </c>
      <c r="P49" s="116"/>
      <c r="Q49" s="72">
        <v>0</v>
      </c>
      <c r="R49" s="72" t="s">
        <v>22</v>
      </c>
      <c r="S49" s="72">
        <v>11837821503.879999</v>
      </c>
    </row>
    <row r="50" spans="1:19" ht="34.5" customHeight="1" x14ac:dyDescent="0.2">
      <c r="A50" s="52" t="s">
        <v>87</v>
      </c>
      <c r="B50" s="11" t="s">
        <v>38</v>
      </c>
      <c r="C50" s="16" t="s">
        <v>39</v>
      </c>
      <c r="D50" s="16" t="s">
        <v>239</v>
      </c>
      <c r="E50" s="49" t="s">
        <v>88</v>
      </c>
      <c r="F50" s="59">
        <v>8</v>
      </c>
      <c r="G50" s="59">
        <v>189</v>
      </c>
      <c r="H50" s="59">
        <v>0</v>
      </c>
      <c r="I50" s="59">
        <v>10947</v>
      </c>
      <c r="J50" s="59">
        <v>54735</v>
      </c>
      <c r="K50" s="59">
        <v>522</v>
      </c>
      <c r="L50" s="59">
        <v>10351</v>
      </c>
      <c r="M50" s="61">
        <v>0</v>
      </c>
      <c r="N50" s="61">
        <v>719558532</v>
      </c>
      <c r="O50" s="61">
        <v>0</v>
      </c>
      <c r="P50" s="110"/>
      <c r="Q50" s="61">
        <v>0</v>
      </c>
      <c r="R50" s="61" t="s">
        <v>22</v>
      </c>
      <c r="S50" s="61">
        <v>719558532</v>
      </c>
    </row>
    <row r="51" spans="1:19" ht="45" x14ac:dyDescent="0.2">
      <c r="A51" s="48" t="s">
        <v>241</v>
      </c>
      <c r="B51" s="11"/>
      <c r="C51" s="16"/>
      <c r="D51" s="16" t="s">
        <v>240</v>
      </c>
      <c r="E51" s="49" t="s">
        <v>89</v>
      </c>
      <c r="F51" s="59">
        <v>0</v>
      </c>
      <c r="G51" s="59">
        <v>7</v>
      </c>
      <c r="H51" s="59">
        <v>0</v>
      </c>
      <c r="I51" s="59">
        <v>6695</v>
      </c>
      <c r="J51" s="59">
        <v>29889</v>
      </c>
      <c r="K51" s="59">
        <v>437</v>
      </c>
      <c r="L51" s="59">
        <v>2810</v>
      </c>
      <c r="M51" s="61">
        <v>0</v>
      </c>
      <c r="N51" s="61">
        <v>586364000</v>
      </c>
      <c r="O51" s="61">
        <v>0</v>
      </c>
      <c r="P51" s="110"/>
      <c r="Q51" s="61">
        <v>0</v>
      </c>
      <c r="R51" s="61" t="s">
        <v>22</v>
      </c>
      <c r="S51" s="61">
        <v>586364000</v>
      </c>
    </row>
    <row r="52" spans="1:19" ht="34.5" customHeight="1" x14ac:dyDescent="0.2">
      <c r="A52" s="48" t="s">
        <v>90</v>
      </c>
      <c r="B52" s="11"/>
      <c r="C52" s="16"/>
      <c r="D52" s="16" t="s">
        <v>242</v>
      </c>
      <c r="E52" s="49" t="s">
        <v>243</v>
      </c>
      <c r="F52" s="59">
        <v>22</v>
      </c>
      <c r="G52" s="59">
        <v>0</v>
      </c>
      <c r="H52" s="59">
        <v>0</v>
      </c>
      <c r="I52" s="59">
        <v>1777</v>
      </c>
      <c r="J52" s="59">
        <v>7953</v>
      </c>
      <c r="K52" s="59">
        <v>57</v>
      </c>
      <c r="L52" s="59">
        <v>1099</v>
      </c>
      <c r="M52" s="61">
        <v>0</v>
      </c>
      <c r="N52" s="61">
        <v>57799332</v>
      </c>
      <c r="O52" s="61">
        <v>0</v>
      </c>
      <c r="P52" s="110"/>
      <c r="Q52" s="61">
        <v>0</v>
      </c>
      <c r="R52" s="61" t="s">
        <v>22</v>
      </c>
      <c r="S52" s="61">
        <v>57799332</v>
      </c>
    </row>
    <row r="53" spans="1:19" ht="34.5" customHeight="1" x14ac:dyDescent="0.2">
      <c r="A53" s="48" t="s">
        <v>91</v>
      </c>
      <c r="B53" s="11"/>
      <c r="C53" s="16"/>
      <c r="D53" s="16" t="s">
        <v>244</v>
      </c>
      <c r="E53" s="49" t="s">
        <v>142</v>
      </c>
      <c r="F53" s="59">
        <v>0</v>
      </c>
      <c r="G53" s="59">
        <v>5</v>
      </c>
      <c r="H53" s="59">
        <v>0</v>
      </c>
      <c r="I53" s="59">
        <v>3</v>
      </c>
      <c r="J53" s="59">
        <v>18</v>
      </c>
      <c r="K53" s="59">
        <v>0</v>
      </c>
      <c r="L53" s="59">
        <v>4</v>
      </c>
      <c r="M53" s="61">
        <v>0</v>
      </c>
      <c r="N53" s="61">
        <v>0</v>
      </c>
      <c r="O53" s="61">
        <v>0</v>
      </c>
      <c r="P53" s="110"/>
      <c r="Q53" s="61">
        <v>0</v>
      </c>
      <c r="R53" s="61" t="s">
        <v>22</v>
      </c>
      <c r="S53" s="61">
        <v>0</v>
      </c>
    </row>
    <row r="54" spans="1:19" ht="34.5" customHeight="1" x14ac:dyDescent="0.2">
      <c r="A54" s="48" t="s">
        <v>246</v>
      </c>
      <c r="B54" s="11"/>
      <c r="C54" s="16"/>
      <c r="D54" s="16" t="s">
        <v>245</v>
      </c>
      <c r="E54" s="49" t="s">
        <v>92</v>
      </c>
      <c r="F54" s="59">
        <v>3</v>
      </c>
      <c r="G54" s="59">
        <v>493</v>
      </c>
      <c r="H54" s="59">
        <v>0</v>
      </c>
      <c r="I54" s="59">
        <v>4130</v>
      </c>
      <c r="J54" s="59">
        <v>16052</v>
      </c>
      <c r="K54" s="59">
        <v>1634</v>
      </c>
      <c r="L54" s="59">
        <v>4037</v>
      </c>
      <c r="M54" s="61">
        <v>16385000</v>
      </c>
      <c r="N54" s="61">
        <v>572431696</v>
      </c>
      <c r="O54" s="61">
        <v>20400000</v>
      </c>
      <c r="P54" s="110"/>
      <c r="Q54" s="61">
        <v>0</v>
      </c>
      <c r="R54" s="61" t="s">
        <v>22</v>
      </c>
      <c r="S54" s="61">
        <v>609216696</v>
      </c>
    </row>
    <row r="55" spans="1:19" ht="35.450000000000003" customHeight="1" x14ac:dyDescent="0.2">
      <c r="A55" s="52" t="s">
        <v>247</v>
      </c>
      <c r="B55" s="15" t="s">
        <v>25</v>
      </c>
      <c r="C55" s="51" t="s">
        <v>406</v>
      </c>
      <c r="D55" s="51" t="s">
        <v>40</v>
      </c>
      <c r="E55" s="20" t="s">
        <v>88</v>
      </c>
      <c r="F55" s="59">
        <v>0</v>
      </c>
      <c r="G55" s="59">
        <v>0</v>
      </c>
      <c r="H55" s="59">
        <v>0</v>
      </c>
      <c r="I55" s="59">
        <v>10052</v>
      </c>
      <c r="J55" s="59">
        <v>43071</v>
      </c>
      <c r="K55" s="59">
        <v>1</v>
      </c>
      <c r="L55" s="59">
        <v>1</v>
      </c>
      <c r="M55" s="61">
        <v>194318961</v>
      </c>
      <c r="N55" s="61">
        <v>73345000</v>
      </c>
      <c r="O55" s="61">
        <v>0</v>
      </c>
      <c r="P55" s="110"/>
      <c r="Q55" s="61">
        <v>0</v>
      </c>
      <c r="R55" s="61" t="s">
        <v>22</v>
      </c>
      <c r="S55" s="61">
        <v>267663961</v>
      </c>
    </row>
    <row r="56" spans="1:19" ht="33" x14ac:dyDescent="0.2">
      <c r="A56" s="48" t="s">
        <v>256</v>
      </c>
      <c r="B56" s="15"/>
      <c r="C56" s="50"/>
      <c r="D56" s="51" t="s">
        <v>407</v>
      </c>
      <c r="E56" s="20" t="s">
        <v>257</v>
      </c>
      <c r="F56" s="59">
        <v>14</v>
      </c>
      <c r="G56" s="59">
        <v>10</v>
      </c>
      <c r="H56" s="59">
        <v>2</v>
      </c>
      <c r="I56" s="59">
        <v>165614</v>
      </c>
      <c r="J56" s="59">
        <v>802406</v>
      </c>
      <c r="K56" s="59">
        <v>662</v>
      </c>
      <c r="L56" s="59">
        <v>639</v>
      </c>
      <c r="M56" s="61">
        <v>129695000</v>
      </c>
      <c r="N56" s="61">
        <v>276188000</v>
      </c>
      <c r="O56" s="61">
        <v>0</v>
      </c>
      <c r="P56" s="110"/>
      <c r="Q56" s="61">
        <v>0</v>
      </c>
      <c r="R56" s="61" t="s">
        <v>22</v>
      </c>
      <c r="S56" s="61">
        <v>405883000</v>
      </c>
    </row>
    <row r="57" spans="1:19" ht="30" x14ac:dyDescent="0.2">
      <c r="A57" s="48" t="s">
        <v>258</v>
      </c>
      <c r="B57" s="15"/>
      <c r="C57" s="50"/>
      <c r="D57" s="51" t="s">
        <v>408</v>
      </c>
      <c r="E57" s="20" t="s">
        <v>259</v>
      </c>
      <c r="F57" s="59">
        <v>0</v>
      </c>
      <c r="G57" s="59">
        <v>0</v>
      </c>
      <c r="H57" s="59">
        <v>0</v>
      </c>
      <c r="I57" s="59">
        <v>54010</v>
      </c>
      <c r="J57" s="59">
        <v>202667</v>
      </c>
      <c r="K57" s="59">
        <v>0</v>
      </c>
      <c r="L57" s="59">
        <v>0</v>
      </c>
      <c r="M57" s="61">
        <v>0</v>
      </c>
      <c r="N57" s="61">
        <v>0</v>
      </c>
      <c r="O57" s="61">
        <v>0</v>
      </c>
      <c r="P57" s="110"/>
      <c r="Q57" s="61">
        <v>0</v>
      </c>
      <c r="R57" s="61" t="s">
        <v>22</v>
      </c>
      <c r="S57" s="61">
        <v>0</v>
      </c>
    </row>
    <row r="58" spans="1:19" ht="35.450000000000003" customHeight="1" x14ac:dyDescent="0.2">
      <c r="A58" s="48" t="s">
        <v>260</v>
      </c>
      <c r="B58" s="74"/>
      <c r="C58" s="50"/>
      <c r="D58" s="51" t="s">
        <v>409</v>
      </c>
      <c r="E58" s="20" t="s">
        <v>249</v>
      </c>
      <c r="F58" s="59">
        <v>0</v>
      </c>
      <c r="G58" s="59">
        <v>0</v>
      </c>
      <c r="H58" s="59">
        <v>0</v>
      </c>
      <c r="I58" s="59">
        <v>40562</v>
      </c>
      <c r="J58" s="59">
        <v>151652</v>
      </c>
      <c r="K58" s="59">
        <v>2</v>
      </c>
      <c r="L58" s="59">
        <v>66</v>
      </c>
      <c r="M58" s="61">
        <v>0</v>
      </c>
      <c r="N58" s="61">
        <v>0</v>
      </c>
      <c r="O58" s="61">
        <v>0</v>
      </c>
      <c r="P58" s="110"/>
      <c r="Q58" s="61">
        <v>0</v>
      </c>
      <c r="R58" s="61" t="s">
        <v>22</v>
      </c>
      <c r="S58" s="61">
        <v>0</v>
      </c>
    </row>
    <row r="59" spans="1:19" ht="35.450000000000003" customHeight="1" x14ac:dyDescent="0.2">
      <c r="A59" s="48" t="s">
        <v>261</v>
      </c>
      <c r="B59" s="74"/>
      <c r="C59" s="50"/>
      <c r="D59" s="51" t="s">
        <v>409</v>
      </c>
      <c r="E59" s="20" t="s">
        <v>262</v>
      </c>
      <c r="F59" s="59">
        <v>3</v>
      </c>
      <c r="G59" s="59">
        <v>0</v>
      </c>
      <c r="H59" s="59">
        <v>0</v>
      </c>
      <c r="I59" s="59">
        <v>6588</v>
      </c>
      <c r="J59" s="59">
        <v>30371</v>
      </c>
      <c r="K59" s="59">
        <v>58</v>
      </c>
      <c r="L59" s="59">
        <v>207</v>
      </c>
      <c r="M59" s="61">
        <v>0</v>
      </c>
      <c r="N59" s="61">
        <v>0</v>
      </c>
      <c r="O59" s="61">
        <v>0</v>
      </c>
      <c r="P59" s="110"/>
      <c r="Q59" s="61">
        <v>0</v>
      </c>
      <c r="R59" s="61" t="s">
        <v>22</v>
      </c>
      <c r="S59" s="61">
        <v>0</v>
      </c>
    </row>
    <row r="60" spans="1:19" ht="35.450000000000003" customHeight="1" x14ac:dyDescent="0.2">
      <c r="A60" s="52" t="s">
        <v>93</v>
      </c>
      <c r="B60" s="15"/>
      <c r="C60" s="50"/>
      <c r="D60" s="51" t="s">
        <v>30</v>
      </c>
      <c r="E60" s="20" t="s">
        <v>263</v>
      </c>
      <c r="F60" s="59">
        <v>11</v>
      </c>
      <c r="G60" s="59">
        <v>19</v>
      </c>
      <c r="H60" s="59">
        <v>0</v>
      </c>
      <c r="I60" s="59">
        <v>2368</v>
      </c>
      <c r="J60" s="59">
        <v>9343</v>
      </c>
      <c r="K60" s="59">
        <v>56</v>
      </c>
      <c r="L60" s="59">
        <v>783</v>
      </c>
      <c r="M60" s="61">
        <v>0</v>
      </c>
      <c r="N60" s="61">
        <v>0</v>
      </c>
      <c r="O60" s="61">
        <v>0</v>
      </c>
      <c r="P60" s="110"/>
      <c r="Q60" s="61">
        <v>0</v>
      </c>
      <c r="R60" s="61" t="s">
        <v>22</v>
      </c>
      <c r="S60" s="61">
        <v>0</v>
      </c>
    </row>
    <row r="61" spans="1:19" ht="35.450000000000003" customHeight="1" x14ac:dyDescent="0.2">
      <c r="A61" s="48" t="s">
        <v>94</v>
      </c>
      <c r="B61" s="3"/>
      <c r="C61" s="51"/>
      <c r="D61" s="51" t="s">
        <v>95</v>
      </c>
      <c r="E61" s="20" t="s">
        <v>264</v>
      </c>
      <c r="F61" s="59">
        <v>1</v>
      </c>
      <c r="G61" s="59">
        <v>6</v>
      </c>
      <c r="H61" s="59">
        <v>0</v>
      </c>
      <c r="I61" s="59">
        <v>92647</v>
      </c>
      <c r="J61" s="59">
        <v>454934</v>
      </c>
      <c r="K61" s="59">
        <v>11</v>
      </c>
      <c r="L61" s="59">
        <v>15</v>
      </c>
      <c r="M61" s="61">
        <v>22165888</v>
      </c>
      <c r="N61" s="61">
        <v>0</v>
      </c>
      <c r="O61" s="61">
        <v>0</v>
      </c>
      <c r="P61" s="110"/>
      <c r="Q61" s="61">
        <v>0</v>
      </c>
      <c r="R61" s="61" t="s">
        <v>22</v>
      </c>
      <c r="S61" s="61">
        <v>22165888</v>
      </c>
    </row>
    <row r="62" spans="1:19" ht="35.450000000000003" customHeight="1" x14ac:dyDescent="0.2">
      <c r="A62" s="52" t="s">
        <v>265</v>
      </c>
      <c r="B62" s="15"/>
      <c r="C62" s="50"/>
      <c r="D62" s="51" t="s">
        <v>266</v>
      </c>
      <c r="E62" s="20" t="s">
        <v>96</v>
      </c>
      <c r="F62" s="59">
        <v>0</v>
      </c>
      <c r="G62" s="59">
        <v>0</v>
      </c>
      <c r="H62" s="59">
        <v>0</v>
      </c>
      <c r="I62" s="59">
        <v>2782</v>
      </c>
      <c r="J62" s="59">
        <v>12570</v>
      </c>
      <c r="K62" s="59">
        <v>71</v>
      </c>
      <c r="L62" s="59">
        <v>263</v>
      </c>
      <c r="M62" s="61">
        <v>56949020.150000006</v>
      </c>
      <c r="N62" s="61">
        <v>5834797.7400000002</v>
      </c>
      <c r="O62" s="61">
        <v>0</v>
      </c>
      <c r="P62" s="110"/>
      <c r="Q62" s="61">
        <v>0</v>
      </c>
      <c r="R62" s="61" t="s">
        <v>22</v>
      </c>
      <c r="S62" s="61">
        <v>62783817.890000008</v>
      </c>
    </row>
    <row r="63" spans="1:19" ht="35.450000000000003" customHeight="1" x14ac:dyDescent="0.2">
      <c r="A63" s="52" t="s">
        <v>97</v>
      </c>
      <c r="B63" s="15"/>
      <c r="C63" s="50"/>
      <c r="D63" s="51" t="s">
        <v>33</v>
      </c>
      <c r="E63" s="20" t="s">
        <v>267</v>
      </c>
      <c r="F63" s="59">
        <v>1</v>
      </c>
      <c r="G63" s="59">
        <v>0</v>
      </c>
      <c r="H63" s="59">
        <v>0</v>
      </c>
      <c r="I63" s="59">
        <v>2462</v>
      </c>
      <c r="J63" s="59">
        <v>8945</v>
      </c>
      <c r="K63" s="59">
        <v>3</v>
      </c>
      <c r="L63" s="59">
        <v>53</v>
      </c>
      <c r="M63" s="61">
        <v>311317.46000000002</v>
      </c>
      <c r="N63" s="61">
        <v>2200000</v>
      </c>
      <c r="O63" s="61">
        <v>0</v>
      </c>
      <c r="P63" s="110"/>
      <c r="Q63" s="61">
        <v>0</v>
      </c>
      <c r="R63" s="61" t="s">
        <v>22</v>
      </c>
      <c r="S63" s="61">
        <v>2511317.46</v>
      </c>
    </row>
    <row r="64" spans="1:19" ht="35.450000000000003" customHeight="1" x14ac:dyDescent="0.2">
      <c r="A64" s="52" t="s">
        <v>98</v>
      </c>
      <c r="B64" s="15"/>
      <c r="C64" s="50"/>
      <c r="D64" s="51" t="s">
        <v>99</v>
      </c>
      <c r="E64" s="20" t="s">
        <v>268</v>
      </c>
      <c r="F64" s="59">
        <v>22</v>
      </c>
      <c r="G64" s="59">
        <v>0</v>
      </c>
      <c r="H64" s="59">
        <v>4</v>
      </c>
      <c r="I64" s="59">
        <v>9432</v>
      </c>
      <c r="J64" s="59">
        <v>40966</v>
      </c>
      <c r="K64" s="59">
        <v>329</v>
      </c>
      <c r="L64" s="59">
        <v>1493</v>
      </c>
      <c r="M64" s="61">
        <v>193691414.38999999</v>
      </c>
      <c r="N64" s="61">
        <v>73347516</v>
      </c>
      <c r="O64" s="61">
        <v>0</v>
      </c>
      <c r="P64" s="110"/>
      <c r="Q64" s="61">
        <v>0</v>
      </c>
      <c r="R64" s="61" t="s">
        <v>22</v>
      </c>
      <c r="S64" s="61">
        <v>267038930.38999999</v>
      </c>
    </row>
    <row r="65" spans="1:19" ht="35.450000000000003" customHeight="1" x14ac:dyDescent="0.2">
      <c r="A65" s="52" t="s">
        <v>100</v>
      </c>
      <c r="B65" s="15"/>
      <c r="C65" s="50"/>
      <c r="D65" s="51" t="s">
        <v>41</v>
      </c>
      <c r="E65" s="20" t="s">
        <v>179</v>
      </c>
      <c r="F65" s="59">
        <v>2</v>
      </c>
      <c r="G65" s="59">
        <v>1</v>
      </c>
      <c r="H65" s="59">
        <v>1</v>
      </c>
      <c r="I65" s="59">
        <v>1330</v>
      </c>
      <c r="J65" s="59">
        <v>6392</v>
      </c>
      <c r="K65" s="59">
        <v>2</v>
      </c>
      <c r="L65" s="59">
        <v>4</v>
      </c>
      <c r="M65" s="61">
        <v>264687704.50999999</v>
      </c>
      <c r="N65" s="61">
        <v>18853724</v>
      </c>
      <c r="O65" s="61">
        <v>0</v>
      </c>
      <c r="P65" s="110"/>
      <c r="Q65" s="61">
        <v>0</v>
      </c>
      <c r="R65" s="61" t="s">
        <v>22</v>
      </c>
      <c r="S65" s="61">
        <v>283541428.50999999</v>
      </c>
    </row>
    <row r="66" spans="1:19" ht="35.450000000000003" customHeight="1" x14ac:dyDescent="0.2">
      <c r="A66" s="48" t="s">
        <v>37</v>
      </c>
      <c r="B66" s="15"/>
      <c r="C66" s="50"/>
      <c r="D66" s="51" t="s">
        <v>61</v>
      </c>
      <c r="E66" s="20" t="s">
        <v>269</v>
      </c>
      <c r="F66" s="59">
        <v>0</v>
      </c>
      <c r="G66" s="59">
        <v>0</v>
      </c>
      <c r="H66" s="59">
        <v>0</v>
      </c>
      <c r="I66" s="59">
        <v>4710</v>
      </c>
      <c r="J66" s="59">
        <v>23520</v>
      </c>
      <c r="K66" s="59">
        <v>319</v>
      </c>
      <c r="L66" s="59">
        <v>481</v>
      </c>
      <c r="M66" s="61">
        <v>0</v>
      </c>
      <c r="N66" s="61">
        <v>0</v>
      </c>
      <c r="O66" s="61">
        <v>0</v>
      </c>
      <c r="P66" s="110"/>
      <c r="Q66" s="61">
        <v>0</v>
      </c>
      <c r="R66" s="61" t="s">
        <v>22</v>
      </c>
      <c r="S66" s="61">
        <v>0</v>
      </c>
    </row>
    <row r="67" spans="1:19" ht="35.450000000000003" customHeight="1" x14ac:dyDescent="0.2">
      <c r="A67" s="52" t="s">
        <v>101</v>
      </c>
      <c r="B67" s="15"/>
      <c r="C67" s="50"/>
      <c r="D67" s="51" t="s">
        <v>102</v>
      </c>
      <c r="E67" s="20" t="s">
        <v>270</v>
      </c>
      <c r="F67" s="59">
        <v>0</v>
      </c>
      <c r="G67" s="59">
        <v>0</v>
      </c>
      <c r="H67" s="59">
        <v>0</v>
      </c>
      <c r="I67" s="59">
        <v>33463</v>
      </c>
      <c r="J67" s="59">
        <v>161975</v>
      </c>
      <c r="K67" s="59">
        <v>724</v>
      </c>
      <c r="L67" s="59">
        <v>646</v>
      </c>
      <c r="M67" s="61">
        <v>21643648</v>
      </c>
      <c r="N67" s="61">
        <v>0</v>
      </c>
      <c r="O67" s="61">
        <v>0</v>
      </c>
      <c r="P67" s="110"/>
      <c r="Q67" s="61">
        <v>0</v>
      </c>
      <c r="R67" s="61" t="s">
        <v>22</v>
      </c>
      <c r="S67" s="61">
        <v>21643648</v>
      </c>
    </row>
    <row r="68" spans="1:19" ht="35.450000000000003" customHeight="1" x14ac:dyDescent="0.2">
      <c r="A68" s="48" t="s">
        <v>106</v>
      </c>
      <c r="C68" s="51"/>
      <c r="D68" s="51" t="s">
        <v>107</v>
      </c>
      <c r="E68" s="20" t="s">
        <v>271</v>
      </c>
      <c r="F68" s="59">
        <v>0</v>
      </c>
      <c r="G68" s="59">
        <v>0</v>
      </c>
      <c r="H68" s="59">
        <v>0</v>
      </c>
      <c r="I68" s="59">
        <v>18552</v>
      </c>
      <c r="J68" s="59">
        <v>72607</v>
      </c>
      <c r="K68" s="59">
        <v>0</v>
      </c>
      <c r="L68" s="59">
        <v>0</v>
      </c>
      <c r="M68" s="61">
        <v>0</v>
      </c>
      <c r="N68" s="61">
        <v>0</v>
      </c>
      <c r="O68" s="61">
        <v>0</v>
      </c>
      <c r="P68" s="110"/>
      <c r="Q68" s="61">
        <v>0</v>
      </c>
      <c r="R68" s="61" t="s">
        <v>22</v>
      </c>
      <c r="S68" s="61">
        <v>0</v>
      </c>
    </row>
    <row r="69" spans="1:19" ht="35.450000000000003" customHeight="1" x14ac:dyDescent="0.2">
      <c r="A69" s="52" t="s">
        <v>273</v>
      </c>
      <c r="B69" s="15"/>
      <c r="C69" s="50"/>
      <c r="D69" s="51" t="s">
        <v>272</v>
      </c>
      <c r="E69" s="20" t="s">
        <v>274</v>
      </c>
      <c r="F69" s="59">
        <v>0</v>
      </c>
      <c r="G69" s="59">
        <v>0</v>
      </c>
      <c r="H69" s="59">
        <v>0</v>
      </c>
      <c r="I69" s="59">
        <v>78</v>
      </c>
      <c r="J69" s="59">
        <v>305</v>
      </c>
      <c r="K69" s="59">
        <v>0</v>
      </c>
      <c r="L69" s="59">
        <v>0</v>
      </c>
      <c r="M69" s="61">
        <v>0</v>
      </c>
      <c r="N69" s="61">
        <v>0</v>
      </c>
      <c r="O69" s="61">
        <v>0</v>
      </c>
      <c r="P69" s="110"/>
      <c r="Q69" s="61">
        <v>0</v>
      </c>
      <c r="R69" s="61" t="s">
        <v>22</v>
      </c>
      <c r="S69" s="61">
        <v>0</v>
      </c>
    </row>
    <row r="70" spans="1:19" ht="35.450000000000003" customHeight="1" x14ac:dyDescent="0.2">
      <c r="A70" s="52" t="s">
        <v>275</v>
      </c>
      <c r="D70" s="51" t="s">
        <v>103</v>
      </c>
      <c r="E70" s="20" t="s">
        <v>276</v>
      </c>
      <c r="F70" s="59">
        <v>0</v>
      </c>
      <c r="G70" s="59">
        <v>0</v>
      </c>
      <c r="H70" s="59">
        <v>0</v>
      </c>
      <c r="I70" s="59">
        <v>954</v>
      </c>
      <c r="J70" s="59">
        <v>4472</v>
      </c>
      <c r="K70" s="59">
        <v>54</v>
      </c>
      <c r="L70" s="59">
        <v>102</v>
      </c>
      <c r="M70" s="61">
        <v>257745309.93000001</v>
      </c>
      <c r="N70" s="61">
        <v>19532000</v>
      </c>
      <c r="O70" s="61">
        <v>0</v>
      </c>
      <c r="P70" s="110"/>
      <c r="Q70" s="61">
        <v>0</v>
      </c>
      <c r="R70" s="61" t="s">
        <v>22</v>
      </c>
      <c r="S70" s="61">
        <v>277277309.93000001</v>
      </c>
    </row>
    <row r="71" spans="1:19" ht="35.450000000000003" customHeight="1" x14ac:dyDescent="0.2">
      <c r="A71" s="52" t="s">
        <v>104</v>
      </c>
      <c r="D71" s="51" t="s">
        <v>105</v>
      </c>
      <c r="E71" s="20" t="s">
        <v>277</v>
      </c>
      <c r="F71" s="59">
        <v>0</v>
      </c>
      <c r="G71" s="59">
        <v>0</v>
      </c>
      <c r="H71" s="59">
        <v>0</v>
      </c>
      <c r="I71" s="59">
        <v>116</v>
      </c>
      <c r="J71" s="59">
        <v>497</v>
      </c>
      <c r="K71" s="59">
        <v>1</v>
      </c>
      <c r="L71" s="59">
        <v>2</v>
      </c>
      <c r="M71" s="61">
        <v>0</v>
      </c>
      <c r="N71" s="61">
        <v>0</v>
      </c>
      <c r="O71" s="61">
        <v>0</v>
      </c>
      <c r="P71" s="110"/>
      <c r="Q71" s="61">
        <v>0</v>
      </c>
      <c r="R71" s="61" t="s">
        <v>22</v>
      </c>
      <c r="S71" s="61">
        <v>0</v>
      </c>
    </row>
    <row r="72" spans="1:19" ht="30" x14ac:dyDescent="0.2">
      <c r="A72" s="52" t="s">
        <v>108</v>
      </c>
      <c r="D72" s="51" t="s">
        <v>109</v>
      </c>
      <c r="E72" s="20" t="s">
        <v>278</v>
      </c>
      <c r="F72" s="59">
        <v>47</v>
      </c>
      <c r="G72" s="59">
        <v>78</v>
      </c>
      <c r="H72" s="59">
        <v>44</v>
      </c>
      <c r="I72" s="59">
        <v>435220</v>
      </c>
      <c r="J72" s="59">
        <v>1852900</v>
      </c>
      <c r="K72" s="59">
        <v>2748</v>
      </c>
      <c r="L72" s="59">
        <v>32538</v>
      </c>
      <c r="M72" s="61">
        <v>3734087412</v>
      </c>
      <c r="N72" s="61">
        <v>2148640918.1999998</v>
      </c>
      <c r="O72" s="61">
        <v>0</v>
      </c>
      <c r="P72" s="110"/>
      <c r="Q72" s="61">
        <v>0</v>
      </c>
      <c r="R72" s="61" t="s">
        <v>22</v>
      </c>
      <c r="S72" s="61">
        <v>5882728330.1999998</v>
      </c>
    </row>
    <row r="73" spans="1:19" ht="45" x14ac:dyDescent="0.2">
      <c r="A73" s="56" t="s">
        <v>110</v>
      </c>
      <c r="B73" s="9"/>
      <c r="C73" s="10"/>
      <c r="D73" s="54" t="s">
        <v>111</v>
      </c>
      <c r="E73" s="25" t="s">
        <v>279</v>
      </c>
      <c r="F73" s="60">
        <v>44</v>
      </c>
      <c r="G73" s="60">
        <v>18</v>
      </c>
      <c r="H73" s="60">
        <v>14</v>
      </c>
      <c r="I73" s="60">
        <v>184278</v>
      </c>
      <c r="J73" s="60">
        <v>871757</v>
      </c>
      <c r="K73" s="60">
        <v>4006</v>
      </c>
      <c r="L73" s="60">
        <v>5574</v>
      </c>
      <c r="M73" s="70">
        <v>1852487176.5599999</v>
      </c>
      <c r="N73" s="70">
        <v>519158135.94</v>
      </c>
      <c r="O73" s="70">
        <v>0</v>
      </c>
      <c r="P73" s="112"/>
      <c r="Q73" s="70">
        <v>0</v>
      </c>
      <c r="R73" s="70" t="s">
        <v>22</v>
      </c>
      <c r="S73" s="70">
        <v>2371645312.5</v>
      </c>
    </row>
    <row r="74" spans="1:19" ht="15.75" x14ac:dyDescent="0.25">
      <c r="A74" s="36"/>
      <c r="B74" s="14"/>
      <c r="C74" s="1"/>
      <c r="D74" s="7"/>
      <c r="E74" s="7"/>
      <c r="F74" s="81"/>
      <c r="G74" s="81"/>
      <c r="H74" s="81"/>
      <c r="I74" s="81"/>
      <c r="J74" s="81"/>
      <c r="K74" s="81"/>
      <c r="L74" s="81"/>
      <c r="M74" s="86"/>
      <c r="N74" s="86"/>
      <c r="O74" s="86"/>
      <c r="P74" s="113"/>
      <c r="Q74" s="86"/>
      <c r="R74" s="91"/>
      <c r="S74" s="91"/>
    </row>
    <row r="75" spans="1:19" ht="15.75" x14ac:dyDescent="0.25">
      <c r="A75" s="36">
        <v>2018</v>
      </c>
      <c r="F75" s="58">
        <v>292</v>
      </c>
      <c r="G75" s="58">
        <v>204</v>
      </c>
      <c r="H75" s="58">
        <v>10</v>
      </c>
      <c r="I75" s="58">
        <v>2528709</v>
      </c>
      <c r="J75" s="58">
        <v>10449293</v>
      </c>
      <c r="K75" s="58">
        <v>37602</v>
      </c>
      <c r="L75" s="58">
        <v>409137</v>
      </c>
      <c r="M75" s="71">
        <v>41018403829.800003</v>
      </c>
      <c r="N75" s="71">
        <v>26015419225.559998</v>
      </c>
      <c r="O75" s="71">
        <v>0</v>
      </c>
      <c r="P75" s="114"/>
      <c r="Q75" s="71">
        <v>0</v>
      </c>
      <c r="R75" s="71" t="s">
        <v>22</v>
      </c>
      <c r="S75" s="71">
        <v>67033823055.360001</v>
      </c>
    </row>
    <row r="76" spans="1:19" s="2" customFormat="1" ht="34.9" customHeight="1" x14ac:dyDescent="0.2">
      <c r="A76" s="48" t="s">
        <v>286</v>
      </c>
      <c r="B76" s="21" t="s">
        <v>38</v>
      </c>
      <c r="C76" s="21" t="s">
        <v>112</v>
      </c>
      <c r="D76" s="20" t="s">
        <v>113</v>
      </c>
      <c r="E76" s="4" t="s">
        <v>31</v>
      </c>
      <c r="F76" s="59">
        <v>0</v>
      </c>
      <c r="G76" s="59">
        <v>0</v>
      </c>
      <c r="H76" s="59">
        <v>0</v>
      </c>
      <c r="I76" s="59">
        <v>23705</v>
      </c>
      <c r="J76" s="59">
        <v>90742</v>
      </c>
      <c r="K76" s="59">
        <v>0</v>
      </c>
      <c r="L76" s="59">
        <v>0</v>
      </c>
      <c r="M76" s="61">
        <v>166289000</v>
      </c>
      <c r="N76" s="61">
        <v>0</v>
      </c>
      <c r="O76" s="61">
        <v>0</v>
      </c>
      <c r="P76" s="110"/>
      <c r="Q76" s="61">
        <v>0</v>
      </c>
      <c r="R76" s="61" t="s">
        <v>22</v>
      </c>
      <c r="S76" s="61">
        <v>166289000</v>
      </c>
    </row>
    <row r="77" spans="1:19" s="2" customFormat="1" ht="34.9" customHeight="1" x14ac:dyDescent="0.2">
      <c r="A77" s="48" t="s">
        <v>288</v>
      </c>
      <c r="B77" s="46"/>
      <c r="C77" s="16" t="s">
        <v>24</v>
      </c>
      <c r="D77" s="16" t="s">
        <v>287</v>
      </c>
      <c r="E77" s="4" t="s">
        <v>195</v>
      </c>
      <c r="F77" s="59">
        <v>77</v>
      </c>
      <c r="G77" s="59">
        <v>7</v>
      </c>
      <c r="H77" s="59">
        <v>0</v>
      </c>
      <c r="I77" s="59">
        <v>1972</v>
      </c>
      <c r="J77" s="59">
        <v>8252</v>
      </c>
      <c r="K77" s="59">
        <v>57</v>
      </c>
      <c r="L77" s="59">
        <v>0</v>
      </c>
      <c r="M77" s="61">
        <v>0</v>
      </c>
      <c r="N77" s="61">
        <v>0</v>
      </c>
      <c r="O77" s="61">
        <v>0</v>
      </c>
      <c r="P77" s="110"/>
      <c r="Q77" s="61">
        <v>0</v>
      </c>
      <c r="R77" s="61" t="s">
        <v>22</v>
      </c>
      <c r="S77" s="61">
        <v>0</v>
      </c>
    </row>
    <row r="78" spans="1:19" s="2" customFormat="1" ht="54.6" customHeight="1" x14ac:dyDescent="0.2">
      <c r="A78" s="48" t="s">
        <v>290</v>
      </c>
      <c r="B78" s="21" t="s">
        <v>25</v>
      </c>
      <c r="C78" s="21" t="s">
        <v>406</v>
      </c>
      <c r="D78" s="21" t="s">
        <v>44</v>
      </c>
      <c r="E78" s="20" t="s">
        <v>291</v>
      </c>
      <c r="F78" s="59">
        <v>3</v>
      </c>
      <c r="G78" s="59">
        <v>9</v>
      </c>
      <c r="H78" s="59">
        <v>0</v>
      </c>
      <c r="I78" s="59">
        <v>18547</v>
      </c>
      <c r="J78" s="59">
        <v>83908</v>
      </c>
      <c r="K78" s="59">
        <v>39</v>
      </c>
      <c r="L78" s="59">
        <v>123</v>
      </c>
      <c r="M78" s="61">
        <v>607198783.64999998</v>
      </c>
      <c r="N78" s="61">
        <v>27480000</v>
      </c>
      <c r="O78" s="61">
        <v>0</v>
      </c>
      <c r="P78" s="110"/>
      <c r="Q78" s="61">
        <v>0</v>
      </c>
      <c r="R78" s="61" t="s">
        <v>22</v>
      </c>
      <c r="S78" s="61">
        <v>634678783.64999998</v>
      </c>
    </row>
    <row r="79" spans="1:19" s="2" customFormat="1" ht="52.15" customHeight="1" x14ac:dyDescent="0.2">
      <c r="A79" s="48" t="s">
        <v>280</v>
      </c>
      <c r="C79" s="3"/>
      <c r="D79" s="51" t="s">
        <v>408</v>
      </c>
      <c r="E79" s="20" t="s">
        <v>292</v>
      </c>
      <c r="F79" s="59">
        <v>0</v>
      </c>
      <c r="G79" s="59">
        <v>0</v>
      </c>
      <c r="H79" s="59">
        <v>4</v>
      </c>
      <c r="I79" s="59">
        <v>39210</v>
      </c>
      <c r="J79" s="59">
        <v>179550</v>
      </c>
      <c r="K79" s="59">
        <v>18</v>
      </c>
      <c r="L79" s="59">
        <v>1844</v>
      </c>
      <c r="M79" s="61">
        <v>9743000</v>
      </c>
      <c r="N79" s="61">
        <v>0</v>
      </c>
      <c r="O79" s="61">
        <v>0</v>
      </c>
      <c r="P79" s="110"/>
      <c r="Q79" s="61">
        <v>0</v>
      </c>
      <c r="R79" s="61" t="s">
        <v>22</v>
      </c>
      <c r="S79" s="61">
        <v>9743000</v>
      </c>
    </row>
    <row r="80" spans="1:19" s="2" customFormat="1" ht="34.9" customHeight="1" x14ac:dyDescent="0.2">
      <c r="A80" s="48" t="s">
        <v>115</v>
      </c>
      <c r="C80" s="3"/>
      <c r="D80" s="20" t="s">
        <v>205</v>
      </c>
      <c r="E80" s="20" t="s">
        <v>248</v>
      </c>
      <c r="F80" s="59">
        <v>0</v>
      </c>
      <c r="G80" s="59">
        <v>0</v>
      </c>
      <c r="H80" s="59">
        <v>0</v>
      </c>
      <c r="I80" s="59">
        <v>61273</v>
      </c>
      <c r="J80" s="59">
        <v>255470</v>
      </c>
      <c r="K80" s="59">
        <v>436</v>
      </c>
      <c r="L80" s="59">
        <v>1666</v>
      </c>
      <c r="M80" s="61">
        <v>167955031</v>
      </c>
      <c r="N80" s="61">
        <v>0</v>
      </c>
      <c r="O80" s="61">
        <v>0</v>
      </c>
      <c r="P80" s="110"/>
      <c r="Q80" s="61">
        <v>0</v>
      </c>
      <c r="R80" s="61" t="s">
        <v>22</v>
      </c>
      <c r="S80" s="61">
        <v>167955031</v>
      </c>
    </row>
    <row r="81" spans="1:19" s="2" customFormat="1" ht="30" x14ac:dyDescent="0.2">
      <c r="A81" s="48" t="s">
        <v>293</v>
      </c>
      <c r="C81" s="3"/>
      <c r="D81" s="20" t="s">
        <v>401</v>
      </c>
      <c r="E81" s="20" t="s">
        <v>116</v>
      </c>
      <c r="F81" s="59">
        <v>3</v>
      </c>
      <c r="G81" s="59">
        <v>5</v>
      </c>
      <c r="H81" s="59">
        <v>0</v>
      </c>
      <c r="I81" s="59">
        <v>3602</v>
      </c>
      <c r="J81" s="59">
        <v>13489</v>
      </c>
      <c r="K81" s="59">
        <v>17</v>
      </c>
      <c r="L81" s="59">
        <v>25</v>
      </c>
      <c r="M81" s="61">
        <v>0</v>
      </c>
      <c r="N81" s="61">
        <v>0</v>
      </c>
      <c r="O81" s="61">
        <v>0</v>
      </c>
      <c r="P81" s="110"/>
      <c r="Q81" s="61">
        <v>0</v>
      </c>
      <c r="R81" s="61" t="s">
        <v>22</v>
      </c>
      <c r="S81" s="61">
        <v>0</v>
      </c>
    </row>
    <row r="82" spans="1:19" s="2" customFormat="1" ht="34.15" customHeight="1" x14ac:dyDescent="0.2">
      <c r="A82" s="48" t="s">
        <v>294</v>
      </c>
      <c r="C82" s="3"/>
      <c r="D82" s="62" t="s">
        <v>402</v>
      </c>
      <c r="E82" s="4" t="s">
        <v>117</v>
      </c>
      <c r="F82" s="59">
        <v>0</v>
      </c>
      <c r="G82" s="59">
        <v>0</v>
      </c>
      <c r="H82" s="59">
        <v>0</v>
      </c>
      <c r="I82" s="59">
        <v>24</v>
      </c>
      <c r="J82" s="59">
        <v>87</v>
      </c>
      <c r="K82" s="59">
        <v>2</v>
      </c>
      <c r="L82" s="59">
        <v>15</v>
      </c>
      <c r="M82" s="61">
        <v>0</v>
      </c>
      <c r="N82" s="61">
        <v>0</v>
      </c>
      <c r="O82" s="61">
        <v>0</v>
      </c>
      <c r="P82" s="110"/>
      <c r="Q82" s="61">
        <v>0</v>
      </c>
      <c r="R82" s="61" t="s">
        <v>22</v>
      </c>
      <c r="S82" s="61">
        <v>0</v>
      </c>
    </row>
    <row r="83" spans="1:19" s="2" customFormat="1" ht="45" x14ac:dyDescent="0.2">
      <c r="A83" s="48" t="s">
        <v>118</v>
      </c>
      <c r="C83" s="3"/>
      <c r="D83" s="62" t="s">
        <v>403</v>
      </c>
      <c r="E83" s="20" t="s">
        <v>295</v>
      </c>
      <c r="F83" s="59">
        <v>30</v>
      </c>
      <c r="G83" s="59">
        <v>1</v>
      </c>
      <c r="H83" s="59">
        <v>1</v>
      </c>
      <c r="I83" s="59">
        <v>532066</v>
      </c>
      <c r="J83" s="59">
        <v>2231101</v>
      </c>
      <c r="K83" s="59">
        <v>393</v>
      </c>
      <c r="L83" s="59">
        <v>8158</v>
      </c>
      <c r="M83" s="61">
        <v>3282756970.0700002</v>
      </c>
      <c r="N83" s="61">
        <v>1377854483.6399999</v>
      </c>
      <c r="O83" s="61">
        <v>0</v>
      </c>
      <c r="P83" s="110"/>
      <c r="Q83" s="61">
        <v>0</v>
      </c>
      <c r="R83" s="61" t="s">
        <v>22</v>
      </c>
      <c r="S83" s="61">
        <v>4660611453.71</v>
      </c>
    </row>
    <row r="84" spans="1:19" s="2" customFormat="1" ht="30" x14ac:dyDescent="0.2">
      <c r="A84" s="48" t="s">
        <v>297</v>
      </c>
      <c r="C84" s="3"/>
      <c r="D84" s="62" t="s">
        <v>119</v>
      </c>
      <c r="E84" s="20" t="s">
        <v>296</v>
      </c>
      <c r="F84" s="59">
        <v>2</v>
      </c>
      <c r="G84" s="59">
        <v>0</v>
      </c>
      <c r="H84" s="59">
        <v>2</v>
      </c>
      <c r="I84" s="59">
        <v>434573</v>
      </c>
      <c r="J84" s="59">
        <v>1756891</v>
      </c>
      <c r="K84" s="59">
        <v>515</v>
      </c>
      <c r="L84" s="59">
        <v>2864</v>
      </c>
      <c r="M84" s="61">
        <v>82097958.460000008</v>
      </c>
      <c r="N84" s="61">
        <v>952290000</v>
      </c>
      <c r="O84" s="61">
        <v>0</v>
      </c>
      <c r="P84" s="110"/>
      <c r="Q84" s="61">
        <v>0</v>
      </c>
      <c r="R84" s="61" t="s">
        <v>22</v>
      </c>
      <c r="S84" s="61">
        <v>1034387958.46</v>
      </c>
    </row>
    <row r="85" spans="1:19" s="2" customFormat="1" x14ac:dyDescent="0.2">
      <c r="A85" s="48" t="s">
        <v>120</v>
      </c>
      <c r="C85" s="3"/>
      <c r="D85" s="62" t="s">
        <v>121</v>
      </c>
      <c r="E85" s="20" t="s">
        <v>32</v>
      </c>
      <c r="F85" s="59">
        <v>0</v>
      </c>
      <c r="G85" s="59">
        <v>0</v>
      </c>
      <c r="H85" s="59">
        <v>0</v>
      </c>
      <c r="I85" s="59">
        <v>73898</v>
      </c>
      <c r="J85" s="59">
        <v>304900</v>
      </c>
      <c r="K85" s="59">
        <v>58</v>
      </c>
      <c r="L85" s="59">
        <v>430</v>
      </c>
      <c r="M85" s="61">
        <v>0</v>
      </c>
      <c r="N85" s="61">
        <v>0</v>
      </c>
      <c r="O85" s="61">
        <v>0</v>
      </c>
      <c r="P85" s="110"/>
      <c r="Q85" s="61">
        <v>0</v>
      </c>
      <c r="R85" s="61" t="s">
        <v>22</v>
      </c>
      <c r="S85" s="61">
        <v>0</v>
      </c>
    </row>
    <row r="86" spans="1:19" s="2" customFormat="1" ht="54" customHeight="1" x14ac:dyDescent="0.2">
      <c r="A86" s="48" t="s">
        <v>122</v>
      </c>
      <c r="C86" s="3"/>
      <c r="D86" s="20" t="s">
        <v>298</v>
      </c>
      <c r="E86" s="20" t="s">
        <v>299</v>
      </c>
      <c r="F86" s="59">
        <v>120</v>
      </c>
      <c r="G86" s="59">
        <v>138</v>
      </c>
      <c r="H86" s="59">
        <v>2</v>
      </c>
      <c r="I86" s="59">
        <v>931893</v>
      </c>
      <c r="J86" s="59">
        <v>3816989</v>
      </c>
      <c r="K86" s="59">
        <v>24827</v>
      </c>
      <c r="L86" s="59">
        <v>294357</v>
      </c>
      <c r="M86" s="61">
        <v>31647698484.490005</v>
      </c>
      <c r="N86" s="61">
        <v>11540625959.09</v>
      </c>
      <c r="O86" s="61">
        <v>0</v>
      </c>
      <c r="P86" s="110"/>
      <c r="Q86" s="61">
        <v>0</v>
      </c>
      <c r="R86" s="61" t="s">
        <v>22</v>
      </c>
      <c r="S86" s="61">
        <v>43188324443.580002</v>
      </c>
    </row>
    <row r="87" spans="1:19" s="2" customFormat="1" ht="54" customHeight="1" x14ac:dyDescent="0.2">
      <c r="A87" s="48" t="s">
        <v>123</v>
      </c>
      <c r="C87" s="3"/>
      <c r="D87" s="20" t="s">
        <v>289</v>
      </c>
      <c r="E87" s="20" t="s">
        <v>300</v>
      </c>
      <c r="F87" s="59">
        <v>29</v>
      </c>
      <c r="G87" s="59">
        <v>2</v>
      </c>
      <c r="H87" s="59">
        <v>0</v>
      </c>
      <c r="I87" s="59">
        <v>136273</v>
      </c>
      <c r="J87" s="59">
        <v>567691</v>
      </c>
      <c r="K87" s="59">
        <v>6603</v>
      </c>
      <c r="L87" s="59">
        <v>59562</v>
      </c>
      <c r="M87" s="61">
        <v>2904840308.1799998</v>
      </c>
      <c r="N87" s="61">
        <v>0</v>
      </c>
      <c r="O87" s="61">
        <v>0</v>
      </c>
      <c r="P87" s="110"/>
      <c r="Q87" s="61">
        <v>0</v>
      </c>
      <c r="R87" s="61" t="s">
        <v>22</v>
      </c>
      <c r="S87" s="61">
        <v>2904840308.1799998</v>
      </c>
    </row>
    <row r="88" spans="1:19" s="2" customFormat="1" ht="34.15" customHeight="1" x14ac:dyDescent="0.2">
      <c r="A88" s="48" t="s">
        <v>124</v>
      </c>
      <c r="C88" s="3"/>
      <c r="D88" s="20" t="s">
        <v>125</v>
      </c>
      <c r="E88" s="20" t="s">
        <v>126</v>
      </c>
      <c r="F88" s="59">
        <v>0</v>
      </c>
      <c r="G88" s="59">
        <v>0</v>
      </c>
      <c r="H88" s="59">
        <v>0</v>
      </c>
      <c r="I88" s="59">
        <v>33573</v>
      </c>
      <c r="J88" s="59">
        <v>124265</v>
      </c>
      <c r="K88" s="59">
        <v>135</v>
      </c>
      <c r="L88" s="59">
        <v>2611</v>
      </c>
      <c r="M88" s="61">
        <v>52228446</v>
      </c>
      <c r="N88" s="61">
        <v>0</v>
      </c>
      <c r="O88" s="61">
        <v>0</v>
      </c>
      <c r="P88" s="110"/>
      <c r="Q88" s="61">
        <v>0</v>
      </c>
      <c r="R88" s="61" t="s">
        <v>22</v>
      </c>
      <c r="S88" s="61">
        <v>52228446</v>
      </c>
    </row>
    <row r="89" spans="1:19" s="2" customFormat="1" ht="47.45" customHeight="1" x14ac:dyDescent="0.2">
      <c r="A89" s="76" t="s">
        <v>127</v>
      </c>
      <c r="B89" s="9"/>
      <c r="C89" s="10"/>
      <c r="D89" s="25" t="s">
        <v>128</v>
      </c>
      <c r="E89" s="25" t="s">
        <v>238</v>
      </c>
      <c r="F89" s="60">
        <v>28</v>
      </c>
      <c r="G89" s="60">
        <v>42</v>
      </c>
      <c r="H89" s="60">
        <v>1</v>
      </c>
      <c r="I89" s="60">
        <v>238100</v>
      </c>
      <c r="J89" s="60">
        <v>1015958</v>
      </c>
      <c r="K89" s="60">
        <v>4502</v>
      </c>
      <c r="L89" s="60">
        <v>37482</v>
      </c>
      <c r="M89" s="70">
        <v>2097595847.9500003</v>
      </c>
      <c r="N89" s="70">
        <v>12117168782.829998</v>
      </c>
      <c r="O89" s="70">
        <v>0</v>
      </c>
      <c r="P89" s="112"/>
      <c r="Q89" s="70">
        <v>0</v>
      </c>
      <c r="R89" s="70" t="s">
        <v>22</v>
      </c>
      <c r="S89" s="70">
        <v>14214764630.779999</v>
      </c>
    </row>
    <row r="90" spans="1:19" x14ac:dyDescent="0.2">
      <c r="F90" s="81"/>
      <c r="G90" s="81"/>
      <c r="H90" s="81"/>
      <c r="I90" s="81"/>
      <c r="J90" s="81"/>
      <c r="K90" s="81"/>
      <c r="L90" s="81"/>
      <c r="M90" s="86"/>
      <c r="N90" s="86"/>
      <c r="O90" s="86"/>
      <c r="P90" s="113"/>
      <c r="Q90" s="86"/>
      <c r="R90" s="61"/>
      <c r="S90" s="93"/>
    </row>
    <row r="91" spans="1:19" ht="15.75" x14ac:dyDescent="0.25">
      <c r="A91" s="36">
        <v>2019</v>
      </c>
      <c r="F91" s="58">
        <v>989</v>
      </c>
      <c r="G91" s="58">
        <v>155319</v>
      </c>
      <c r="H91" s="58">
        <v>19</v>
      </c>
      <c r="I91" s="58">
        <v>2495808</v>
      </c>
      <c r="J91" s="58">
        <v>10835560</v>
      </c>
      <c r="K91" s="58">
        <v>185977</v>
      </c>
      <c r="L91" s="58">
        <v>1188630</v>
      </c>
      <c r="M91" s="71">
        <v>7376694511.9100008</v>
      </c>
      <c r="N91" s="71">
        <v>10160654254.829998</v>
      </c>
      <c r="O91" s="71">
        <v>0</v>
      </c>
      <c r="P91" s="114"/>
      <c r="Q91" s="71">
        <v>0</v>
      </c>
      <c r="R91" s="71" t="s">
        <v>22</v>
      </c>
      <c r="S91" s="71">
        <v>17537348766.739998</v>
      </c>
    </row>
    <row r="92" spans="1:19" ht="34.5" customHeight="1" x14ac:dyDescent="0.2">
      <c r="A92" s="48"/>
      <c r="B92" s="21" t="s">
        <v>56</v>
      </c>
      <c r="C92" s="16" t="s">
        <v>319</v>
      </c>
      <c r="D92" s="77" t="s">
        <v>57</v>
      </c>
      <c r="E92" s="62" t="s">
        <v>320</v>
      </c>
      <c r="F92" s="59">
        <v>0</v>
      </c>
      <c r="G92" s="59">
        <v>0</v>
      </c>
      <c r="H92" s="59">
        <v>0</v>
      </c>
      <c r="I92" s="59">
        <v>500581</v>
      </c>
      <c r="J92" s="59">
        <v>2432804</v>
      </c>
      <c r="K92" s="59">
        <v>0</v>
      </c>
      <c r="L92" s="59">
        <v>0</v>
      </c>
      <c r="M92" s="61">
        <v>0</v>
      </c>
      <c r="N92" s="61">
        <v>0</v>
      </c>
      <c r="O92" s="61">
        <v>0</v>
      </c>
      <c r="P92" s="110"/>
      <c r="Q92" s="61">
        <v>0</v>
      </c>
      <c r="R92" s="61" t="s">
        <v>22</v>
      </c>
      <c r="S92" s="61">
        <v>0</v>
      </c>
    </row>
    <row r="93" spans="1:19" ht="45" x14ac:dyDescent="0.2">
      <c r="A93" s="48"/>
      <c r="B93" s="21" t="s">
        <v>134</v>
      </c>
      <c r="C93" s="21" t="s">
        <v>135</v>
      </c>
      <c r="D93" s="21" t="s">
        <v>136</v>
      </c>
      <c r="E93" s="20" t="s">
        <v>321</v>
      </c>
      <c r="F93" s="59">
        <v>540</v>
      </c>
      <c r="G93" s="59">
        <v>130011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61">
        <v>0</v>
      </c>
      <c r="N93" s="61">
        <v>0</v>
      </c>
      <c r="O93" s="61">
        <v>0</v>
      </c>
      <c r="P93" s="110"/>
      <c r="Q93" s="61">
        <v>0</v>
      </c>
      <c r="R93" s="61" t="s">
        <v>22</v>
      </c>
      <c r="S93" s="61">
        <v>0</v>
      </c>
    </row>
    <row r="94" spans="1:19" ht="60" x14ac:dyDescent="0.2">
      <c r="A94" s="48"/>
      <c r="B94" s="21"/>
      <c r="C94" s="16"/>
      <c r="D94" s="62" t="s">
        <v>137</v>
      </c>
      <c r="E94" s="20" t="s">
        <v>322</v>
      </c>
      <c r="F94" s="59">
        <v>338</v>
      </c>
      <c r="G94" s="59">
        <v>23563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61">
        <v>0</v>
      </c>
      <c r="N94" s="61">
        <v>0</v>
      </c>
      <c r="O94" s="61">
        <v>0</v>
      </c>
      <c r="P94" s="110"/>
      <c r="Q94" s="61">
        <v>0</v>
      </c>
      <c r="R94" s="61" t="s">
        <v>22</v>
      </c>
      <c r="S94" s="61">
        <v>0</v>
      </c>
    </row>
    <row r="95" spans="1:19" ht="45" x14ac:dyDescent="0.2">
      <c r="A95" s="48" t="s">
        <v>302</v>
      </c>
      <c r="B95" s="62" t="s">
        <v>23</v>
      </c>
      <c r="C95" s="16" t="s">
        <v>129</v>
      </c>
      <c r="D95" s="16" t="s">
        <v>301</v>
      </c>
      <c r="E95" s="62" t="s">
        <v>142</v>
      </c>
      <c r="F95" s="59">
        <v>2</v>
      </c>
      <c r="G95" s="59">
        <v>2</v>
      </c>
      <c r="H95" s="59">
        <v>1</v>
      </c>
      <c r="I95" s="59">
        <v>240</v>
      </c>
      <c r="J95" s="59">
        <v>610</v>
      </c>
      <c r="K95" s="59">
        <v>85</v>
      </c>
      <c r="L95" s="59">
        <v>136</v>
      </c>
      <c r="M95" s="61">
        <v>2272504</v>
      </c>
      <c r="N95" s="61">
        <v>0</v>
      </c>
      <c r="O95" s="61">
        <v>0</v>
      </c>
      <c r="P95" s="110"/>
      <c r="Q95" s="61">
        <v>0</v>
      </c>
      <c r="R95" s="61" t="s">
        <v>22</v>
      </c>
      <c r="S95" s="61">
        <v>2272504</v>
      </c>
    </row>
    <row r="96" spans="1:19" ht="39.75" customHeight="1" x14ac:dyDescent="0.2">
      <c r="A96" s="48" t="s">
        <v>303</v>
      </c>
      <c r="B96" s="21" t="s">
        <v>38</v>
      </c>
      <c r="C96" s="16" t="s">
        <v>39</v>
      </c>
      <c r="D96" s="20" t="s">
        <v>304</v>
      </c>
      <c r="E96" s="4" t="s">
        <v>88</v>
      </c>
      <c r="F96" s="59">
        <v>0</v>
      </c>
      <c r="G96" s="59">
        <v>46</v>
      </c>
      <c r="H96" s="59">
        <v>0</v>
      </c>
      <c r="I96" s="59">
        <v>2152</v>
      </c>
      <c r="J96" s="59">
        <v>9609</v>
      </c>
      <c r="K96" s="59">
        <v>67</v>
      </c>
      <c r="L96" s="59">
        <v>2385</v>
      </c>
      <c r="M96" s="61">
        <v>0</v>
      </c>
      <c r="N96" s="61">
        <v>36053954.899999999</v>
      </c>
      <c r="O96" s="61">
        <v>0</v>
      </c>
      <c r="P96" s="110"/>
      <c r="Q96" s="61">
        <v>0</v>
      </c>
      <c r="R96" s="61" t="s">
        <v>22</v>
      </c>
      <c r="S96" s="61">
        <v>36053954.899999999</v>
      </c>
    </row>
    <row r="97" spans="1:19" ht="47.25" customHeight="1" x14ac:dyDescent="0.2">
      <c r="A97" s="48" t="s">
        <v>303</v>
      </c>
      <c r="D97" s="62" t="s">
        <v>130</v>
      </c>
      <c r="E97" s="62" t="s">
        <v>305</v>
      </c>
      <c r="F97" s="59">
        <v>0</v>
      </c>
      <c r="G97" s="59">
        <v>183</v>
      </c>
      <c r="H97" s="59">
        <v>0</v>
      </c>
      <c r="I97" s="59">
        <v>3630</v>
      </c>
      <c r="J97" s="59">
        <v>18086</v>
      </c>
      <c r="K97" s="59">
        <v>1046</v>
      </c>
      <c r="L97" s="59">
        <v>3329</v>
      </c>
      <c r="M97" s="61">
        <v>0</v>
      </c>
      <c r="N97" s="61">
        <v>539000000</v>
      </c>
      <c r="O97" s="61">
        <v>0</v>
      </c>
      <c r="P97" s="110"/>
      <c r="Q97" s="61">
        <v>0</v>
      </c>
      <c r="R97" s="61" t="s">
        <v>22</v>
      </c>
      <c r="S97" s="61">
        <v>539000000</v>
      </c>
    </row>
    <row r="98" spans="1:19" ht="47.25" customHeight="1" x14ac:dyDescent="0.2">
      <c r="A98" s="48" t="s">
        <v>306</v>
      </c>
      <c r="C98" s="6"/>
      <c r="D98" s="20" t="s">
        <v>308</v>
      </c>
      <c r="E98" s="20" t="s">
        <v>92</v>
      </c>
      <c r="F98" s="59">
        <v>0</v>
      </c>
      <c r="G98" s="59">
        <v>41</v>
      </c>
      <c r="H98" s="59">
        <v>0</v>
      </c>
      <c r="I98" s="59">
        <v>252</v>
      </c>
      <c r="J98" s="59">
        <v>1008</v>
      </c>
      <c r="K98" s="59">
        <v>1</v>
      </c>
      <c r="L98" s="59">
        <v>244</v>
      </c>
      <c r="M98" s="61">
        <v>0</v>
      </c>
      <c r="N98" s="61">
        <v>0</v>
      </c>
      <c r="O98" s="61">
        <v>0</v>
      </c>
      <c r="P98" s="110"/>
      <c r="Q98" s="61">
        <v>0</v>
      </c>
      <c r="R98" s="61" t="s">
        <v>22</v>
      </c>
      <c r="S98" s="61">
        <v>0</v>
      </c>
    </row>
    <row r="99" spans="1:19" ht="47.25" customHeight="1" x14ac:dyDescent="0.2">
      <c r="A99" s="75" t="s">
        <v>307</v>
      </c>
      <c r="C99" s="6"/>
      <c r="D99" s="20" t="s">
        <v>309</v>
      </c>
      <c r="E99" s="20" t="s">
        <v>60</v>
      </c>
      <c r="F99" s="59">
        <v>9</v>
      </c>
      <c r="G99" s="59">
        <v>0</v>
      </c>
      <c r="H99" s="59">
        <v>0</v>
      </c>
      <c r="I99" s="59">
        <v>1025</v>
      </c>
      <c r="J99" s="59">
        <v>2982</v>
      </c>
      <c r="K99" s="59">
        <v>182</v>
      </c>
      <c r="L99" s="59">
        <v>27</v>
      </c>
      <c r="M99" s="61">
        <v>0</v>
      </c>
      <c r="N99" s="61">
        <v>266726693</v>
      </c>
      <c r="O99" s="61">
        <v>0</v>
      </c>
      <c r="P99" s="110"/>
      <c r="Q99" s="61">
        <v>0</v>
      </c>
      <c r="R99" s="61" t="s">
        <v>22</v>
      </c>
      <c r="S99" s="61">
        <v>266726693</v>
      </c>
    </row>
    <row r="100" spans="1:19" ht="47.25" customHeight="1" x14ac:dyDescent="0.2">
      <c r="A100" s="48" t="s">
        <v>312</v>
      </c>
      <c r="D100" s="20" t="s">
        <v>310</v>
      </c>
      <c r="E100" s="20" t="s">
        <v>311</v>
      </c>
      <c r="F100" s="59">
        <v>7</v>
      </c>
      <c r="G100" s="59">
        <v>215</v>
      </c>
      <c r="H100" s="59">
        <v>0</v>
      </c>
      <c r="I100" s="59">
        <v>7303</v>
      </c>
      <c r="J100" s="59">
        <v>35481</v>
      </c>
      <c r="K100" s="59">
        <v>1288</v>
      </c>
      <c r="L100" s="59">
        <v>5030</v>
      </c>
      <c r="M100" s="61">
        <v>0</v>
      </c>
      <c r="N100" s="61">
        <v>0</v>
      </c>
      <c r="O100" s="61">
        <v>0</v>
      </c>
      <c r="P100" s="110"/>
      <c r="Q100" s="61">
        <v>0</v>
      </c>
      <c r="R100" s="61" t="s">
        <v>22</v>
      </c>
      <c r="S100" s="61">
        <v>0</v>
      </c>
    </row>
    <row r="101" spans="1:19" ht="47.25" customHeight="1" x14ac:dyDescent="0.2">
      <c r="A101" s="48" t="s">
        <v>314</v>
      </c>
      <c r="D101" s="20" t="s">
        <v>313</v>
      </c>
      <c r="E101" s="20" t="s">
        <v>131</v>
      </c>
      <c r="F101" s="59">
        <v>23</v>
      </c>
      <c r="G101" s="59">
        <v>563</v>
      </c>
      <c r="H101" s="59">
        <v>11</v>
      </c>
      <c r="I101" s="59">
        <v>71247</v>
      </c>
      <c r="J101" s="59">
        <v>349266</v>
      </c>
      <c r="K101" s="59">
        <v>25895</v>
      </c>
      <c r="L101" s="59">
        <v>21767</v>
      </c>
      <c r="M101" s="61">
        <v>32371295</v>
      </c>
      <c r="N101" s="61">
        <v>0</v>
      </c>
      <c r="O101" s="61">
        <v>0</v>
      </c>
      <c r="P101" s="110"/>
      <c r="Q101" s="61">
        <v>0</v>
      </c>
      <c r="R101" s="61" t="s">
        <v>22</v>
      </c>
      <c r="S101" s="61">
        <v>32371295</v>
      </c>
    </row>
    <row r="102" spans="1:19" ht="47.25" customHeight="1" x14ac:dyDescent="0.2">
      <c r="A102" s="48" t="s">
        <v>316</v>
      </c>
      <c r="D102" s="20" t="s">
        <v>315</v>
      </c>
      <c r="E102" s="20" t="s">
        <v>132</v>
      </c>
      <c r="F102" s="59">
        <v>0</v>
      </c>
      <c r="G102" s="59">
        <v>0</v>
      </c>
      <c r="H102" s="59">
        <v>0</v>
      </c>
      <c r="I102" s="59">
        <v>581</v>
      </c>
      <c r="J102" s="59">
        <v>2477</v>
      </c>
      <c r="K102" s="59">
        <v>61</v>
      </c>
      <c r="L102" s="59">
        <v>379</v>
      </c>
      <c r="M102" s="61">
        <v>0</v>
      </c>
      <c r="N102" s="61">
        <v>0</v>
      </c>
      <c r="O102" s="61">
        <v>0</v>
      </c>
      <c r="P102" s="110"/>
      <c r="Q102" s="61">
        <v>0</v>
      </c>
      <c r="R102" s="61" t="s">
        <v>22</v>
      </c>
      <c r="S102" s="61">
        <v>0</v>
      </c>
    </row>
    <row r="103" spans="1:19" ht="47.25" customHeight="1" x14ac:dyDescent="0.2">
      <c r="A103" s="48" t="s">
        <v>318</v>
      </c>
      <c r="D103" s="20" t="s">
        <v>317</v>
      </c>
      <c r="E103" s="20" t="s">
        <v>133</v>
      </c>
      <c r="F103" s="59">
        <v>0</v>
      </c>
      <c r="G103" s="59">
        <v>0</v>
      </c>
      <c r="H103" s="59">
        <v>0</v>
      </c>
      <c r="I103" s="59">
        <v>86548</v>
      </c>
      <c r="J103" s="59">
        <v>394355</v>
      </c>
      <c r="K103" s="59">
        <v>7324</v>
      </c>
      <c r="L103" s="59">
        <v>37793</v>
      </c>
      <c r="M103" s="61">
        <v>0</v>
      </c>
      <c r="N103" s="61">
        <v>0</v>
      </c>
      <c r="O103" s="61">
        <v>0</v>
      </c>
      <c r="P103" s="110"/>
      <c r="Q103" s="61">
        <v>0</v>
      </c>
      <c r="R103" s="61" t="s">
        <v>22</v>
      </c>
      <c r="S103" s="61">
        <v>0</v>
      </c>
    </row>
    <row r="104" spans="1:19" ht="47.25" customHeight="1" x14ac:dyDescent="0.2">
      <c r="A104" s="48" t="s">
        <v>324</v>
      </c>
      <c r="B104" s="21" t="s">
        <v>25</v>
      </c>
      <c r="C104" s="21" t="s">
        <v>406</v>
      </c>
      <c r="D104" s="20" t="s">
        <v>323</v>
      </c>
      <c r="E104" s="20" t="s">
        <v>88</v>
      </c>
      <c r="F104" s="59">
        <v>0</v>
      </c>
      <c r="G104" s="59">
        <v>0</v>
      </c>
      <c r="H104" s="59">
        <v>0</v>
      </c>
      <c r="I104" s="59">
        <v>3383</v>
      </c>
      <c r="J104" s="59">
        <v>10996</v>
      </c>
      <c r="K104" s="59">
        <v>2</v>
      </c>
      <c r="L104" s="59">
        <v>0</v>
      </c>
      <c r="M104" s="61">
        <v>0</v>
      </c>
      <c r="N104" s="61">
        <v>0</v>
      </c>
      <c r="O104" s="61">
        <v>0</v>
      </c>
      <c r="P104" s="110"/>
      <c r="Q104" s="61">
        <v>0</v>
      </c>
      <c r="R104" s="61" t="s">
        <v>22</v>
      </c>
      <c r="S104" s="61">
        <v>0</v>
      </c>
    </row>
    <row r="105" spans="1:19" ht="47.25" customHeight="1" x14ac:dyDescent="0.2">
      <c r="A105" s="48" t="s">
        <v>138</v>
      </c>
      <c r="B105" s="15"/>
      <c r="C105" s="50"/>
      <c r="D105" s="20" t="s">
        <v>58</v>
      </c>
      <c r="E105" s="20" t="s">
        <v>88</v>
      </c>
      <c r="F105" s="59">
        <v>0</v>
      </c>
      <c r="G105" s="59">
        <v>0</v>
      </c>
      <c r="H105" s="59">
        <v>0</v>
      </c>
      <c r="I105" s="59">
        <v>3760</v>
      </c>
      <c r="J105" s="59">
        <v>16574</v>
      </c>
      <c r="K105" s="59">
        <v>0</v>
      </c>
      <c r="L105" s="59">
        <v>0</v>
      </c>
      <c r="M105" s="61">
        <v>0</v>
      </c>
      <c r="N105" s="61">
        <v>0</v>
      </c>
      <c r="O105" s="61">
        <v>0</v>
      </c>
      <c r="P105" s="110"/>
      <c r="Q105" s="61">
        <v>0</v>
      </c>
      <c r="R105" s="61" t="s">
        <v>22</v>
      </c>
      <c r="S105" s="61">
        <v>0</v>
      </c>
    </row>
    <row r="106" spans="1:19" ht="37.5" customHeight="1" x14ac:dyDescent="0.2">
      <c r="A106" s="48" t="s">
        <v>140</v>
      </c>
      <c r="D106" s="20" t="s">
        <v>409</v>
      </c>
      <c r="E106" s="4" t="s">
        <v>249</v>
      </c>
      <c r="F106" s="59">
        <v>0</v>
      </c>
      <c r="G106" s="59">
        <v>0</v>
      </c>
      <c r="H106" s="59">
        <v>0</v>
      </c>
      <c r="I106" s="59">
        <v>19486</v>
      </c>
      <c r="J106" s="59">
        <v>93862</v>
      </c>
      <c r="K106" s="59">
        <v>33</v>
      </c>
      <c r="L106" s="59">
        <v>34</v>
      </c>
      <c r="M106" s="61">
        <v>0</v>
      </c>
      <c r="N106" s="61">
        <v>0</v>
      </c>
      <c r="O106" s="61">
        <v>0</v>
      </c>
      <c r="P106" s="110"/>
      <c r="Q106" s="61">
        <v>0</v>
      </c>
      <c r="R106" s="61" t="s">
        <v>22</v>
      </c>
      <c r="S106" s="61">
        <v>0</v>
      </c>
    </row>
    <row r="107" spans="1:19" ht="37.5" customHeight="1" x14ac:dyDescent="0.2">
      <c r="A107" s="48" t="s">
        <v>325</v>
      </c>
      <c r="C107" s="6"/>
      <c r="D107" s="20" t="s">
        <v>141</v>
      </c>
      <c r="E107" s="20" t="s">
        <v>142</v>
      </c>
      <c r="F107" s="59">
        <v>0</v>
      </c>
      <c r="G107" s="59">
        <v>0</v>
      </c>
      <c r="H107" s="59">
        <v>0</v>
      </c>
      <c r="I107" s="59">
        <v>1609</v>
      </c>
      <c r="J107" s="59">
        <v>6661</v>
      </c>
      <c r="K107" s="59">
        <v>4</v>
      </c>
      <c r="L107" s="59">
        <v>15</v>
      </c>
      <c r="M107" s="61">
        <v>0</v>
      </c>
      <c r="N107" s="61">
        <v>1200000</v>
      </c>
      <c r="O107" s="61">
        <v>0</v>
      </c>
      <c r="P107" s="110"/>
      <c r="Q107" s="61">
        <v>0</v>
      </c>
      <c r="R107" s="61" t="s">
        <v>22</v>
      </c>
      <c r="S107" s="61">
        <v>1200000</v>
      </c>
    </row>
    <row r="108" spans="1:19" ht="45" x14ac:dyDescent="0.2">
      <c r="A108" s="48" t="s">
        <v>327</v>
      </c>
      <c r="B108" s="15"/>
      <c r="C108" s="50"/>
      <c r="D108" s="20" t="s">
        <v>326</v>
      </c>
      <c r="E108" s="20" t="s">
        <v>79</v>
      </c>
      <c r="F108" s="59">
        <v>0</v>
      </c>
      <c r="G108" s="59">
        <v>0</v>
      </c>
      <c r="H108" s="59">
        <v>0</v>
      </c>
      <c r="I108" s="59">
        <v>68</v>
      </c>
      <c r="J108" s="59">
        <v>270</v>
      </c>
      <c r="K108" s="59">
        <v>0</v>
      </c>
      <c r="L108" s="59">
        <v>0</v>
      </c>
      <c r="M108" s="61">
        <v>0</v>
      </c>
      <c r="N108" s="61">
        <v>0</v>
      </c>
      <c r="O108" s="61">
        <v>0</v>
      </c>
      <c r="P108" s="110"/>
      <c r="Q108" s="61">
        <v>0</v>
      </c>
      <c r="R108" s="61" t="s">
        <v>22</v>
      </c>
      <c r="S108" s="61">
        <v>0</v>
      </c>
    </row>
    <row r="109" spans="1:19" ht="37.5" customHeight="1" x14ac:dyDescent="0.2">
      <c r="A109" s="48" t="s">
        <v>144</v>
      </c>
      <c r="D109" s="20" t="s">
        <v>75</v>
      </c>
      <c r="E109" s="4" t="s">
        <v>145</v>
      </c>
      <c r="F109" s="59">
        <v>0</v>
      </c>
      <c r="G109" s="59">
        <v>0</v>
      </c>
      <c r="H109" s="59">
        <v>0</v>
      </c>
      <c r="I109" s="59">
        <v>8622</v>
      </c>
      <c r="J109" s="59">
        <v>39522</v>
      </c>
      <c r="K109" s="59">
        <v>75</v>
      </c>
      <c r="L109" s="59">
        <v>12</v>
      </c>
      <c r="M109" s="61">
        <v>0</v>
      </c>
      <c r="N109" s="61">
        <v>0</v>
      </c>
      <c r="O109" s="61">
        <v>0</v>
      </c>
      <c r="P109" s="110"/>
      <c r="Q109" s="61">
        <v>0</v>
      </c>
      <c r="R109" s="61" t="s">
        <v>22</v>
      </c>
      <c r="S109" s="61">
        <v>0</v>
      </c>
    </row>
    <row r="110" spans="1:19" ht="37.5" customHeight="1" x14ac:dyDescent="0.2">
      <c r="A110" s="48" t="s">
        <v>202</v>
      </c>
      <c r="C110" s="6"/>
      <c r="D110" s="20" t="s">
        <v>143</v>
      </c>
      <c r="E110" s="20" t="s">
        <v>28</v>
      </c>
      <c r="F110" s="59">
        <v>0</v>
      </c>
      <c r="G110" s="59">
        <v>0</v>
      </c>
      <c r="H110" s="59">
        <v>0</v>
      </c>
      <c r="I110" s="59">
        <v>756</v>
      </c>
      <c r="J110" s="59">
        <v>3444</v>
      </c>
      <c r="K110" s="59">
        <v>0</v>
      </c>
      <c r="L110" s="59">
        <v>0</v>
      </c>
      <c r="M110" s="61">
        <v>38867259</v>
      </c>
      <c r="N110" s="61">
        <v>1050909500</v>
      </c>
      <c r="O110" s="61">
        <v>0</v>
      </c>
      <c r="P110" s="110"/>
      <c r="Q110" s="61">
        <v>0</v>
      </c>
      <c r="R110" s="61" t="s">
        <v>22</v>
      </c>
      <c r="S110" s="61">
        <v>1089776759</v>
      </c>
    </row>
    <row r="111" spans="1:19" ht="30" x14ac:dyDescent="0.2">
      <c r="A111" s="48" t="s">
        <v>328</v>
      </c>
      <c r="D111" s="20" t="s">
        <v>75</v>
      </c>
      <c r="E111" s="20" t="s">
        <v>329</v>
      </c>
      <c r="F111" s="59">
        <v>0</v>
      </c>
      <c r="G111" s="59">
        <v>0</v>
      </c>
      <c r="H111" s="59">
        <v>0</v>
      </c>
      <c r="I111" s="59">
        <v>41561</v>
      </c>
      <c r="J111" s="59">
        <v>170568</v>
      </c>
      <c r="K111" s="59">
        <v>56</v>
      </c>
      <c r="L111" s="59">
        <v>75</v>
      </c>
      <c r="M111" s="61">
        <v>80469506.75</v>
      </c>
      <c r="N111" s="61">
        <v>0</v>
      </c>
      <c r="O111" s="61">
        <v>0</v>
      </c>
      <c r="P111" s="110"/>
      <c r="Q111" s="61">
        <v>0</v>
      </c>
      <c r="R111" s="61" t="s">
        <v>22</v>
      </c>
      <c r="S111" s="61">
        <v>80469506.75</v>
      </c>
    </row>
    <row r="112" spans="1:19" ht="37.5" customHeight="1" x14ac:dyDescent="0.2">
      <c r="A112" s="48" t="s">
        <v>146</v>
      </c>
      <c r="D112" s="20" t="s">
        <v>330</v>
      </c>
      <c r="E112" s="20" t="s">
        <v>147</v>
      </c>
      <c r="F112" s="59">
        <v>2</v>
      </c>
      <c r="G112" s="59">
        <v>2</v>
      </c>
      <c r="H112" s="59">
        <v>0</v>
      </c>
      <c r="I112" s="59">
        <v>28469</v>
      </c>
      <c r="J112" s="59">
        <v>118696</v>
      </c>
      <c r="K112" s="59">
        <v>34</v>
      </c>
      <c r="L112" s="59">
        <v>81</v>
      </c>
      <c r="M112" s="61">
        <v>209064797</v>
      </c>
      <c r="N112" s="61">
        <v>31400000</v>
      </c>
      <c r="O112" s="61">
        <v>0</v>
      </c>
      <c r="P112" s="110"/>
      <c r="Q112" s="61">
        <v>0</v>
      </c>
      <c r="R112" s="61" t="s">
        <v>22</v>
      </c>
      <c r="S112" s="61">
        <v>240464797</v>
      </c>
    </row>
    <row r="113" spans="1:20" x14ac:dyDescent="0.2">
      <c r="A113" s="48" t="s">
        <v>148</v>
      </c>
      <c r="D113" s="20" t="s">
        <v>149</v>
      </c>
      <c r="E113" s="20" t="s">
        <v>150</v>
      </c>
      <c r="F113" s="59">
        <v>0</v>
      </c>
      <c r="G113" s="59">
        <v>0</v>
      </c>
      <c r="H113" s="59">
        <v>0</v>
      </c>
      <c r="I113" s="59">
        <v>3125</v>
      </c>
      <c r="J113" s="59">
        <v>15436</v>
      </c>
      <c r="K113" s="59">
        <v>44</v>
      </c>
      <c r="L113" s="59">
        <v>155</v>
      </c>
      <c r="M113" s="61">
        <v>0</v>
      </c>
      <c r="N113" s="61">
        <v>0</v>
      </c>
      <c r="O113" s="61">
        <v>0</v>
      </c>
      <c r="P113" s="110"/>
      <c r="Q113" s="61">
        <v>0</v>
      </c>
      <c r="R113" s="61" t="s">
        <v>22</v>
      </c>
      <c r="S113" s="61">
        <v>0</v>
      </c>
    </row>
    <row r="114" spans="1:20" ht="37.5" customHeight="1" x14ac:dyDescent="0.2">
      <c r="A114" s="48" t="s">
        <v>151</v>
      </c>
      <c r="D114" s="20" t="s">
        <v>152</v>
      </c>
      <c r="E114" s="20" t="s">
        <v>153</v>
      </c>
      <c r="F114" s="59">
        <v>0</v>
      </c>
      <c r="G114" s="59">
        <v>0</v>
      </c>
      <c r="H114" s="59">
        <v>0</v>
      </c>
      <c r="I114" s="59">
        <v>9539</v>
      </c>
      <c r="J114" s="59">
        <v>45273</v>
      </c>
      <c r="K114" s="59">
        <v>1</v>
      </c>
      <c r="L114" s="59">
        <v>2</v>
      </c>
      <c r="M114" s="61">
        <v>0</v>
      </c>
      <c r="N114" s="61">
        <v>0</v>
      </c>
      <c r="O114" s="61">
        <v>0</v>
      </c>
      <c r="P114" s="110"/>
      <c r="Q114" s="61">
        <v>0</v>
      </c>
      <c r="R114" s="61" t="s">
        <v>22</v>
      </c>
      <c r="S114" s="61">
        <v>0</v>
      </c>
    </row>
    <row r="115" spans="1:20" ht="37.5" customHeight="1" x14ac:dyDescent="0.2">
      <c r="A115" s="48" t="s">
        <v>331</v>
      </c>
      <c r="D115" s="20" t="s">
        <v>410</v>
      </c>
      <c r="E115" s="20" t="s">
        <v>28</v>
      </c>
      <c r="F115" s="59">
        <v>7</v>
      </c>
      <c r="G115" s="59">
        <v>6</v>
      </c>
      <c r="H115" s="59">
        <v>0</v>
      </c>
      <c r="I115" s="59">
        <v>37746</v>
      </c>
      <c r="J115" s="59">
        <v>154985</v>
      </c>
      <c r="K115" s="59">
        <v>66</v>
      </c>
      <c r="L115" s="59">
        <v>125</v>
      </c>
      <c r="M115" s="61">
        <v>0</v>
      </c>
      <c r="N115" s="61">
        <v>0</v>
      </c>
      <c r="O115" s="61">
        <v>0</v>
      </c>
      <c r="P115" s="110"/>
      <c r="Q115" s="61">
        <v>0</v>
      </c>
      <c r="R115" s="61" t="s">
        <v>22</v>
      </c>
      <c r="S115" s="61">
        <v>0</v>
      </c>
    </row>
    <row r="116" spans="1:20" ht="37.5" customHeight="1" x14ac:dyDescent="0.2">
      <c r="A116" s="48" t="s">
        <v>154</v>
      </c>
      <c r="D116" s="20" t="s">
        <v>332</v>
      </c>
      <c r="E116" s="20" t="s">
        <v>267</v>
      </c>
      <c r="F116" s="59">
        <v>0</v>
      </c>
      <c r="G116" s="59">
        <v>0</v>
      </c>
      <c r="H116" s="59">
        <v>0</v>
      </c>
      <c r="I116" s="59">
        <v>11549</v>
      </c>
      <c r="J116" s="59">
        <v>44262</v>
      </c>
      <c r="K116" s="59">
        <v>13</v>
      </c>
      <c r="L116" s="59">
        <v>9</v>
      </c>
      <c r="M116" s="61">
        <v>52042453</v>
      </c>
      <c r="N116" s="61">
        <v>311000000</v>
      </c>
      <c r="O116" s="61">
        <v>0</v>
      </c>
      <c r="P116" s="110"/>
      <c r="Q116" s="61">
        <v>0</v>
      </c>
      <c r="R116" s="61" t="s">
        <v>22</v>
      </c>
      <c r="S116" s="61">
        <v>363042453</v>
      </c>
    </row>
    <row r="117" spans="1:20" ht="45" x14ac:dyDescent="0.2">
      <c r="A117" s="48" t="s">
        <v>333</v>
      </c>
      <c r="D117" s="20" t="s">
        <v>155</v>
      </c>
      <c r="E117" s="20" t="s">
        <v>334</v>
      </c>
      <c r="F117" s="59">
        <v>4</v>
      </c>
      <c r="G117" s="59">
        <v>318</v>
      </c>
      <c r="H117" s="59">
        <v>0</v>
      </c>
      <c r="I117" s="59">
        <v>828707</v>
      </c>
      <c r="J117" s="59">
        <v>3450156</v>
      </c>
      <c r="K117" s="59">
        <v>83569</v>
      </c>
      <c r="L117" s="59">
        <v>585949</v>
      </c>
      <c r="M117" s="61">
        <v>3916206361.1900001</v>
      </c>
      <c r="N117" s="61">
        <v>5255791218.5699997</v>
      </c>
      <c r="O117" s="61">
        <v>0</v>
      </c>
      <c r="P117" s="110"/>
      <c r="Q117" s="61">
        <v>0</v>
      </c>
      <c r="R117" s="61" t="s">
        <v>22</v>
      </c>
      <c r="S117" s="61">
        <v>9171997579.7600002</v>
      </c>
    </row>
    <row r="118" spans="1:20" ht="38.25" customHeight="1" x14ac:dyDescent="0.2">
      <c r="A118" s="76" t="s">
        <v>156</v>
      </c>
      <c r="B118" s="9"/>
      <c r="C118" s="10"/>
      <c r="D118" s="25" t="s">
        <v>157</v>
      </c>
      <c r="E118" s="25" t="s">
        <v>335</v>
      </c>
      <c r="F118" s="60">
        <v>57</v>
      </c>
      <c r="G118" s="60">
        <v>369</v>
      </c>
      <c r="H118" s="60">
        <v>7</v>
      </c>
      <c r="I118" s="60">
        <v>823869</v>
      </c>
      <c r="J118" s="60">
        <v>3418177</v>
      </c>
      <c r="K118" s="60">
        <v>66131</v>
      </c>
      <c r="L118" s="60">
        <v>531083</v>
      </c>
      <c r="M118" s="70">
        <v>3045400335.9700003</v>
      </c>
      <c r="N118" s="70">
        <v>2668572888.3599997</v>
      </c>
      <c r="O118" s="70">
        <v>0</v>
      </c>
      <c r="P118" s="112"/>
      <c r="Q118" s="70">
        <v>0</v>
      </c>
      <c r="R118" s="61" t="s">
        <v>22</v>
      </c>
      <c r="S118" s="70">
        <v>5713973224.3299999</v>
      </c>
    </row>
    <row r="119" spans="1:20" x14ac:dyDescent="0.2">
      <c r="A119" s="21"/>
      <c r="D119" s="20"/>
      <c r="E119" s="20"/>
      <c r="F119" s="81"/>
      <c r="G119" s="81"/>
      <c r="H119" s="81"/>
      <c r="I119" s="81"/>
      <c r="J119" s="81"/>
      <c r="K119" s="81"/>
      <c r="L119" s="81"/>
      <c r="M119" s="86"/>
      <c r="N119" s="86"/>
      <c r="O119" s="86"/>
      <c r="P119" s="113"/>
      <c r="Q119" s="86"/>
      <c r="R119" s="98"/>
      <c r="S119" s="61"/>
    </row>
    <row r="120" spans="1:20" ht="15.75" x14ac:dyDescent="0.2">
      <c r="A120" s="26">
        <v>2020</v>
      </c>
      <c r="D120" s="20"/>
      <c r="E120" s="20"/>
      <c r="F120" s="65">
        <v>154</v>
      </c>
      <c r="G120" s="65">
        <v>857</v>
      </c>
      <c r="H120" s="65">
        <v>21</v>
      </c>
      <c r="I120" s="65">
        <v>2336359</v>
      </c>
      <c r="J120" s="65">
        <v>9527305</v>
      </c>
      <c r="K120" s="65">
        <v>76716</v>
      </c>
      <c r="L120" s="65">
        <v>390937</v>
      </c>
      <c r="M120" s="72">
        <v>19278683442.400002</v>
      </c>
      <c r="N120" s="72">
        <v>28245544564.080002</v>
      </c>
      <c r="O120" s="72">
        <v>0</v>
      </c>
      <c r="P120" s="116"/>
      <c r="Q120" s="72">
        <v>0</v>
      </c>
      <c r="R120" s="61" t="s">
        <v>22</v>
      </c>
      <c r="S120" s="72">
        <v>47524228006.479996</v>
      </c>
    </row>
    <row r="121" spans="1:20" ht="32.25" customHeight="1" x14ac:dyDescent="0.2">
      <c r="A121" s="48" t="s">
        <v>339</v>
      </c>
      <c r="B121" s="21" t="s">
        <v>38</v>
      </c>
      <c r="C121" s="21" t="s">
        <v>112</v>
      </c>
      <c r="D121" s="20" t="s">
        <v>158</v>
      </c>
      <c r="E121" s="20" t="s">
        <v>336</v>
      </c>
      <c r="F121" s="59">
        <v>1</v>
      </c>
      <c r="G121" s="59">
        <v>36</v>
      </c>
      <c r="H121" s="59">
        <v>0</v>
      </c>
      <c r="I121" s="59">
        <v>103358</v>
      </c>
      <c r="J121" s="59">
        <v>417230</v>
      </c>
      <c r="K121" s="59">
        <v>3706</v>
      </c>
      <c r="L121" s="59">
        <v>14481</v>
      </c>
      <c r="M121" s="61">
        <v>2866945332.27</v>
      </c>
      <c r="N121" s="61">
        <v>490941617.13</v>
      </c>
      <c r="O121" s="61">
        <v>0</v>
      </c>
      <c r="P121" s="110"/>
      <c r="Q121" s="61">
        <v>0</v>
      </c>
      <c r="R121" s="61" t="s">
        <v>22</v>
      </c>
      <c r="S121" s="61">
        <v>3357886949.4000001</v>
      </c>
    </row>
    <row r="122" spans="1:20" ht="30" x14ac:dyDescent="0.2">
      <c r="A122" s="48" t="s">
        <v>340</v>
      </c>
      <c r="B122" s="21"/>
      <c r="C122" s="16" t="s">
        <v>39</v>
      </c>
      <c r="D122" s="16" t="s">
        <v>159</v>
      </c>
      <c r="E122" s="20" t="s">
        <v>31</v>
      </c>
      <c r="F122" s="59">
        <v>1</v>
      </c>
      <c r="G122" s="59">
        <v>50</v>
      </c>
      <c r="H122" s="59">
        <v>0</v>
      </c>
      <c r="I122" s="59">
        <v>1524</v>
      </c>
      <c r="J122" s="59">
        <v>6474</v>
      </c>
      <c r="K122" s="59">
        <v>138</v>
      </c>
      <c r="L122" s="59">
        <v>1167</v>
      </c>
      <c r="M122" s="61">
        <v>0</v>
      </c>
      <c r="N122" s="61">
        <v>390905250</v>
      </c>
      <c r="O122" s="61">
        <v>0</v>
      </c>
      <c r="P122" s="110"/>
      <c r="Q122" s="61">
        <v>0</v>
      </c>
      <c r="R122" s="61" t="s">
        <v>22</v>
      </c>
      <c r="S122" s="61">
        <v>390905250</v>
      </c>
    </row>
    <row r="123" spans="1:20" ht="52.5" customHeight="1" x14ac:dyDescent="0.2">
      <c r="A123" s="48" t="s">
        <v>160</v>
      </c>
      <c r="B123" s="16" t="s">
        <v>25</v>
      </c>
      <c r="C123" s="51" t="s">
        <v>406</v>
      </c>
      <c r="D123" s="20" t="s">
        <v>337</v>
      </c>
      <c r="E123" s="20" t="s">
        <v>338</v>
      </c>
      <c r="F123" s="59">
        <v>6</v>
      </c>
      <c r="G123" s="59">
        <v>280</v>
      </c>
      <c r="H123" s="59">
        <v>0</v>
      </c>
      <c r="I123" s="59">
        <v>225390</v>
      </c>
      <c r="J123" s="59">
        <v>918870</v>
      </c>
      <c r="K123" s="59">
        <v>8355</v>
      </c>
      <c r="L123" s="59">
        <v>57649</v>
      </c>
      <c r="M123" s="61">
        <v>1476869494.2</v>
      </c>
      <c r="N123" s="61">
        <v>604725000</v>
      </c>
      <c r="O123" s="61">
        <v>0</v>
      </c>
      <c r="P123" s="110"/>
      <c r="Q123" s="61">
        <v>0</v>
      </c>
      <c r="R123" s="61" t="s">
        <v>22</v>
      </c>
      <c r="S123" s="61">
        <v>2081594494.2</v>
      </c>
    </row>
    <row r="124" spans="1:20" ht="30" x14ac:dyDescent="0.2">
      <c r="A124" s="48" t="s">
        <v>341</v>
      </c>
      <c r="D124" s="20" t="s">
        <v>161</v>
      </c>
      <c r="E124" s="20" t="s">
        <v>342</v>
      </c>
      <c r="F124" s="59">
        <v>0</v>
      </c>
      <c r="G124" s="59">
        <v>0</v>
      </c>
      <c r="H124" s="59">
        <v>0</v>
      </c>
      <c r="I124" s="59">
        <v>28</v>
      </c>
      <c r="J124" s="59">
        <v>86</v>
      </c>
      <c r="K124" s="59">
        <v>0</v>
      </c>
      <c r="L124" s="59">
        <v>0</v>
      </c>
      <c r="M124" s="61">
        <v>3611054</v>
      </c>
      <c r="N124" s="61">
        <v>0</v>
      </c>
      <c r="O124" s="61">
        <v>0</v>
      </c>
      <c r="P124" s="110"/>
      <c r="Q124" s="61">
        <v>0</v>
      </c>
      <c r="R124" s="61" t="s">
        <v>22</v>
      </c>
      <c r="S124" s="61">
        <v>3611054</v>
      </c>
      <c r="T124" s="59"/>
    </row>
    <row r="125" spans="1:20" ht="30" x14ac:dyDescent="0.2">
      <c r="A125" s="48" t="s">
        <v>162</v>
      </c>
      <c r="B125" s="15"/>
      <c r="C125" s="50"/>
      <c r="D125" s="20" t="s">
        <v>36</v>
      </c>
      <c r="E125" s="20" t="s">
        <v>343</v>
      </c>
      <c r="F125" s="59">
        <v>1</v>
      </c>
      <c r="G125" s="59">
        <v>0</v>
      </c>
      <c r="H125" s="59">
        <v>0</v>
      </c>
      <c r="I125" s="59">
        <v>1886</v>
      </c>
      <c r="J125" s="59">
        <v>7512</v>
      </c>
      <c r="K125" s="59">
        <v>0</v>
      </c>
      <c r="L125" s="59">
        <v>0</v>
      </c>
      <c r="M125" s="61">
        <v>96908608.890000001</v>
      </c>
      <c r="N125" s="61">
        <v>2595000</v>
      </c>
      <c r="O125" s="61">
        <v>0</v>
      </c>
      <c r="P125" s="110"/>
      <c r="Q125" s="61">
        <v>0</v>
      </c>
      <c r="R125" s="61" t="s">
        <v>22</v>
      </c>
      <c r="S125" s="61">
        <v>99503608.890000001</v>
      </c>
    </row>
    <row r="126" spans="1:20" ht="39" customHeight="1" x14ac:dyDescent="0.2">
      <c r="A126" s="48" t="s">
        <v>163</v>
      </c>
      <c r="D126" s="20" t="s">
        <v>344</v>
      </c>
      <c r="E126" s="20" t="s">
        <v>347</v>
      </c>
      <c r="F126" s="59">
        <v>0</v>
      </c>
      <c r="G126" s="59">
        <v>0</v>
      </c>
      <c r="H126" s="59">
        <v>0</v>
      </c>
      <c r="I126" s="59">
        <v>34980</v>
      </c>
      <c r="J126" s="59">
        <v>165763</v>
      </c>
      <c r="K126" s="59">
        <v>5</v>
      </c>
      <c r="L126" s="59">
        <v>8</v>
      </c>
      <c r="M126" s="61">
        <v>1319574066.29</v>
      </c>
      <c r="N126" s="61">
        <v>448250000</v>
      </c>
      <c r="O126" s="61">
        <v>0</v>
      </c>
      <c r="P126" s="110"/>
      <c r="Q126" s="61">
        <v>0</v>
      </c>
      <c r="R126" s="61" t="s">
        <v>22</v>
      </c>
      <c r="S126" s="61">
        <v>1767824066.29</v>
      </c>
    </row>
    <row r="127" spans="1:20" ht="40.5" customHeight="1" x14ac:dyDescent="0.2">
      <c r="A127" s="48" t="s">
        <v>164</v>
      </c>
      <c r="D127" s="20" t="s">
        <v>345</v>
      </c>
      <c r="E127" s="20" t="s">
        <v>349</v>
      </c>
      <c r="F127" s="59">
        <v>4</v>
      </c>
      <c r="G127" s="59">
        <v>1</v>
      </c>
      <c r="H127" s="59">
        <v>0</v>
      </c>
      <c r="I127" s="59">
        <v>76127</v>
      </c>
      <c r="J127" s="59">
        <v>338229</v>
      </c>
      <c r="K127" s="59">
        <v>23</v>
      </c>
      <c r="L127" s="59">
        <v>122</v>
      </c>
      <c r="M127" s="61">
        <v>473171751.66999996</v>
      </c>
      <c r="N127" s="61">
        <v>473240000</v>
      </c>
      <c r="O127" s="61">
        <v>0</v>
      </c>
      <c r="P127" s="110"/>
      <c r="Q127" s="61">
        <v>0</v>
      </c>
      <c r="R127" s="61" t="s">
        <v>22</v>
      </c>
      <c r="S127" s="61">
        <v>946411751.66999996</v>
      </c>
    </row>
    <row r="128" spans="1:20" ht="60" customHeight="1" x14ac:dyDescent="0.2">
      <c r="A128" s="48" t="s">
        <v>165</v>
      </c>
      <c r="B128" s="3"/>
      <c r="D128" s="20" t="s">
        <v>348</v>
      </c>
      <c r="E128" s="20" t="s">
        <v>338</v>
      </c>
      <c r="F128" s="59">
        <v>25</v>
      </c>
      <c r="G128" s="59">
        <v>399</v>
      </c>
      <c r="H128" s="59">
        <v>6</v>
      </c>
      <c r="I128" s="59">
        <v>522600</v>
      </c>
      <c r="J128" s="59">
        <v>2030130</v>
      </c>
      <c r="K128" s="59">
        <v>37449</v>
      </c>
      <c r="L128" s="59">
        <v>133324</v>
      </c>
      <c r="M128" s="61">
        <v>5008430180</v>
      </c>
      <c r="N128" s="61">
        <v>12830014693.780001</v>
      </c>
      <c r="O128" s="61">
        <v>0</v>
      </c>
      <c r="P128" s="110"/>
      <c r="Q128" s="61">
        <v>0</v>
      </c>
      <c r="R128" s="61" t="s">
        <v>22</v>
      </c>
      <c r="S128" s="61">
        <v>17838444873.779999</v>
      </c>
    </row>
    <row r="129" spans="1:19" ht="60" customHeight="1" x14ac:dyDescent="0.2">
      <c r="A129" s="48" t="s">
        <v>351</v>
      </c>
      <c r="B129" s="3"/>
      <c r="D129" s="20" t="s">
        <v>350</v>
      </c>
      <c r="E129" s="20" t="s">
        <v>60</v>
      </c>
      <c r="F129" s="59">
        <v>0</v>
      </c>
      <c r="G129" s="59">
        <v>0</v>
      </c>
      <c r="H129" s="59">
        <v>0</v>
      </c>
      <c r="I129" s="59">
        <v>0</v>
      </c>
      <c r="J129" s="59">
        <v>2</v>
      </c>
      <c r="K129" s="59">
        <v>0</v>
      </c>
      <c r="L129" s="59">
        <v>0</v>
      </c>
      <c r="M129" s="61">
        <v>0</v>
      </c>
      <c r="N129" s="61">
        <v>0</v>
      </c>
      <c r="O129" s="61">
        <v>0</v>
      </c>
      <c r="P129" s="110"/>
      <c r="Q129" s="61">
        <v>0</v>
      </c>
      <c r="R129" s="61" t="s">
        <v>22</v>
      </c>
      <c r="S129" s="61">
        <v>0</v>
      </c>
    </row>
    <row r="130" spans="1:19" ht="46.5" customHeight="1" x14ac:dyDescent="0.2">
      <c r="A130" s="48" t="s">
        <v>166</v>
      </c>
      <c r="D130" s="20" t="s">
        <v>346</v>
      </c>
      <c r="E130" s="20" t="s">
        <v>227</v>
      </c>
      <c r="F130" s="59">
        <v>101</v>
      </c>
      <c r="G130" s="59">
        <v>85</v>
      </c>
      <c r="H130" s="59">
        <v>10</v>
      </c>
      <c r="I130" s="59">
        <v>1262939</v>
      </c>
      <c r="J130" s="59">
        <v>5184824</v>
      </c>
      <c r="K130" s="59">
        <v>26510</v>
      </c>
      <c r="L130" s="59">
        <v>182660</v>
      </c>
      <c r="M130" s="61">
        <v>7318946822</v>
      </c>
      <c r="N130" s="61">
        <v>12910182003.17</v>
      </c>
      <c r="O130" s="61">
        <v>0</v>
      </c>
      <c r="P130" s="110"/>
      <c r="Q130" s="61">
        <v>0</v>
      </c>
      <c r="R130" s="61" t="s">
        <v>22</v>
      </c>
      <c r="S130" s="61">
        <v>20229128825.169998</v>
      </c>
    </row>
    <row r="131" spans="1:19" ht="39.75" customHeight="1" x14ac:dyDescent="0.2">
      <c r="A131" s="48" t="s">
        <v>167</v>
      </c>
      <c r="D131" s="20" t="s">
        <v>352</v>
      </c>
      <c r="E131" s="20" t="s">
        <v>353</v>
      </c>
      <c r="F131" s="59">
        <v>15</v>
      </c>
      <c r="G131" s="59">
        <v>2</v>
      </c>
      <c r="H131" s="59">
        <v>3</v>
      </c>
      <c r="I131" s="59">
        <v>89452</v>
      </c>
      <c r="J131" s="59">
        <v>372525</v>
      </c>
      <c r="K131" s="59">
        <v>449</v>
      </c>
      <c r="L131" s="59">
        <v>1114</v>
      </c>
      <c r="M131" s="61">
        <v>666194875.78999996</v>
      </c>
      <c r="N131" s="61">
        <v>9340000</v>
      </c>
      <c r="O131" s="61">
        <v>0</v>
      </c>
      <c r="P131" s="110"/>
      <c r="Q131" s="61">
        <v>0</v>
      </c>
      <c r="R131" s="61" t="s">
        <v>22</v>
      </c>
      <c r="S131" s="61">
        <v>675534875.78999996</v>
      </c>
    </row>
    <row r="132" spans="1:19" ht="40.5" customHeight="1" x14ac:dyDescent="0.2">
      <c r="A132" s="76" t="s">
        <v>168</v>
      </c>
      <c r="B132" s="9"/>
      <c r="C132" s="10"/>
      <c r="D132" s="25" t="s">
        <v>411</v>
      </c>
      <c r="E132" s="25" t="s">
        <v>169</v>
      </c>
      <c r="F132" s="60">
        <v>0</v>
      </c>
      <c r="G132" s="60">
        <v>4</v>
      </c>
      <c r="H132" s="60">
        <v>2</v>
      </c>
      <c r="I132" s="60">
        <v>18075</v>
      </c>
      <c r="J132" s="60">
        <v>85660</v>
      </c>
      <c r="K132" s="60">
        <v>81</v>
      </c>
      <c r="L132" s="60">
        <v>412</v>
      </c>
      <c r="M132" s="70">
        <v>48031257.289999999</v>
      </c>
      <c r="N132" s="70">
        <v>85351000</v>
      </c>
      <c r="O132" s="70">
        <v>0</v>
      </c>
      <c r="P132" s="112"/>
      <c r="Q132" s="70">
        <v>0</v>
      </c>
      <c r="R132" s="70" t="s">
        <v>22</v>
      </c>
      <c r="S132" s="70">
        <v>133382257.28999999</v>
      </c>
    </row>
    <row r="133" spans="1:19" x14ac:dyDescent="0.2">
      <c r="A133" s="21"/>
      <c r="D133" s="20"/>
      <c r="E133" s="20"/>
      <c r="F133" s="81"/>
      <c r="G133" s="81"/>
      <c r="H133" s="81"/>
      <c r="I133" s="81"/>
      <c r="J133" s="81"/>
      <c r="K133" s="81"/>
      <c r="L133" s="81"/>
      <c r="M133" s="86"/>
      <c r="N133" s="86"/>
      <c r="O133" s="86"/>
      <c r="P133" s="113"/>
      <c r="Q133" s="86"/>
      <c r="R133" s="61"/>
      <c r="S133" s="61"/>
    </row>
    <row r="134" spans="1:19" ht="15.75" x14ac:dyDescent="0.25">
      <c r="A134" s="26">
        <v>2021</v>
      </c>
      <c r="D134" s="20"/>
      <c r="E134" s="20"/>
      <c r="F134" s="65">
        <v>484</v>
      </c>
      <c r="G134" s="65">
        <v>1444</v>
      </c>
      <c r="H134" s="65">
        <v>75</v>
      </c>
      <c r="I134" s="65">
        <v>3854289</v>
      </c>
      <c r="J134" s="65">
        <v>14009977</v>
      </c>
      <c r="K134" s="65">
        <v>437531</v>
      </c>
      <c r="L134" s="65">
        <v>1632907</v>
      </c>
      <c r="M134" s="72">
        <v>24658667818.09</v>
      </c>
      <c r="N134" s="72">
        <v>35127546388.980003</v>
      </c>
      <c r="O134" s="72">
        <v>0</v>
      </c>
      <c r="P134" s="116"/>
      <c r="Q134" s="72">
        <v>63365818</v>
      </c>
      <c r="R134" s="71" t="s">
        <v>22</v>
      </c>
      <c r="S134" s="72">
        <v>59849580025.07</v>
      </c>
    </row>
    <row r="135" spans="1:19" ht="45" customHeight="1" x14ac:dyDescent="0.2">
      <c r="A135" s="48" t="s">
        <v>356</v>
      </c>
      <c r="B135" s="21" t="s">
        <v>38</v>
      </c>
      <c r="C135" s="51" t="s">
        <v>112</v>
      </c>
      <c r="D135" s="20" t="s">
        <v>368</v>
      </c>
      <c r="E135" s="20" t="s">
        <v>89</v>
      </c>
      <c r="F135" s="59">
        <v>0</v>
      </c>
      <c r="G135" s="59">
        <v>0</v>
      </c>
      <c r="H135" s="59">
        <v>0</v>
      </c>
      <c r="I135" s="59">
        <v>6262</v>
      </c>
      <c r="J135" s="59">
        <v>22433</v>
      </c>
      <c r="K135" s="59">
        <v>0</v>
      </c>
      <c r="L135" s="59">
        <v>0</v>
      </c>
      <c r="M135" s="61">
        <v>26673550</v>
      </c>
      <c r="N135" s="61">
        <v>0</v>
      </c>
      <c r="O135" s="61">
        <v>0</v>
      </c>
      <c r="P135" s="110"/>
      <c r="Q135" s="61">
        <v>0</v>
      </c>
      <c r="R135" s="61" t="s">
        <v>22</v>
      </c>
      <c r="S135" s="61">
        <v>26673550</v>
      </c>
    </row>
    <row r="136" spans="1:19" ht="30" x14ac:dyDescent="0.2">
      <c r="A136" s="48" t="s">
        <v>357</v>
      </c>
      <c r="B136" s="68"/>
      <c r="C136" s="16" t="s">
        <v>39</v>
      </c>
      <c r="D136" s="16" t="s">
        <v>171</v>
      </c>
      <c r="E136" s="20" t="s">
        <v>359</v>
      </c>
      <c r="F136" s="59">
        <v>0</v>
      </c>
      <c r="G136" s="59">
        <v>2</v>
      </c>
      <c r="H136" s="59">
        <v>0</v>
      </c>
      <c r="I136" s="59">
        <v>50</v>
      </c>
      <c r="J136" s="59">
        <v>183</v>
      </c>
      <c r="K136" s="59">
        <v>3</v>
      </c>
      <c r="L136" s="59">
        <v>61</v>
      </c>
      <c r="M136" s="61">
        <v>0</v>
      </c>
      <c r="N136" s="61">
        <v>7060000</v>
      </c>
      <c r="O136" s="61">
        <v>0</v>
      </c>
      <c r="P136" s="110"/>
      <c r="Q136" s="61">
        <v>260000</v>
      </c>
      <c r="R136" s="61" t="s">
        <v>22</v>
      </c>
      <c r="S136" s="61">
        <v>7320000</v>
      </c>
    </row>
    <row r="137" spans="1:19" ht="45" x14ac:dyDescent="0.2">
      <c r="A137" s="48" t="s">
        <v>355</v>
      </c>
      <c r="B137" s="16" t="s">
        <v>25</v>
      </c>
      <c r="C137" s="51" t="s">
        <v>406</v>
      </c>
      <c r="D137" s="20" t="s">
        <v>354</v>
      </c>
      <c r="E137" s="20" t="s">
        <v>358</v>
      </c>
      <c r="F137" s="59">
        <v>7</v>
      </c>
      <c r="G137" s="59">
        <v>2</v>
      </c>
      <c r="H137" s="59">
        <v>1</v>
      </c>
      <c r="I137" s="59">
        <v>35642</v>
      </c>
      <c r="J137" s="59">
        <v>152955</v>
      </c>
      <c r="K137" s="59">
        <v>163</v>
      </c>
      <c r="L137" s="59">
        <v>4350</v>
      </c>
      <c r="M137" s="61">
        <v>192167201.06</v>
      </c>
      <c r="N137" s="61">
        <v>61353726</v>
      </c>
      <c r="O137" s="61">
        <v>0</v>
      </c>
      <c r="P137" s="110"/>
      <c r="Q137" s="61">
        <v>0</v>
      </c>
      <c r="R137" s="61" t="s">
        <v>22</v>
      </c>
      <c r="S137" s="61">
        <v>253520927.06</v>
      </c>
    </row>
    <row r="138" spans="1:19" ht="45" x14ac:dyDescent="0.2">
      <c r="A138" s="48" t="s">
        <v>173</v>
      </c>
      <c r="D138" s="20" t="s">
        <v>404</v>
      </c>
      <c r="E138" s="20" t="s">
        <v>360</v>
      </c>
      <c r="F138" s="59">
        <v>4</v>
      </c>
      <c r="G138" s="59">
        <v>4</v>
      </c>
      <c r="H138" s="59">
        <v>1</v>
      </c>
      <c r="I138" s="59">
        <v>81334</v>
      </c>
      <c r="J138" s="59">
        <v>341187</v>
      </c>
      <c r="K138" s="59">
        <v>163</v>
      </c>
      <c r="L138" s="59">
        <v>584</v>
      </c>
      <c r="M138" s="61">
        <v>754667824.80999994</v>
      </c>
      <c r="N138" s="61">
        <v>810864552</v>
      </c>
      <c r="O138" s="61">
        <v>0</v>
      </c>
      <c r="P138" s="110"/>
      <c r="Q138" s="61">
        <v>0</v>
      </c>
      <c r="R138" s="61" t="s">
        <v>22</v>
      </c>
      <c r="S138" s="61">
        <v>1565532376.8099999</v>
      </c>
    </row>
    <row r="139" spans="1:19" ht="45" x14ac:dyDescent="0.2">
      <c r="A139" s="48" t="s">
        <v>174</v>
      </c>
      <c r="D139" s="20" t="s">
        <v>75</v>
      </c>
      <c r="E139" s="20" t="s">
        <v>175</v>
      </c>
      <c r="F139" s="59">
        <v>3</v>
      </c>
      <c r="G139" s="59">
        <v>0</v>
      </c>
      <c r="H139" s="59">
        <v>1</v>
      </c>
      <c r="I139" s="59">
        <v>312605</v>
      </c>
      <c r="J139" s="59">
        <v>1222241</v>
      </c>
      <c r="K139" s="59">
        <v>273</v>
      </c>
      <c r="L139" s="59">
        <v>1450</v>
      </c>
      <c r="M139" s="61">
        <v>234308425.66</v>
      </c>
      <c r="N139" s="61">
        <v>36051297</v>
      </c>
      <c r="O139" s="61">
        <v>0</v>
      </c>
      <c r="P139" s="110"/>
      <c r="Q139" s="61">
        <v>0</v>
      </c>
      <c r="R139" s="61" t="s">
        <v>22</v>
      </c>
      <c r="S139" s="61">
        <v>270359722.65999997</v>
      </c>
    </row>
    <row r="140" spans="1:19" ht="45" x14ac:dyDescent="0.2">
      <c r="A140" s="48" t="s">
        <v>176</v>
      </c>
      <c r="D140" s="20" t="s">
        <v>177</v>
      </c>
      <c r="E140" s="20" t="s">
        <v>361</v>
      </c>
      <c r="F140" s="59">
        <v>20</v>
      </c>
      <c r="G140" s="59">
        <v>33</v>
      </c>
      <c r="H140" s="59">
        <v>4</v>
      </c>
      <c r="I140" s="59">
        <v>93614</v>
      </c>
      <c r="J140" s="59">
        <v>364553</v>
      </c>
      <c r="K140" s="59">
        <v>758</v>
      </c>
      <c r="L140" s="59">
        <v>18107</v>
      </c>
      <c r="M140" s="61">
        <v>1369870577.1099999</v>
      </c>
      <c r="N140" s="61">
        <v>70121053</v>
      </c>
      <c r="O140" s="61">
        <v>0</v>
      </c>
      <c r="P140" s="110"/>
      <c r="Q140" s="61">
        <v>0</v>
      </c>
      <c r="R140" s="61" t="s">
        <v>22</v>
      </c>
      <c r="S140" s="61">
        <v>1439991630.1099999</v>
      </c>
    </row>
    <row r="141" spans="1:19" ht="30" x14ac:dyDescent="0.2">
      <c r="A141" s="48" t="s">
        <v>362</v>
      </c>
      <c r="D141" s="20" t="s">
        <v>178</v>
      </c>
      <c r="E141" s="20" t="s">
        <v>179</v>
      </c>
      <c r="F141" s="59">
        <v>0</v>
      </c>
      <c r="G141" s="59">
        <v>27</v>
      </c>
      <c r="H141" s="59">
        <v>0</v>
      </c>
      <c r="I141" s="59">
        <v>16317</v>
      </c>
      <c r="J141" s="59">
        <v>60865</v>
      </c>
      <c r="K141" s="59">
        <v>268</v>
      </c>
      <c r="L141" s="59">
        <v>2077</v>
      </c>
      <c r="M141" s="61">
        <v>113624904.23</v>
      </c>
      <c r="N141" s="61">
        <v>249936161.37</v>
      </c>
      <c r="O141" s="61">
        <v>0</v>
      </c>
      <c r="P141" s="110"/>
      <c r="Q141" s="61">
        <v>0</v>
      </c>
      <c r="R141" s="61" t="s">
        <v>22</v>
      </c>
      <c r="S141" s="61">
        <v>363561065.60000002</v>
      </c>
    </row>
    <row r="142" spans="1:19" x14ac:dyDescent="0.2">
      <c r="A142" s="48" t="s">
        <v>181</v>
      </c>
      <c r="D142" s="20" t="s">
        <v>182</v>
      </c>
      <c r="E142" s="20" t="s">
        <v>363</v>
      </c>
      <c r="F142" s="59">
        <v>3</v>
      </c>
      <c r="G142" s="59">
        <v>0</v>
      </c>
      <c r="H142" s="59">
        <v>0</v>
      </c>
      <c r="I142" s="59">
        <v>6237</v>
      </c>
      <c r="J142" s="59">
        <v>25637</v>
      </c>
      <c r="K142" s="59">
        <v>5</v>
      </c>
      <c r="L142" s="59">
        <v>27</v>
      </c>
      <c r="M142" s="61">
        <v>43899529.990000002</v>
      </c>
      <c r="N142" s="61">
        <v>0</v>
      </c>
      <c r="O142" s="61">
        <v>0</v>
      </c>
      <c r="P142" s="110"/>
      <c r="Q142" s="61">
        <v>0</v>
      </c>
      <c r="R142" s="61" t="s">
        <v>22</v>
      </c>
      <c r="S142" s="61">
        <v>43899529.990000002</v>
      </c>
    </row>
    <row r="143" spans="1:19" ht="45" x14ac:dyDescent="0.2">
      <c r="A143" s="48" t="s">
        <v>364</v>
      </c>
      <c r="D143" s="20" t="s">
        <v>180</v>
      </c>
      <c r="E143" s="20" t="s">
        <v>365</v>
      </c>
      <c r="F143" s="59">
        <v>42</v>
      </c>
      <c r="G143" s="59">
        <v>5</v>
      </c>
      <c r="H143" s="59">
        <v>16</v>
      </c>
      <c r="I143" s="59">
        <v>306779</v>
      </c>
      <c r="J143" s="59">
        <v>1203448</v>
      </c>
      <c r="K143" s="59">
        <v>738</v>
      </c>
      <c r="L143" s="59">
        <v>12517</v>
      </c>
      <c r="M143" s="61">
        <v>4175307533.3200002</v>
      </c>
      <c r="N143" s="61">
        <v>4128213133.3499999</v>
      </c>
      <c r="O143" s="61">
        <v>0</v>
      </c>
      <c r="P143" s="110"/>
      <c r="Q143" s="61">
        <v>430000</v>
      </c>
      <c r="R143" s="61" t="s">
        <v>22</v>
      </c>
      <c r="S143" s="61">
        <v>8303950666.6700001</v>
      </c>
    </row>
    <row r="144" spans="1:19" ht="45" x14ac:dyDescent="0.2">
      <c r="A144" s="76" t="s">
        <v>367</v>
      </c>
      <c r="B144" s="9"/>
      <c r="C144" s="10"/>
      <c r="D144" s="25" t="s">
        <v>183</v>
      </c>
      <c r="E144" s="25" t="s">
        <v>366</v>
      </c>
      <c r="F144" s="60">
        <v>405</v>
      </c>
      <c r="G144" s="60">
        <v>1371</v>
      </c>
      <c r="H144" s="60">
        <v>52</v>
      </c>
      <c r="I144" s="60">
        <v>2995449</v>
      </c>
      <c r="J144" s="60">
        <v>10616475</v>
      </c>
      <c r="K144" s="60">
        <v>435160</v>
      </c>
      <c r="L144" s="60">
        <v>1593734</v>
      </c>
      <c r="M144" s="70">
        <v>17748148271.91</v>
      </c>
      <c r="N144" s="70">
        <v>29763946466.260002</v>
      </c>
      <c r="O144" s="70">
        <v>0</v>
      </c>
      <c r="P144" s="112"/>
      <c r="Q144" s="70">
        <v>62675818</v>
      </c>
      <c r="R144" s="70" t="s">
        <v>22</v>
      </c>
      <c r="S144" s="70">
        <v>47574770556.169998</v>
      </c>
    </row>
    <row r="145" spans="1:19" x14ac:dyDescent="0.2">
      <c r="A145" s="67"/>
      <c r="D145" s="20"/>
      <c r="E145" s="20"/>
      <c r="F145" s="81"/>
      <c r="G145" s="81"/>
      <c r="H145" s="81"/>
      <c r="I145" s="81"/>
      <c r="J145" s="81"/>
      <c r="K145" s="81"/>
      <c r="L145" s="81"/>
      <c r="M145" s="86"/>
      <c r="N145" s="86"/>
      <c r="O145" s="86"/>
      <c r="P145" s="113"/>
      <c r="Q145" s="86"/>
      <c r="R145" s="86"/>
      <c r="S145" s="86"/>
    </row>
    <row r="146" spans="1:19" ht="15.75" x14ac:dyDescent="0.25">
      <c r="A146" s="26">
        <v>2022</v>
      </c>
      <c r="D146" s="20"/>
      <c r="E146" s="20"/>
      <c r="F146" s="65">
        <v>458</v>
      </c>
      <c r="G146" s="65">
        <v>1118</v>
      </c>
      <c r="H146" s="65">
        <v>183</v>
      </c>
      <c r="I146" s="65">
        <v>3039636</v>
      </c>
      <c r="J146" s="65">
        <v>11700593</v>
      </c>
      <c r="K146" s="65">
        <v>25962</v>
      </c>
      <c r="L146" s="65">
        <v>245172</v>
      </c>
      <c r="M146" s="72">
        <v>16854442953.763599</v>
      </c>
      <c r="N146" s="72">
        <v>11812336875.094999</v>
      </c>
      <c r="O146" s="72">
        <v>0</v>
      </c>
      <c r="P146" s="116"/>
      <c r="Q146" s="72">
        <v>82160500</v>
      </c>
      <c r="R146" s="71" t="s">
        <v>22</v>
      </c>
      <c r="S146" s="72">
        <v>28748940328.858597</v>
      </c>
    </row>
    <row r="147" spans="1:19" ht="33" customHeight="1" x14ac:dyDescent="0.2">
      <c r="A147" s="48" t="s">
        <v>369</v>
      </c>
      <c r="B147" s="21" t="s">
        <v>38</v>
      </c>
      <c r="C147" s="51" t="s">
        <v>112</v>
      </c>
      <c r="D147" s="20" t="s">
        <v>368</v>
      </c>
      <c r="E147" s="20" t="s">
        <v>89</v>
      </c>
      <c r="F147" s="59">
        <v>0</v>
      </c>
      <c r="G147" s="59">
        <v>0</v>
      </c>
      <c r="H147" s="59">
        <v>0</v>
      </c>
      <c r="I147" s="59">
        <v>3300</v>
      </c>
      <c r="J147" s="59">
        <v>11403</v>
      </c>
      <c r="K147" s="59">
        <v>0</v>
      </c>
      <c r="L147" s="59">
        <v>0</v>
      </c>
      <c r="M147" s="61">
        <v>0</v>
      </c>
      <c r="N147" s="61">
        <v>0</v>
      </c>
      <c r="O147" s="61">
        <v>0</v>
      </c>
      <c r="P147" s="110"/>
      <c r="Q147" s="61">
        <v>0</v>
      </c>
      <c r="R147" s="61" t="s">
        <v>22</v>
      </c>
      <c r="S147" s="61">
        <v>0</v>
      </c>
    </row>
    <row r="148" spans="1:19" ht="33" customHeight="1" x14ac:dyDescent="0.2">
      <c r="A148" s="48" t="s">
        <v>307</v>
      </c>
      <c r="C148" s="16" t="s">
        <v>39</v>
      </c>
      <c r="D148" s="16" t="s">
        <v>370</v>
      </c>
      <c r="E148" s="20" t="s">
        <v>371</v>
      </c>
      <c r="F148" s="59">
        <v>11</v>
      </c>
      <c r="G148" s="59">
        <v>609</v>
      </c>
      <c r="H148" s="59">
        <v>0</v>
      </c>
      <c r="I148" s="59">
        <v>155911</v>
      </c>
      <c r="J148" s="59">
        <v>574367</v>
      </c>
      <c r="K148" s="59">
        <v>856</v>
      </c>
      <c r="L148" s="59">
        <v>35923</v>
      </c>
      <c r="M148" s="61">
        <v>74896525.450000003</v>
      </c>
      <c r="N148" s="61">
        <v>2650063524.4700003</v>
      </c>
      <c r="O148" s="61">
        <v>0</v>
      </c>
      <c r="P148" s="110"/>
      <c r="Q148" s="61">
        <v>0</v>
      </c>
      <c r="R148" s="61" t="s">
        <v>22</v>
      </c>
      <c r="S148" s="61">
        <v>2724960049.9200001</v>
      </c>
    </row>
    <row r="149" spans="1:19" ht="33" customHeight="1" x14ac:dyDescent="0.2">
      <c r="A149" s="48" t="s">
        <v>373</v>
      </c>
      <c r="D149" s="20" t="s">
        <v>372</v>
      </c>
      <c r="E149" s="20" t="s">
        <v>28</v>
      </c>
      <c r="F149" s="59">
        <v>0</v>
      </c>
      <c r="G149" s="59">
        <v>139</v>
      </c>
      <c r="H149" s="59">
        <v>0</v>
      </c>
      <c r="I149" s="59">
        <v>35798</v>
      </c>
      <c r="J149" s="59">
        <v>119718</v>
      </c>
      <c r="K149" s="59">
        <v>76</v>
      </c>
      <c r="L149" s="59">
        <v>14365</v>
      </c>
      <c r="M149" s="61">
        <v>0</v>
      </c>
      <c r="N149" s="61">
        <v>227262250</v>
      </c>
      <c r="O149" s="61">
        <v>0</v>
      </c>
      <c r="P149" s="110"/>
      <c r="Q149" s="61">
        <v>0</v>
      </c>
      <c r="R149" s="61" t="s">
        <v>22</v>
      </c>
      <c r="S149" s="61">
        <v>227262250</v>
      </c>
    </row>
    <row r="150" spans="1:19" ht="30" x14ac:dyDescent="0.2">
      <c r="A150" s="48" t="s">
        <v>374</v>
      </c>
      <c r="B150" s="16" t="s">
        <v>25</v>
      </c>
      <c r="C150" s="51" t="s">
        <v>406</v>
      </c>
      <c r="D150" s="20" t="s">
        <v>114</v>
      </c>
      <c r="E150" s="20" t="s">
        <v>376</v>
      </c>
      <c r="F150" s="59">
        <v>214</v>
      </c>
      <c r="G150" s="59">
        <v>8</v>
      </c>
      <c r="H150" s="59">
        <v>132</v>
      </c>
      <c r="I150" s="59">
        <v>696326</v>
      </c>
      <c r="J150" s="59">
        <v>2424150</v>
      </c>
      <c r="K150" s="59">
        <v>1955</v>
      </c>
      <c r="L150" s="59">
        <v>34792</v>
      </c>
      <c r="M150" s="61">
        <v>3665431171.6199999</v>
      </c>
      <c r="N150" s="61">
        <v>1391793444.6900001</v>
      </c>
      <c r="O150" s="61">
        <v>0</v>
      </c>
      <c r="P150" s="110"/>
      <c r="Q150" s="61">
        <v>709500</v>
      </c>
      <c r="R150" s="61" t="s">
        <v>22</v>
      </c>
      <c r="S150" s="61">
        <v>5057934116.3099995</v>
      </c>
    </row>
    <row r="151" spans="1:19" ht="27.75" customHeight="1" x14ac:dyDescent="0.2">
      <c r="A151" s="75" t="s">
        <v>377</v>
      </c>
      <c r="D151" s="20" t="s">
        <v>375</v>
      </c>
      <c r="E151" s="20" t="s">
        <v>378</v>
      </c>
      <c r="F151" s="59">
        <v>0</v>
      </c>
      <c r="G151" s="59">
        <v>0</v>
      </c>
      <c r="H151" s="59">
        <v>0</v>
      </c>
      <c r="I151" s="59">
        <v>3251</v>
      </c>
      <c r="J151" s="59">
        <v>13218</v>
      </c>
      <c r="K151" s="59">
        <v>11</v>
      </c>
      <c r="L151" s="59">
        <v>24</v>
      </c>
      <c r="M151" s="61">
        <v>5453240</v>
      </c>
      <c r="N151" s="61">
        <v>0</v>
      </c>
      <c r="O151" s="61">
        <v>0</v>
      </c>
      <c r="P151" s="110"/>
      <c r="Q151" s="61">
        <v>0</v>
      </c>
      <c r="R151" s="61" t="s">
        <v>22</v>
      </c>
      <c r="S151" s="61">
        <v>5453240</v>
      </c>
    </row>
    <row r="152" spans="1:19" ht="30" x14ac:dyDescent="0.2">
      <c r="A152" s="48" t="s">
        <v>381</v>
      </c>
      <c r="D152" s="20" t="s">
        <v>379</v>
      </c>
      <c r="E152" s="20" t="s">
        <v>380</v>
      </c>
      <c r="F152" s="59">
        <v>3</v>
      </c>
      <c r="G152" s="59">
        <v>4</v>
      </c>
      <c r="H152" s="59">
        <v>0</v>
      </c>
      <c r="I152" s="59">
        <v>32351</v>
      </c>
      <c r="J152" s="59">
        <v>131235</v>
      </c>
      <c r="K152" s="59">
        <v>14</v>
      </c>
      <c r="L152" s="59">
        <v>81</v>
      </c>
      <c r="M152" s="61">
        <v>1855024611.6600001</v>
      </c>
      <c r="N152" s="61">
        <v>571100000</v>
      </c>
      <c r="O152" s="61">
        <v>0</v>
      </c>
      <c r="P152" s="110"/>
      <c r="Q152" s="61">
        <v>0</v>
      </c>
      <c r="R152" s="61" t="s">
        <v>22</v>
      </c>
      <c r="S152" s="61">
        <v>2426124611.6599998</v>
      </c>
    </row>
    <row r="153" spans="1:19" ht="35.25" customHeight="1" x14ac:dyDescent="0.2">
      <c r="A153" s="48" t="s">
        <v>383</v>
      </c>
      <c r="D153" s="20" t="s">
        <v>382</v>
      </c>
      <c r="E153" s="20" t="s">
        <v>384</v>
      </c>
      <c r="F153" s="59">
        <v>1</v>
      </c>
      <c r="G153" s="59">
        <v>0</v>
      </c>
      <c r="H153" s="59">
        <v>0</v>
      </c>
      <c r="I153" s="59">
        <v>727</v>
      </c>
      <c r="J153" s="59">
        <v>2442</v>
      </c>
      <c r="K153" s="59">
        <v>0</v>
      </c>
      <c r="L153" s="59">
        <v>12</v>
      </c>
      <c r="M153" s="61">
        <v>0</v>
      </c>
      <c r="N153" s="61">
        <v>61372000</v>
      </c>
      <c r="O153" s="61">
        <v>0</v>
      </c>
      <c r="P153" s="110"/>
      <c r="Q153" s="61">
        <v>0</v>
      </c>
      <c r="R153" s="61" t="s">
        <v>22</v>
      </c>
      <c r="S153" s="61">
        <v>61372000</v>
      </c>
    </row>
    <row r="154" spans="1:19" ht="27" customHeight="1" x14ac:dyDescent="0.2">
      <c r="A154" s="48" t="s">
        <v>42</v>
      </c>
      <c r="C154" s="74"/>
      <c r="D154" s="20" t="s">
        <v>385</v>
      </c>
      <c r="E154" s="20" t="s">
        <v>386</v>
      </c>
      <c r="F154" s="59">
        <v>12</v>
      </c>
      <c r="G154" s="59">
        <v>68</v>
      </c>
      <c r="H154" s="59">
        <v>5</v>
      </c>
      <c r="I154" s="59">
        <v>382737</v>
      </c>
      <c r="J154" s="59">
        <v>1451649</v>
      </c>
      <c r="K154" s="59">
        <v>15085</v>
      </c>
      <c r="L154" s="59">
        <v>93831</v>
      </c>
      <c r="M154" s="61">
        <v>2999272998.8150001</v>
      </c>
      <c r="N154" s="61">
        <v>304245310</v>
      </c>
      <c r="O154" s="61">
        <v>0</v>
      </c>
      <c r="P154" s="110"/>
      <c r="Q154" s="61">
        <v>0</v>
      </c>
      <c r="R154" s="61" t="s">
        <v>22</v>
      </c>
      <c r="S154" s="61">
        <v>3303518308.8150001</v>
      </c>
    </row>
    <row r="155" spans="1:19" ht="27" customHeight="1" x14ac:dyDescent="0.2">
      <c r="A155" s="48" t="s">
        <v>388</v>
      </c>
      <c r="C155" s="74"/>
      <c r="D155" s="20" t="s">
        <v>387</v>
      </c>
      <c r="E155" s="20" t="s">
        <v>271</v>
      </c>
      <c r="F155" s="59">
        <v>1</v>
      </c>
      <c r="G155" s="59">
        <v>0</v>
      </c>
      <c r="H155" s="59">
        <v>0</v>
      </c>
      <c r="I155" s="59">
        <v>11627</v>
      </c>
      <c r="J155" s="59">
        <v>43799</v>
      </c>
      <c r="K155" s="59">
        <v>0</v>
      </c>
      <c r="L155" s="59">
        <v>0</v>
      </c>
      <c r="M155" s="61">
        <v>114350000</v>
      </c>
      <c r="N155" s="61">
        <v>14252147.365</v>
      </c>
      <c r="O155" s="61">
        <v>0</v>
      </c>
      <c r="P155" s="110"/>
      <c r="Q155" s="61">
        <v>0</v>
      </c>
      <c r="R155" s="61" t="s">
        <v>22</v>
      </c>
      <c r="S155" s="61">
        <v>128602147.36499999</v>
      </c>
    </row>
    <row r="156" spans="1:19" ht="27" customHeight="1" x14ac:dyDescent="0.2">
      <c r="A156" s="48" t="s">
        <v>390</v>
      </c>
      <c r="C156" s="74"/>
      <c r="D156" s="20" t="s">
        <v>389</v>
      </c>
      <c r="E156" s="20" t="s">
        <v>28</v>
      </c>
      <c r="F156" s="59">
        <v>0</v>
      </c>
      <c r="G156" s="59">
        <v>2</v>
      </c>
      <c r="H156" s="59">
        <v>0</v>
      </c>
      <c r="I156" s="59">
        <v>54725</v>
      </c>
      <c r="J156" s="59">
        <v>191330</v>
      </c>
      <c r="K156" s="59">
        <v>220</v>
      </c>
      <c r="L156" s="59">
        <v>59</v>
      </c>
      <c r="M156" s="61">
        <v>503654794.38</v>
      </c>
      <c r="N156" s="61">
        <v>450715000</v>
      </c>
      <c r="O156" s="61">
        <v>0</v>
      </c>
      <c r="P156" s="110"/>
      <c r="Q156" s="61">
        <v>0</v>
      </c>
      <c r="R156" s="61" t="s">
        <v>22</v>
      </c>
      <c r="S156" s="61">
        <v>954369794.38</v>
      </c>
    </row>
    <row r="157" spans="1:19" ht="27" customHeight="1" x14ac:dyDescent="0.2">
      <c r="A157" s="48" t="s">
        <v>163</v>
      </c>
      <c r="C157" s="74"/>
      <c r="D157" s="20" t="s">
        <v>391</v>
      </c>
      <c r="E157" s="20" t="s">
        <v>28</v>
      </c>
      <c r="F157" s="59">
        <v>0</v>
      </c>
      <c r="G157" s="59">
        <v>0</v>
      </c>
      <c r="H157" s="59">
        <v>0</v>
      </c>
      <c r="I157" s="59">
        <v>3217</v>
      </c>
      <c r="J157" s="59">
        <v>10894</v>
      </c>
      <c r="K157" s="59">
        <v>0</v>
      </c>
      <c r="L157" s="59">
        <v>0</v>
      </c>
      <c r="M157" s="61">
        <v>0</v>
      </c>
      <c r="N157" s="61">
        <v>0</v>
      </c>
      <c r="O157" s="61">
        <v>0</v>
      </c>
      <c r="P157" s="110"/>
      <c r="Q157" s="61">
        <v>0</v>
      </c>
      <c r="R157" s="61" t="s">
        <v>22</v>
      </c>
      <c r="S157" s="61">
        <v>0</v>
      </c>
    </row>
    <row r="158" spans="1:19" ht="60" x14ac:dyDescent="0.2">
      <c r="A158" s="48" t="s">
        <v>393</v>
      </c>
      <c r="C158" s="74"/>
      <c r="D158" s="20" t="s">
        <v>392</v>
      </c>
      <c r="E158" s="20" t="s">
        <v>322</v>
      </c>
      <c r="F158" s="59">
        <v>164</v>
      </c>
      <c r="G158" s="59">
        <v>270</v>
      </c>
      <c r="H158" s="59">
        <v>28</v>
      </c>
      <c r="I158" s="59">
        <v>1473826</v>
      </c>
      <c r="J158" s="59">
        <v>5982377</v>
      </c>
      <c r="K158" s="59">
        <v>6634</v>
      </c>
      <c r="L158" s="59">
        <v>61788</v>
      </c>
      <c r="M158" s="61">
        <v>7208982875.3853006</v>
      </c>
      <c r="N158" s="61">
        <v>5868503198.5699997</v>
      </c>
      <c r="O158" s="61">
        <v>0</v>
      </c>
      <c r="P158" s="110"/>
      <c r="Q158" s="61">
        <v>18286000</v>
      </c>
      <c r="R158" s="61" t="s">
        <v>22</v>
      </c>
      <c r="S158" s="61">
        <v>13095772073.955299</v>
      </c>
    </row>
    <row r="159" spans="1:19" ht="27" customHeight="1" x14ac:dyDescent="0.2">
      <c r="A159" s="48" t="s">
        <v>395</v>
      </c>
      <c r="C159" s="74"/>
      <c r="D159" s="20" t="s">
        <v>394</v>
      </c>
      <c r="E159" s="20" t="s">
        <v>88</v>
      </c>
      <c r="F159" s="59">
        <v>0</v>
      </c>
      <c r="G159" s="59">
        <v>0</v>
      </c>
      <c r="H159" s="59">
        <v>0</v>
      </c>
      <c r="I159" s="59">
        <v>14</v>
      </c>
      <c r="J159" s="59">
        <v>55</v>
      </c>
      <c r="K159" s="59">
        <v>0</v>
      </c>
      <c r="L159" s="59">
        <v>0</v>
      </c>
      <c r="M159" s="61">
        <v>0</v>
      </c>
      <c r="N159" s="61">
        <v>0</v>
      </c>
      <c r="O159" s="61">
        <v>0</v>
      </c>
      <c r="P159" s="110"/>
      <c r="Q159" s="61">
        <v>0</v>
      </c>
      <c r="R159" s="61" t="s">
        <v>22</v>
      </c>
      <c r="S159" s="61">
        <v>0</v>
      </c>
    </row>
    <row r="160" spans="1:19" ht="45" x14ac:dyDescent="0.2">
      <c r="A160" s="76" t="s">
        <v>398</v>
      </c>
      <c r="B160" s="9"/>
      <c r="C160" s="10"/>
      <c r="D160" s="25" t="s">
        <v>396</v>
      </c>
      <c r="E160" s="25" t="s">
        <v>397</v>
      </c>
      <c r="F160" s="60">
        <v>52</v>
      </c>
      <c r="G160" s="60">
        <v>18</v>
      </c>
      <c r="H160" s="60">
        <v>18</v>
      </c>
      <c r="I160" s="60">
        <v>185826</v>
      </c>
      <c r="J160" s="60">
        <v>743956</v>
      </c>
      <c r="K160" s="60">
        <v>1111</v>
      </c>
      <c r="L160" s="60">
        <v>4297</v>
      </c>
      <c r="M160" s="70">
        <v>427376736.4533</v>
      </c>
      <c r="N160" s="70">
        <v>273030000</v>
      </c>
      <c r="O160" s="70">
        <v>0</v>
      </c>
      <c r="P160" s="112"/>
      <c r="Q160" s="70">
        <v>63165000</v>
      </c>
      <c r="R160" s="70" t="s">
        <v>22</v>
      </c>
      <c r="S160" s="70">
        <v>763571736.4533</v>
      </c>
    </row>
    <row r="161" spans="1:21" x14ac:dyDescent="0.2">
      <c r="A161" s="48"/>
      <c r="D161" s="20"/>
      <c r="E161" s="20"/>
      <c r="F161" s="59"/>
      <c r="G161" s="59"/>
      <c r="H161" s="59"/>
      <c r="I161" s="59"/>
      <c r="J161" s="59"/>
      <c r="K161" s="59"/>
      <c r="L161" s="59"/>
      <c r="M161" s="61"/>
      <c r="N161" s="61"/>
      <c r="O161" s="61"/>
      <c r="P161" s="61"/>
      <c r="Q161" s="61"/>
      <c r="R161" s="61"/>
      <c r="S161" s="61"/>
    </row>
    <row r="162" spans="1:21" ht="15.75" x14ac:dyDescent="0.25">
      <c r="A162" s="26">
        <v>2023</v>
      </c>
      <c r="D162" s="20"/>
      <c r="E162" s="20"/>
      <c r="F162" s="65">
        <v>100</v>
      </c>
      <c r="G162" s="65">
        <v>369</v>
      </c>
      <c r="H162" s="65">
        <v>20</v>
      </c>
      <c r="I162" s="65">
        <v>3068390</v>
      </c>
      <c r="J162" s="65">
        <v>12063875</v>
      </c>
      <c r="K162" s="65">
        <v>8582</v>
      </c>
      <c r="L162" s="65">
        <v>112139</v>
      </c>
      <c r="M162" s="72">
        <v>9767612535.3845005</v>
      </c>
      <c r="N162" s="72">
        <v>13367579125.610001</v>
      </c>
      <c r="O162" s="72">
        <v>0</v>
      </c>
      <c r="P162" s="72">
        <f>SUM(P163:P176)</f>
        <v>70353000</v>
      </c>
      <c r="Q162" s="72">
        <v>55674167.219999999</v>
      </c>
      <c r="R162" s="71" t="s">
        <v>22</v>
      </c>
      <c r="S162" s="72">
        <v>23190865828.2145</v>
      </c>
      <c r="U162" s="124"/>
    </row>
    <row r="163" spans="1:21" ht="60" x14ac:dyDescent="0.2">
      <c r="A163" s="48" t="s">
        <v>412</v>
      </c>
      <c r="B163" s="62" t="s">
        <v>444</v>
      </c>
      <c r="C163" s="51" t="s">
        <v>413</v>
      </c>
      <c r="D163" s="20" t="s">
        <v>413</v>
      </c>
      <c r="E163" s="20" t="s">
        <v>414</v>
      </c>
      <c r="F163" s="59">
        <v>45</v>
      </c>
      <c r="G163" s="59">
        <v>11</v>
      </c>
      <c r="H163" s="59">
        <v>7</v>
      </c>
      <c r="I163" s="59">
        <v>519781</v>
      </c>
      <c r="J163" s="59">
        <v>2143347</v>
      </c>
      <c r="K163" s="59">
        <v>562</v>
      </c>
      <c r="L163" s="59">
        <v>1329</v>
      </c>
      <c r="M163" s="61">
        <v>1135474100.1799998</v>
      </c>
      <c r="N163" s="61">
        <v>521914324.68000001</v>
      </c>
      <c r="O163" s="61">
        <v>0</v>
      </c>
      <c r="P163" s="61">
        <v>0</v>
      </c>
      <c r="Q163" s="61">
        <v>45329951</v>
      </c>
      <c r="R163" s="61" t="s">
        <v>22</v>
      </c>
      <c r="S163" s="61">
        <f t="shared" ref="S163:S173" si="2">SUM(M163:Q163)</f>
        <v>1702718375.8599999</v>
      </c>
    </row>
    <row r="164" spans="1:21" s="4" customFormat="1" ht="50.1" customHeight="1" x14ac:dyDescent="0.25">
      <c r="A164" s="125" t="s">
        <v>434</v>
      </c>
      <c r="B164" s="62"/>
      <c r="C164" s="16" t="s">
        <v>459</v>
      </c>
      <c r="D164" s="16" t="s">
        <v>435</v>
      </c>
      <c r="E164" s="20" t="s">
        <v>436</v>
      </c>
      <c r="F164" s="59">
        <v>2</v>
      </c>
      <c r="G164" s="59">
        <v>1</v>
      </c>
      <c r="H164" s="59">
        <v>0</v>
      </c>
      <c r="I164" s="59">
        <v>285690</v>
      </c>
      <c r="J164" s="59">
        <v>1157487</v>
      </c>
      <c r="K164" s="59">
        <v>45</v>
      </c>
      <c r="L164" s="59">
        <v>227</v>
      </c>
      <c r="M164" s="61">
        <v>120367684.43000001</v>
      </c>
      <c r="N164" s="61">
        <v>0</v>
      </c>
      <c r="O164" s="61">
        <v>0</v>
      </c>
      <c r="P164" s="61">
        <v>0</v>
      </c>
      <c r="Q164" s="61">
        <v>0</v>
      </c>
      <c r="R164" s="61" t="s">
        <v>22</v>
      </c>
      <c r="S164" s="61">
        <f>SUM(M164:Q164)</f>
        <v>120367684.43000001</v>
      </c>
    </row>
    <row r="165" spans="1:21" ht="33" customHeight="1" x14ac:dyDescent="0.2">
      <c r="A165" s="48" t="s">
        <v>416</v>
      </c>
      <c r="B165" s="62" t="s">
        <v>25</v>
      </c>
      <c r="C165" s="16" t="s">
        <v>415</v>
      </c>
      <c r="D165" s="16" t="s">
        <v>415</v>
      </c>
      <c r="E165" s="20" t="s">
        <v>417</v>
      </c>
      <c r="F165" s="59">
        <v>3</v>
      </c>
      <c r="G165" s="59">
        <v>5</v>
      </c>
      <c r="H165" s="59">
        <v>1</v>
      </c>
      <c r="I165" s="59">
        <v>73653</v>
      </c>
      <c r="J165" s="59">
        <v>273577</v>
      </c>
      <c r="K165" s="59">
        <v>51</v>
      </c>
      <c r="L165" s="59">
        <v>318</v>
      </c>
      <c r="M165" s="61">
        <v>246543631.5</v>
      </c>
      <c r="N165" s="61">
        <v>309449000</v>
      </c>
      <c r="O165" s="61">
        <v>0</v>
      </c>
      <c r="P165" s="61">
        <v>0</v>
      </c>
      <c r="Q165" s="61">
        <v>10000</v>
      </c>
      <c r="R165" s="61" t="s">
        <v>22</v>
      </c>
      <c r="S165" s="61">
        <f t="shared" si="2"/>
        <v>556002631.5</v>
      </c>
    </row>
    <row r="166" spans="1:21" ht="33" customHeight="1" x14ac:dyDescent="0.2">
      <c r="A166" s="48" t="s">
        <v>420</v>
      </c>
      <c r="B166" s="62"/>
      <c r="C166" s="16" t="s">
        <v>406</v>
      </c>
      <c r="D166" s="16" t="s">
        <v>445</v>
      </c>
      <c r="E166" s="20" t="s">
        <v>421</v>
      </c>
      <c r="F166" s="59">
        <v>0</v>
      </c>
      <c r="G166" s="59">
        <v>0</v>
      </c>
      <c r="H166" s="59">
        <v>0</v>
      </c>
      <c r="I166" s="59">
        <v>26065</v>
      </c>
      <c r="J166" s="59">
        <v>96425</v>
      </c>
      <c r="K166" s="59">
        <v>0</v>
      </c>
      <c r="L166" s="59">
        <v>0</v>
      </c>
      <c r="M166" s="61">
        <v>12341646.77</v>
      </c>
      <c r="N166" s="61">
        <v>0</v>
      </c>
      <c r="O166" s="61">
        <v>0</v>
      </c>
      <c r="P166" s="61">
        <v>0</v>
      </c>
      <c r="Q166" s="61">
        <v>0</v>
      </c>
      <c r="R166" s="61" t="s">
        <v>22</v>
      </c>
      <c r="S166" s="61">
        <f t="shared" si="2"/>
        <v>12341646.77</v>
      </c>
    </row>
    <row r="167" spans="1:21" ht="33" customHeight="1" x14ac:dyDescent="0.2">
      <c r="A167" s="75" t="s">
        <v>422</v>
      </c>
      <c r="B167" s="62"/>
      <c r="C167" s="16"/>
      <c r="D167" s="16" t="s">
        <v>446</v>
      </c>
      <c r="E167" s="20" t="s">
        <v>423</v>
      </c>
      <c r="F167" s="59">
        <v>1</v>
      </c>
      <c r="G167" s="59">
        <v>1</v>
      </c>
      <c r="H167" s="59">
        <v>0</v>
      </c>
      <c r="I167" s="59">
        <v>27121</v>
      </c>
      <c r="J167" s="59">
        <v>104305</v>
      </c>
      <c r="K167" s="59">
        <v>11</v>
      </c>
      <c r="L167" s="59">
        <v>91</v>
      </c>
      <c r="M167" s="61">
        <v>133000</v>
      </c>
      <c r="N167" s="61">
        <v>68695.58</v>
      </c>
      <c r="O167" s="61">
        <v>0</v>
      </c>
      <c r="P167" s="61">
        <v>0</v>
      </c>
      <c r="Q167" s="61">
        <v>0</v>
      </c>
      <c r="R167" s="61" t="s">
        <v>22</v>
      </c>
      <c r="S167" s="61">
        <f t="shared" si="2"/>
        <v>201695.58000000002</v>
      </c>
    </row>
    <row r="168" spans="1:21" ht="33" customHeight="1" x14ac:dyDescent="0.2">
      <c r="A168" s="75" t="s">
        <v>426</v>
      </c>
      <c r="B168" s="62"/>
      <c r="C168" s="16"/>
      <c r="D168" s="16" t="s">
        <v>447</v>
      </c>
      <c r="E168" s="20" t="s">
        <v>427</v>
      </c>
      <c r="F168" s="59">
        <v>3</v>
      </c>
      <c r="G168" s="59">
        <v>0</v>
      </c>
      <c r="H168" s="59">
        <v>0</v>
      </c>
      <c r="I168" s="59">
        <v>79634</v>
      </c>
      <c r="J168" s="59">
        <v>297138</v>
      </c>
      <c r="K168" s="59">
        <v>47</v>
      </c>
      <c r="L168" s="59">
        <v>135</v>
      </c>
      <c r="M168" s="61">
        <v>210396619.03999996</v>
      </c>
      <c r="N168" s="61">
        <v>105583418.95999999</v>
      </c>
      <c r="O168" s="61">
        <v>0</v>
      </c>
      <c r="P168" s="61">
        <v>0</v>
      </c>
      <c r="Q168" s="61">
        <v>0</v>
      </c>
      <c r="R168" s="61" t="s">
        <v>22</v>
      </c>
      <c r="S168" s="61">
        <f t="shared" si="2"/>
        <v>315980037.99999994</v>
      </c>
    </row>
    <row r="169" spans="1:21" ht="50.1" customHeight="1" x14ac:dyDescent="0.2">
      <c r="A169" s="75" t="s">
        <v>428</v>
      </c>
      <c r="B169" s="62"/>
      <c r="C169" s="16"/>
      <c r="D169" s="16" t="s">
        <v>448</v>
      </c>
      <c r="E169" s="20" t="s">
        <v>429</v>
      </c>
      <c r="F169" s="59">
        <v>30</v>
      </c>
      <c r="G169" s="59">
        <v>171</v>
      </c>
      <c r="H169" s="59">
        <v>9</v>
      </c>
      <c r="I169" s="59">
        <v>1383297</v>
      </c>
      <c r="J169" s="59">
        <v>5405685</v>
      </c>
      <c r="K169" s="59">
        <v>5385</v>
      </c>
      <c r="L169" s="59">
        <v>81394</v>
      </c>
      <c r="M169" s="61">
        <v>6373699117.5645008</v>
      </c>
      <c r="N169" s="61">
        <v>8933701342.2399998</v>
      </c>
      <c r="O169" s="61">
        <v>0</v>
      </c>
      <c r="P169" s="61">
        <v>344000</v>
      </c>
      <c r="Q169" s="61">
        <v>9977216.2200000007</v>
      </c>
      <c r="R169" s="61" t="s">
        <v>22</v>
      </c>
      <c r="S169" s="61">
        <f t="shared" si="2"/>
        <v>15317721676.0245</v>
      </c>
    </row>
    <row r="170" spans="1:21" ht="50.1" customHeight="1" x14ac:dyDescent="0.2">
      <c r="A170" s="75" t="s">
        <v>430</v>
      </c>
      <c r="B170" s="62"/>
      <c r="C170" s="16"/>
      <c r="D170" s="16" t="s">
        <v>449</v>
      </c>
      <c r="E170" s="20" t="s">
        <v>431</v>
      </c>
      <c r="F170" s="59">
        <v>2</v>
      </c>
      <c r="G170" s="59">
        <v>3</v>
      </c>
      <c r="H170" s="59">
        <v>2</v>
      </c>
      <c r="I170" s="59">
        <v>312818</v>
      </c>
      <c r="J170" s="59">
        <v>1163529</v>
      </c>
      <c r="K170" s="59">
        <v>334</v>
      </c>
      <c r="L170" s="59">
        <v>7479</v>
      </c>
      <c r="M170" s="61">
        <v>1515460935</v>
      </c>
      <c r="N170" s="61">
        <v>905696229.27999997</v>
      </c>
      <c r="O170" s="61">
        <v>0</v>
      </c>
      <c r="P170" s="61">
        <v>0</v>
      </c>
      <c r="Q170" s="61">
        <v>0</v>
      </c>
      <c r="R170" s="61" t="s">
        <v>22</v>
      </c>
      <c r="S170" s="61">
        <f t="shared" si="2"/>
        <v>2421157164.2799997</v>
      </c>
    </row>
    <row r="171" spans="1:21" ht="50.1" customHeight="1" x14ac:dyDescent="0.2">
      <c r="A171" s="75" t="s">
        <v>432</v>
      </c>
      <c r="B171" s="62"/>
      <c r="C171" s="16"/>
      <c r="D171" s="16" t="s">
        <v>458</v>
      </c>
      <c r="E171" s="20" t="s">
        <v>433</v>
      </c>
      <c r="F171" s="59">
        <v>0</v>
      </c>
      <c r="G171" s="59">
        <v>0</v>
      </c>
      <c r="H171" s="59">
        <v>0</v>
      </c>
      <c r="I171" s="59">
        <v>33</v>
      </c>
      <c r="J171" s="59">
        <v>251</v>
      </c>
      <c r="K171" s="59">
        <v>1</v>
      </c>
      <c r="L171" s="59">
        <v>25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 t="s">
        <v>22</v>
      </c>
      <c r="S171" s="61">
        <f t="shared" si="2"/>
        <v>0</v>
      </c>
    </row>
    <row r="172" spans="1:21" ht="50.1" customHeight="1" x14ac:dyDescent="0.2">
      <c r="A172" s="75" t="s">
        <v>443</v>
      </c>
      <c r="B172" s="62"/>
      <c r="C172" s="16"/>
      <c r="D172" s="16" t="s">
        <v>457</v>
      </c>
      <c r="E172" s="20" t="s">
        <v>442</v>
      </c>
      <c r="F172" s="59">
        <v>0</v>
      </c>
      <c r="G172" s="59">
        <v>1</v>
      </c>
      <c r="H172" s="59">
        <v>1</v>
      </c>
      <c r="I172" s="59">
        <v>112015</v>
      </c>
      <c r="J172" s="59">
        <v>425866</v>
      </c>
      <c r="K172" s="59">
        <v>187</v>
      </c>
      <c r="L172" s="59">
        <v>2664</v>
      </c>
      <c r="M172" s="61">
        <v>40000</v>
      </c>
      <c r="N172" s="61">
        <v>2352000</v>
      </c>
      <c r="O172" s="61">
        <v>0</v>
      </c>
      <c r="P172" s="61">
        <v>0</v>
      </c>
      <c r="Q172" s="61">
        <v>0</v>
      </c>
      <c r="R172" s="61" t="s">
        <v>22</v>
      </c>
      <c r="S172" s="61">
        <f t="shared" si="2"/>
        <v>2392000</v>
      </c>
    </row>
    <row r="173" spans="1:21" ht="33" customHeight="1" x14ac:dyDescent="0.2">
      <c r="A173" s="48" t="s">
        <v>418</v>
      </c>
      <c r="B173" s="21" t="s">
        <v>38</v>
      </c>
      <c r="C173" s="51" t="s">
        <v>39</v>
      </c>
      <c r="D173" s="20" t="s">
        <v>419</v>
      </c>
      <c r="E173" s="20" t="s">
        <v>142</v>
      </c>
      <c r="F173" s="59">
        <v>0</v>
      </c>
      <c r="G173" s="59">
        <v>60</v>
      </c>
      <c r="H173" s="59">
        <v>0</v>
      </c>
      <c r="I173" s="59">
        <v>39018</v>
      </c>
      <c r="J173" s="59">
        <v>137331</v>
      </c>
      <c r="K173" s="59">
        <v>967</v>
      </c>
      <c r="L173" s="59">
        <v>4179</v>
      </c>
      <c r="M173" s="61">
        <v>0</v>
      </c>
      <c r="N173" s="61">
        <v>65816100</v>
      </c>
      <c r="O173" s="61">
        <v>0</v>
      </c>
      <c r="P173" s="61">
        <v>70009000</v>
      </c>
      <c r="Q173" s="61">
        <v>0</v>
      </c>
      <c r="R173" s="61" t="s">
        <v>22</v>
      </c>
      <c r="S173" s="61">
        <f t="shared" si="2"/>
        <v>135825100</v>
      </c>
      <c r="U173" s="97"/>
    </row>
    <row r="174" spans="1:21" ht="34.5" customHeight="1" x14ac:dyDescent="0.2">
      <c r="A174" s="75" t="s">
        <v>438</v>
      </c>
      <c r="B174" s="21"/>
      <c r="C174" s="51"/>
      <c r="D174" s="20" t="s">
        <v>437</v>
      </c>
      <c r="E174" s="20" t="s">
        <v>133</v>
      </c>
      <c r="F174" s="59">
        <v>11</v>
      </c>
      <c r="G174" s="59">
        <v>37</v>
      </c>
      <c r="H174" s="59">
        <v>0</v>
      </c>
      <c r="I174" s="59">
        <v>20575</v>
      </c>
      <c r="J174" s="59">
        <v>99541</v>
      </c>
      <c r="K174" s="59">
        <v>602</v>
      </c>
      <c r="L174" s="59">
        <v>5983</v>
      </c>
      <c r="M174" s="61">
        <v>0</v>
      </c>
      <c r="N174" s="61">
        <v>1422471456.8699999</v>
      </c>
      <c r="O174" s="61">
        <v>0</v>
      </c>
      <c r="P174" s="61">
        <v>0</v>
      </c>
      <c r="Q174" s="61">
        <v>357000</v>
      </c>
      <c r="R174" s="61" t="s">
        <v>22</v>
      </c>
      <c r="S174" s="61">
        <f t="shared" ref="S174:S176" si="3">SUM(M174:Q174)</f>
        <v>1422828456.8699999</v>
      </c>
    </row>
    <row r="175" spans="1:21" ht="30" x14ac:dyDescent="0.2">
      <c r="A175" s="75" t="s">
        <v>440</v>
      </c>
      <c r="C175" s="74"/>
      <c r="D175" s="20" t="s">
        <v>439</v>
      </c>
      <c r="E175" s="20" t="s">
        <v>441</v>
      </c>
      <c r="F175" s="59">
        <v>3</v>
      </c>
      <c r="G175" s="59">
        <v>79</v>
      </c>
      <c r="H175" s="59">
        <v>0</v>
      </c>
      <c r="I175" s="59">
        <v>178814</v>
      </c>
      <c r="J175" s="59">
        <v>720997</v>
      </c>
      <c r="K175" s="59">
        <v>390</v>
      </c>
      <c r="L175" s="59">
        <v>8315</v>
      </c>
      <c r="M175" s="61">
        <v>153155800.90000001</v>
      </c>
      <c r="N175" s="61">
        <v>1100526558</v>
      </c>
      <c r="O175" s="61">
        <v>0</v>
      </c>
      <c r="P175" s="61">
        <v>0</v>
      </c>
      <c r="Q175" s="61">
        <v>0</v>
      </c>
      <c r="R175" s="61" t="s">
        <v>22</v>
      </c>
      <c r="S175" s="61">
        <f t="shared" si="3"/>
        <v>1253682358.9000001</v>
      </c>
    </row>
    <row r="176" spans="1:21" ht="29.25" customHeight="1" x14ac:dyDescent="0.2">
      <c r="A176" s="95" t="s">
        <v>424</v>
      </c>
      <c r="C176" s="51" t="s">
        <v>112</v>
      </c>
      <c r="D176" s="20" t="s">
        <v>425</v>
      </c>
      <c r="E176" s="20" t="s">
        <v>31</v>
      </c>
      <c r="F176" s="59">
        <v>0</v>
      </c>
      <c r="G176" s="59">
        <v>0</v>
      </c>
      <c r="H176" s="59">
        <v>0</v>
      </c>
      <c r="I176" s="59">
        <v>9876</v>
      </c>
      <c r="J176" s="59">
        <v>38396</v>
      </c>
      <c r="K176" s="59">
        <v>0</v>
      </c>
      <c r="L176" s="59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 t="s">
        <v>22</v>
      </c>
      <c r="S176" s="61">
        <f t="shared" si="3"/>
        <v>0</v>
      </c>
    </row>
    <row r="177" spans="1:19" x14ac:dyDescent="0.2">
      <c r="A177" s="76"/>
      <c r="B177" s="9"/>
      <c r="C177" s="10"/>
      <c r="D177" s="25"/>
      <c r="E177" s="25"/>
      <c r="F177" s="60"/>
      <c r="G177" s="60"/>
      <c r="H177" s="60"/>
      <c r="I177" s="60"/>
      <c r="J177" s="60"/>
      <c r="K177" s="60"/>
      <c r="L177" s="60"/>
      <c r="M177" s="70"/>
      <c r="N177" s="70"/>
      <c r="O177" s="70"/>
      <c r="P177" s="70"/>
      <c r="Q177" s="70"/>
      <c r="R177" s="70"/>
      <c r="S177" s="70"/>
    </row>
    <row r="178" spans="1:19" ht="20.100000000000001" customHeight="1" x14ac:dyDescent="0.2">
      <c r="A178" s="107" t="s">
        <v>452</v>
      </c>
      <c r="F178" s="23"/>
      <c r="G178" s="23"/>
      <c r="H178" s="23"/>
      <c r="I178" s="23"/>
      <c r="J178" s="23"/>
      <c r="K178" s="23"/>
      <c r="L178" s="23"/>
      <c r="M178" s="64"/>
      <c r="N178" s="64"/>
      <c r="O178" s="64"/>
      <c r="P178" s="64"/>
      <c r="Q178" s="64"/>
      <c r="R178" s="11"/>
      <c r="S178" s="64"/>
    </row>
    <row r="179" spans="1:19" ht="20.100000000000001" customHeight="1" x14ac:dyDescent="0.2">
      <c r="A179" s="107" t="s">
        <v>454</v>
      </c>
      <c r="F179" s="23"/>
      <c r="G179" s="23"/>
      <c r="H179" s="23"/>
      <c r="I179" s="23"/>
      <c r="J179" s="23"/>
      <c r="K179" s="23"/>
      <c r="L179" s="23"/>
      <c r="M179" s="64"/>
      <c r="N179" s="64"/>
      <c r="O179" s="64"/>
      <c r="P179" s="64"/>
      <c r="Q179" s="64"/>
      <c r="R179" s="11"/>
      <c r="S179" s="64"/>
    </row>
    <row r="180" spans="1:19" ht="20.100000000000001" customHeight="1" x14ac:dyDescent="0.2">
      <c r="A180" s="107" t="s">
        <v>455</v>
      </c>
      <c r="F180" s="23"/>
      <c r="G180" s="23"/>
      <c r="H180" s="23"/>
      <c r="I180" s="23"/>
      <c r="J180" s="23"/>
      <c r="K180" s="23"/>
      <c r="L180" s="23"/>
      <c r="M180" s="64"/>
      <c r="N180" s="64"/>
      <c r="O180" s="64"/>
      <c r="P180" s="64"/>
      <c r="Q180" s="64"/>
      <c r="R180" s="11"/>
      <c r="S180" s="64"/>
    </row>
    <row r="181" spans="1:19" ht="20.100000000000001" customHeight="1" x14ac:dyDescent="0.2">
      <c r="A181" s="108" t="s">
        <v>451</v>
      </c>
      <c r="F181" s="23"/>
      <c r="G181" s="23"/>
      <c r="H181" s="23"/>
      <c r="I181" s="23"/>
      <c r="J181" s="23"/>
      <c r="K181" s="23"/>
      <c r="L181" s="23"/>
      <c r="M181" s="64"/>
      <c r="N181" s="64"/>
      <c r="O181" s="64"/>
      <c r="P181" s="64"/>
      <c r="Q181" s="64"/>
      <c r="R181" s="11"/>
      <c r="S181" s="64"/>
    </row>
    <row r="182" spans="1:19" ht="20.100000000000001" customHeight="1" x14ac:dyDescent="0.2">
      <c r="A182" s="109" t="s">
        <v>453</v>
      </c>
      <c r="F182" s="23"/>
      <c r="G182" s="23"/>
      <c r="H182" s="23"/>
      <c r="I182" s="23"/>
      <c r="J182" s="23"/>
      <c r="K182" s="23"/>
      <c r="L182" s="23"/>
      <c r="M182" s="64"/>
      <c r="N182" s="64"/>
      <c r="O182" s="64"/>
      <c r="P182" s="64"/>
      <c r="Q182" s="64"/>
      <c r="R182" s="11"/>
      <c r="S182" s="64"/>
    </row>
    <row r="183" spans="1:19" x14ac:dyDescent="0.2">
      <c r="F183" s="23"/>
      <c r="G183" s="23"/>
      <c r="H183" s="23"/>
      <c r="I183" s="23"/>
      <c r="J183" s="23"/>
      <c r="K183" s="23"/>
      <c r="L183" s="23"/>
      <c r="M183" s="64"/>
      <c r="N183" s="64"/>
      <c r="O183" s="64"/>
      <c r="P183" s="64"/>
      <c r="Q183" s="64"/>
      <c r="R183" s="11"/>
      <c r="S183" s="64"/>
    </row>
    <row r="184" spans="1:19" ht="15.75" x14ac:dyDescent="0.25">
      <c r="B184" s="14"/>
      <c r="C184" s="14"/>
      <c r="D184" s="17"/>
      <c r="E184" s="17"/>
      <c r="F184" s="18"/>
      <c r="G184" s="18"/>
      <c r="H184" s="18"/>
      <c r="I184" s="18"/>
      <c r="J184" s="18"/>
      <c r="K184" s="18"/>
      <c r="L184" s="18"/>
      <c r="M184" s="58"/>
      <c r="N184" s="58"/>
      <c r="O184" s="58"/>
      <c r="P184" s="58"/>
      <c r="Q184" s="58"/>
      <c r="R184" s="69"/>
      <c r="S184" s="57"/>
    </row>
    <row r="189" spans="1:19" x14ac:dyDescent="0.2">
      <c r="D189" s="74"/>
    </row>
    <row r="190" spans="1:19" x14ac:dyDescent="0.2">
      <c r="D190" s="74"/>
    </row>
    <row r="191" spans="1:19" x14ac:dyDescent="0.2">
      <c r="D191" s="74"/>
    </row>
    <row r="192" spans="1:19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</sheetData>
  <mergeCells count="13">
    <mergeCell ref="A9:E9"/>
    <mergeCell ref="I5:J6"/>
    <mergeCell ref="K5:L6"/>
    <mergeCell ref="M5:Q5"/>
    <mergeCell ref="R5:S6"/>
    <mergeCell ref="M6:Q6"/>
    <mergeCell ref="R7:S7"/>
    <mergeCell ref="A5:A7"/>
    <mergeCell ref="B5:B7"/>
    <mergeCell ref="C5:C7"/>
    <mergeCell ref="D5:D7"/>
    <mergeCell ref="E5:E7"/>
    <mergeCell ref="F5:H6"/>
  </mergeCells>
  <conditionalFormatting sqref="E36:Q36">
    <cfRule type="cellIs" dxfId="9" priority="13" operator="notEqual">
      <formula>0</formula>
    </cfRule>
  </conditionalFormatting>
  <conditionalFormatting sqref="F8:Q8">
    <cfRule type="cellIs" dxfId="8" priority="6" operator="notEqual">
      <formula>0</formula>
    </cfRule>
  </conditionalFormatting>
  <conditionalFormatting sqref="F10:Q10">
    <cfRule type="cellIs" dxfId="7" priority="5" operator="notEqual">
      <formula>0</formula>
    </cfRule>
  </conditionalFormatting>
  <conditionalFormatting sqref="F23:Q23">
    <cfRule type="cellIs" dxfId="6" priority="2" operator="notEqual">
      <formula>0</formula>
    </cfRule>
  </conditionalFormatting>
  <conditionalFormatting sqref="F48:Q48">
    <cfRule type="cellIs" dxfId="5" priority="12" operator="notEqual">
      <formula>0</formula>
    </cfRule>
  </conditionalFormatting>
  <conditionalFormatting sqref="F74:Q74">
    <cfRule type="cellIs" dxfId="4" priority="11" operator="notEqual">
      <formula>0</formula>
    </cfRule>
  </conditionalFormatting>
  <conditionalFormatting sqref="F90:Q90">
    <cfRule type="cellIs" dxfId="3" priority="10" operator="notEqual">
      <formula>0</formula>
    </cfRule>
  </conditionalFormatting>
  <conditionalFormatting sqref="F119:Q119">
    <cfRule type="cellIs" dxfId="2" priority="9" operator="notEqual">
      <formula>0</formula>
    </cfRule>
  </conditionalFormatting>
  <conditionalFormatting sqref="F133:Q133">
    <cfRule type="cellIs" dxfId="1" priority="8" operator="notEqual">
      <formula>0</formula>
    </cfRule>
  </conditionalFormatting>
  <conditionalFormatting sqref="F145:S145">
    <cfRule type="cellIs" dxfId="0" priority="7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2" manualBreakCount="2">
    <brk id="47" max="16383" man="1"/>
    <brk id="132" max="17" man="1"/>
  </rowBreaks>
  <ignoredErrors>
    <ignoredError sqref="S165:S171 S163 S172:S1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FB7C-F852-4F90-9CBE-3D442EEF0882}">
  <dimension ref="A1:S113"/>
  <sheetViews>
    <sheetView showGridLines="0" zoomScale="70" zoomScaleNormal="70" workbookViewId="0"/>
  </sheetViews>
  <sheetFormatPr defaultColWidth="9.140625" defaultRowHeight="15" x14ac:dyDescent="0.2"/>
  <cols>
    <col min="1" max="1" width="29.7109375" style="8" customWidth="1"/>
    <col min="2" max="2" width="19.5703125" style="2" customWidth="1"/>
    <col min="3" max="3" width="21.140625" style="3" customWidth="1"/>
    <col min="4" max="4" width="25.42578125" style="4" customWidth="1"/>
    <col min="5" max="5" width="21" style="4" customWidth="1"/>
    <col min="6" max="8" width="24.5703125" style="3" customWidth="1"/>
    <col min="9" max="9" width="9.7109375" style="3" bestFit="1" customWidth="1"/>
    <col min="10" max="10" width="11.85546875" style="3" bestFit="1" customWidth="1"/>
    <col min="11" max="16" width="9.140625" style="3"/>
    <col min="17" max="17" width="11" style="3" bestFit="1" customWidth="1"/>
    <col min="18" max="18" width="9.7109375" style="3" bestFit="1" customWidth="1"/>
    <col min="19" max="16384" width="9.140625" style="3"/>
  </cols>
  <sheetData>
    <row r="1" spans="1:10" ht="20.100000000000001" customHeight="1" x14ac:dyDescent="0.25">
      <c r="A1" s="1" t="s">
        <v>200</v>
      </c>
    </row>
    <row r="2" spans="1:10" ht="20.100000000000001" customHeight="1" x14ac:dyDescent="0.2">
      <c r="A2" s="5" t="s">
        <v>0</v>
      </c>
      <c r="F2" s="6"/>
      <c r="G2" s="6"/>
      <c r="H2" s="6"/>
    </row>
    <row r="3" spans="1:10" ht="20.100000000000001" customHeight="1" x14ac:dyDescent="0.2">
      <c r="A3" s="7" t="s">
        <v>400</v>
      </c>
    </row>
    <row r="4" spans="1:10" ht="20.100000000000001" customHeight="1" x14ac:dyDescent="0.2"/>
    <row r="5" spans="1:10" s="1" customFormat="1" ht="30" customHeight="1" x14ac:dyDescent="0.25">
      <c r="A5" s="27" t="s">
        <v>1</v>
      </c>
      <c r="B5" s="28" t="s">
        <v>2</v>
      </c>
      <c r="C5" s="28" t="s">
        <v>3</v>
      </c>
      <c r="D5" s="29" t="s">
        <v>4</v>
      </c>
      <c r="E5" s="30" t="s">
        <v>184</v>
      </c>
      <c r="F5" s="31" t="s">
        <v>185</v>
      </c>
      <c r="G5" s="32" t="s">
        <v>186</v>
      </c>
      <c r="H5" s="32" t="s">
        <v>187</v>
      </c>
    </row>
    <row r="6" spans="1:10" s="1" customFormat="1" ht="4.5" customHeight="1" x14ac:dyDescent="0.25">
      <c r="A6" s="33"/>
      <c r="B6" s="34"/>
      <c r="C6" s="34"/>
      <c r="D6" s="17"/>
      <c r="E6" s="34"/>
      <c r="F6" s="24"/>
      <c r="G6" s="24"/>
      <c r="H6" s="24"/>
    </row>
    <row r="7" spans="1:10" ht="20.100000000000001" customHeight="1" x14ac:dyDescent="0.2">
      <c r="A7" s="126" t="s">
        <v>188</v>
      </c>
      <c r="B7" s="127"/>
      <c r="C7" s="127"/>
      <c r="D7" s="127"/>
      <c r="E7" s="127"/>
      <c r="F7" s="13">
        <f>SUM(F9,F28,F47)</f>
        <v>2884676</v>
      </c>
      <c r="G7" s="13">
        <f t="shared" ref="G7:H7" si="0">SUM(G9,G28,G47)</f>
        <v>149744</v>
      </c>
      <c r="H7" s="13">
        <f t="shared" si="0"/>
        <v>6753257</v>
      </c>
      <c r="J7" s="6"/>
    </row>
    <row r="8" spans="1:10" ht="4.5" customHeight="1" x14ac:dyDescent="0.2">
      <c r="A8" s="96"/>
      <c r="B8" s="96"/>
      <c r="C8" s="96"/>
      <c r="D8" s="96"/>
      <c r="E8" s="96"/>
      <c r="F8" s="13"/>
      <c r="G8" s="13"/>
      <c r="H8" s="13"/>
      <c r="J8" s="6"/>
    </row>
    <row r="9" spans="1:10" ht="30" customHeight="1" x14ac:dyDescent="0.2">
      <c r="A9" s="26">
        <v>2020</v>
      </c>
      <c r="D9" s="20"/>
      <c r="E9" s="20"/>
      <c r="F9" s="24">
        <f>SUM(F10:F26)</f>
        <v>364311</v>
      </c>
      <c r="G9" s="24">
        <f>SUM(G10:G26)</f>
        <v>13421</v>
      </c>
      <c r="H9" s="24">
        <f>SUM(H10:H26)</f>
        <v>345791</v>
      </c>
    </row>
    <row r="10" spans="1:10" ht="30" customHeight="1" x14ac:dyDescent="0.2">
      <c r="A10" s="21" t="s">
        <v>189</v>
      </c>
      <c r="B10" s="11" t="s">
        <v>134</v>
      </c>
      <c r="C10" s="15" t="s">
        <v>135</v>
      </c>
      <c r="D10" s="20" t="s">
        <v>190</v>
      </c>
      <c r="E10" s="20" t="s">
        <v>191</v>
      </c>
      <c r="F10" s="12">
        <v>158754</v>
      </c>
      <c r="G10" s="12">
        <v>5163</v>
      </c>
      <c r="H10" s="12">
        <v>153516</v>
      </c>
    </row>
    <row r="11" spans="1:10" ht="30" customHeight="1" x14ac:dyDescent="0.2">
      <c r="A11" s="21"/>
      <c r="D11" s="20"/>
      <c r="E11" s="20" t="s">
        <v>192</v>
      </c>
      <c r="F11" s="12">
        <v>4287</v>
      </c>
      <c r="G11" s="12">
        <v>161</v>
      </c>
      <c r="H11" s="12">
        <v>3651</v>
      </c>
    </row>
    <row r="12" spans="1:10" ht="30" customHeight="1" x14ac:dyDescent="0.2">
      <c r="A12" s="21"/>
      <c r="D12" s="20"/>
      <c r="E12" s="20" t="s">
        <v>172</v>
      </c>
      <c r="F12" s="12">
        <v>8013</v>
      </c>
      <c r="G12" s="12">
        <v>97</v>
      </c>
      <c r="H12" s="12">
        <v>7222</v>
      </c>
    </row>
    <row r="13" spans="1:10" ht="30" customHeight="1" x14ac:dyDescent="0.2">
      <c r="A13" s="21"/>
      <c r="D13" s="20"/>
      <c r="E13" s="20" t="s">
        <v>60</v>
      </c>
      <c r="F13" s="12">
        <v>5116</v>
      </c>
      <c r="G13" s="12">
        <v>76</v>
      </c>
      <c r="H13" s="12">
        <v>4719</v>
      </c>
    </row>
    <row r="14" spans="1:10" ht="30" customHeight="1" x14ac:dyDescent="0.2">
      <c r="A14" s="21"/>
      <c r="D14" s="20"/>
      <c r="E14" s="20" t="s">
        <v>79</v>
      </c>
      <c r="F14" s="12">
        <v>25609</v>
      </c>
      <c r="G14" s="12">
        <v>999</v>
      </c>
      <c r="H14" s="12">
        <v>23043</v>
      </c>
    </row>
    <row r="15" spans="1:10" ht="30" customHeight="1" x14ac:dyDescent="0.2">
      <c r="A15" s="21"/>
      <c r="D15" s="20"/>
      <c r="E15" s="20" t="s">
        <v>170</v>
      </c>
      <c r="F15" s="12">
        <v>68619</v>
      </c>
      <c r="G15" s="12">
        <v>1905</v>
      </c>
      <c r="H15" s="12">
        <v>62288</v>
      </c>
    </row>
    <row r="16" spans="1:10" ht="30" customHeight="1" x14ac:dyDescent="0.2">
      <c r="A16" s="21"/>
      <c r="D16" s="20"/>
      <c r="E16" s="20" t="s">
        <v>193</v>
      </c>
      <c r="F16" s="12">
        <v>1787</v>
      </c>
      <c r="G16" s="12">
        <v>39</v>
      </c>
      <c r="H16" s="12">
        <v>1695</v>
      </c>
    </row>
    <row r="17" spans="1:8" ht="30" customHeight="1" x14ac:dyDescent="0.2">
      <c r="A17" s="21"/>
      <c r="D17" s="20"/>
      <c r="E17" s="20" t="s">
        <v>31</v>
      </c>
      <c r="F17" s="12">
        <v>3634</v>
      </c>
      <c r="G17" s="12">
        <v>151</v>
      </c>
      <c r="H17" s="12">
        <v>3014</v>
      </c>
    </row>
    <row r="18" spans="1:8" ht="30" customHeight="1" x14ac:dyDescent="0.2">
      <c r="A18" s="21"/>
      <c r="D18" s="20"/>
      <c r="E18" s="20" t="s">
        <v>194</v>
      </c>
      <c r="F18" s="12">
        <v>21544</v>
      </c>
      <c r="G18" s="12">
        <v>652</v>
      </c>
      <c r="H18" s="12">
        <v>20163</v>
      </c>
    </row>
    <row r="19" spans="1:8" ht="30" customHeight="1" x14ac:dyDescent="0.2">
      <c r="A19" s="21"/>
      <c r="B19" s="11"/>
      <c r="C19" s="11"/>
      <c r="D19" s="20"/>
      <c r="E19" s="20" t="s">
        <v>195</v>
      </c>
      <c r="F19" s="12">
        <v>24965</v>
      </c>
      <c r="G19" s="12">
        <v>1425</v>
      </c>
      <c r="H19" s="12">
        <v>22895</v>
      </c>
    </row>
    <row r="20" spans="1:8" ht="30" customHeight="1" x14ac:dyDescent="0.2">
      <c r="A20" s="21"/>
      <c r="B20" s="11"/>
      <c r="C20" s="15"/>
      <c r="D20" s="16"/>
      <c r="E20" s="20" t="s">
        <v>92</v>
      </c>
      <c r="F20" s="12">
        <v>11292</v>
      </c>
      <c r="G20" s="12">
        <v>157</v>
      </c>
      <c r="H20" s="12">
        <v>10199</v>
      </c>
    </row>
    <row r="21" spans="1:8" ht="30" customHeight="1" x14ac:dyDescent="0.2">
      <c r="A21" s="21"/>
      <c r="B21" s="3"/>
      <c r="D21" s="3"/>
      <c r="E21" s="4" t="s">
        <v>196</v>
      </c>
      <c r="F21" s="12">
        <v>5523</v>
      </c>
      <c r="G21" s="12">
        <v>248</v>
      </c>
      <c r="H21" s="12">
        <v>5118</v>
      </c>
    </row>
    <row r="22" spans="1:8" ht="30" customHeight="1" x14ac:dyDescent="0.2">
      <c r="A22" s="21"/>
      <c r="D22" s="20"/>
      <c r="E22" s="20" t="s">
        <v>132</v>
      </c>
      <c r="F22" s="12">
        <v>839</v>
      </c>
      <c r="G22" s="12">
        <v>979</v>
      </c>
      <c r="H22" s="12">
        <v>7520</v>
      </c>
    </row>
    <row r="23" spans="1:8" ht="30" customHeight="1" x14ac:dyDescent="0.2">
      <c r="A23" s="21"/>
      <c r="D23" s="20"/>
      <c r="E23" s="20" t="s">
        <v>142</v>
      </c>
      <c r="F23" s="12">
        <v>12589</v>
      </c>
      <c r="G23" s="12">
        <v>771</v>
      </c>
      <c r="H23" s="12">
        <v>10258</v>
      </c>
    </row>
    <row r="24" spans="1:8" ht="30" customHeight="1" x14ac:dyDescent="0.2">
      <c r="A24" s="21"/>
      <c r="D24" s="20"/>
      <c r="E24" s="20" t="s">
        <v>29</v>
      </c>
      <c r="F24" s="12">
        <v>4678</v>
      </c>
      <c r="G24" s="12">
        <v>167</v>
      </c>
      <c r="H24" s="12">
        <v>4214</v>
      </c>
    </row>
    <row r="25" spans="1:8" ht="30" customHeight="1" x14ac:dyDescent="0.2">
      <c r="A25" s="21"/>
      <c r="D25" s="20"/>
      <c r="E25" s="20" t="s">
        <v>139</v>
      </c>
      <c r="F25" s="12">
        <v>4629</v>
      </c>
      <c r="G25" s="12">
        <v>333</v>
      </c>
      <c r="H25" s="12">
        <v>4019</v>
      </c>
    </row>
    <row r="26" spans="1:8" ht="30" customHeight="1" x14ac:dyDescent="0.2">
      <c r="A26" s="22"/>
      <c r="B26" s="9"/>
      <c r="C26" s="10"/>
      <c r="D26" s="25"/>
      <c r="E26" s="25" t="s">
        <v>197</v>
      </c>
      <c r="F26" s="19">
        <v>2433</v>
      </c>
      <c r="G26" s="19">
        <v>98</v>
      </c>
      <c r="H26" s="19">
        <v>2257</v>
      </c>
    </row>
    <row r="27" spans="1:8" ht="9.75" customHeight="1" x14ac:dyDescent="0.2">
      <c r="A27" s="21"/>
      <c r="D27" s="20"/>
      <c r="E27" s="20"/>
      <c r="F27" s="12"/>
      <c r="G27" s="12"/>
      <c r="H27" s="12"/>
    </row>
    <row r="28" spans="1:8" ht="30" customHeight="1" x14ac:dyDescent="0.2">
      <c r="A28" s="26">
        <v>2021</v>
      </c>
      <c r="D28" s="20"/>
      <c r="E28" s="20"/>
      <c r="F28" s="24">
        <f>SUM(F29:F45)</f>
        <v>2506868</v>
      </c>
      <c r="G28" s="24">
        <f>SUM(G29:G45)</f>
        <v>70938</v>
      </c>
      <c r="H28" s="24">
        <f>SUM(H29:H45)</f>
        <v>2421905</v>
      </c>
    </row>
    <row r="29" spans="1:8" ht="30" customHeight="1" x14ac:dyDescent="0.2">
      <c r="A29" s="21" t="s">
        <v>198</v>
      </c>
      <c r="B29" s="11" t="s">
        <v>134</v>
      </c>
      <c r="C29" s="15" t="s">
        <v>135</v>
      </c>
      <c r="D29" s="20" t="s">
        <v>190</v>
      </c>
      <c r="E29" s="20" t="s">
        <v>191</v>
      </c>
      <c r="F29" s="12">
        <v>722637</v>
      </c>
      <c r="G29" s="12">
        <v>13419</v>
      </c>
      <c r="H29" s="12">
        <v>705072</v>
      </c>
    </row>
    <row r="30" spans="1:8" ht="30" customHeight="1" x14ac:dyDescent="0.2">
      <c r="A30" s="21"/>
      <c r="D30" s="20"/>
      <c r="E30" s="20" t="s">
        <v>192</v>
      </c>
      <c r="F30" s="12">
        <v>94193</v>
      </c>
      <c r="G30" s="12">
        <v>2208</v>
      </c>
      <c r="H30" s="12">
        <v>91886</v>
      </c>
    </row>
    <row r="31" spans="1:8" ht="30" customHeight="1" x14ac:dyDescent="0.2">
      <c r="A31" s="21"/>
      <c r="D31" s="20"/>
      <c r="E31" s="20" t="s">
        <v>172</v>
      </c>
      <c r="F31" s="12">
        <v>93193</v>
      </c>
      <c r="G31" s="12">
        <v>2270</v>
      </c>
      <c r="H31" s="12">
        <v>90795</v>
      </c>
    </row>
    <row r="32" spans="1:8" ht="30" customHeight="1" x14ac:dyDescent="0.2">
      <c r="A32" s="21"/>
      <c r="D32" s="20"/>
      <c r="E32" s="20" t="s">
        <v>60</v>
      </c>
      <c r="F32" s="12">
        <v>137122</v>
      </c>
      <c r="G32" s="12">
        <v>5022</v>
      </c>
      <c r="H32" s="12">
        <v>131935</v>
      </c>
    </row>
    <row r="33" spans="1:8" ht="30" customHeight="1" x14ac:dyDescent="0.2">
      <c r="A33" s="21"/>
      <c r="D33" s="20"/>
      <c r="E33" s="20" t="s">
        <v>79</v>
      </c>
      <c r="F33" s="12">
        <v>281840</v>
      </c>
      <c r="G33" s="12">
        <v>6156</v>
      </c>
      <c r="H33" s="12">
        <v>274513</v>
      </c>
    </row>
    <row r="34" spans="1:8" ht="30" customHeight="1" x14ac:dyDescent="0.2">
      <c r="A34" s="21"/>
      <c r="D34" s="20"/>
      <c r="E34" s="20" t="s">
        <v>170</v>
      </c>
      <c r="F34" s="12">
        <v>393431</v>
      </c>
      <c r="G34" s="12">
        <v>12674</v>
      </c>
      <c r="H34" s="12">
        <v>380064</v>
      </c>
    </row>
    <row r="35" spans="1:8" ht="30" customHeight="1" x14ac:dyDescent="0.2">
      <c r="A35" s="21"/>
      <c r="D35" s="20"/>
      <c r="E35" s="20" t="s">
        <v>193</v>
      </c>
      <c r="F35" s="12">
        <v>32895</v>
      </c>
      <c r="G35" s="12">
        <v>1046</v>
      </c>
      <c r="H35" s="12">
        <v>31289</v>
      </c>
    </row>
    <row r="36" spans="1:8" ht="30" customHeight="1" x14ac:dyDescent="0.2">
      <c r="A36" s="21"/>
      <c r="D36" s="20"/>
      <c r="E36" s="20" t="s">
        <v>31</v>
      </c>
      <c r="F36" s="12">
        <v>46785</v>
      </c>
      <c r="G36" s="12">
        <v>1948</v>
      </c>
      <c r="H36" s="12">
        <v>42272</v>
      </c>
    </row>
    <row r="37" spans="1:8" ht="30" customHeight="1" x14ac:dyDescent="0.2">
      <c r="A37" s="21"/>
      <c r="D37" s="20"/>
      <c r="E37" s="20" t="s">
        <v>194</v>
      </c>
      <c r="F37" s="12">
        <v>146227</v>
      </c>
      <c r="G37" s="12">
        <v>4695</v>
      </c>
      <c r="H37" s="12">
        <v>139890</v>
      </c>
    </row>
    <row r="38" spans="1:8" ht="30" customHeight="1" x14ac:dyDescent="0.2">
      <c r="A38" s="21"/>
      <c r="B38" s="11"/>
      <c r="C38" s="11"/>
      <c r="D38" s="20"/>
      <c r="E38" s="20" t="s">
        <v>195</v>
      </c>
      <c r="F38" s="12">
        <v>146463</v>
      </c>
      <c r="G38" s="12">
        <v>6234</v>
      </c>
      <c r="H38" s="12">
        <v>138114</v>
      </c>
    </row>
    <row r="39" spans="1:8" ht="30" customHeight="1" x14ac:dyDescent="0.2">
      <c r="A39" s="21"/>
      <c r="B39" s="11"/>
      <c r="C39" s="15"/>
      <c r="D39" s="16"/>
      <c r="E39" s="20" t="s">
        <v>92</v>
      </c>
      <c r="F39" s="12">
        <v>51476</v>
      </c>
      <c r="G39" s="12">
        <v>631</v>
      </c>
      <c r="H39" s="12">
        <v>50822</v>
      </c>
    </row>
    <row r="40" spans="1:8" ht="30" customHeight="1" x14ac:dyDescent="0.2">
      <c r="A40" s="21"/>
      <c r="B40" s="3"/>
      <c r="D40" s="3"/>
      <c r="E40" s="4" t="s">
        <v>196</v>
      </c>
      <c r="F40" s="12">
        <v>51906</v>
      </c>
      <c r="G40" s="12">
        <v>2454</v>
      </c>
      <c r="H40" s="12">
        <v>49313</v>
      </c>
    </row>
    <row r="41" spans="1:8" ht="30" customHeight="1" x14ac:dyDescent="0.2">
      <c r="A41" s="21"/>
      <c r="D41" s="20"/>
      <c r="E41" s="20" t="s">
        <v>132</v>
      </c>
      <c r="F41" s="12">
        <v>82324</v>
      </c>
      <c r="G41" s="12">
        <v>3483</v>
      </c>
      <c r="H41" s="12">
        <v>78758</v>
      </c>
    </row>
    <row r="42" spans="1:8" ht="30" customHeight="1" x14ac:dyDescent="0.2">
      <c r="A42" s="21"/>
      <c r="D42" s="20"/>
      <c r="E42" s="20" t="s">
        <v>142</v>
      </c>
      <c r="F42" s="12">
        <v>104537</v>
      </c>
      <c r="G42" s="12">
        <v>3865</v>
      </c>
      <c r="H42" s="12">
        <v>100503</v>
      </c>
    </row>
    <row r="43" spans="1:8" ht="30" customHeight="1" x14ac:dyDescent="0.2">
      <c r="A43" s="21"/>
      <c r="D43" s="20"/>
      <c r="E43" s="20" t="s">
        <v>29</v>
      </c>
      <c r="F43" s="12">
        <v>57119</v>
      </c>
      <c r="G43" s="12">
        <v>2304</v>
      </c>
      <c r="H43" s="12">
        <v>54681</v>
      </c>
    </row>
    <row r="44" spans="1:8" ht="30" customHeight="1" x14ac:dyDescent="0.2">
      <c r="A44" s="21"/>
      <c r="D44" s="20"/>
      <c r="E44" s="20" t="s">
        <v>139</v>
      </c>
      <c r="F44" s="12">
        <v>49177</v>
      </c>
      <c r="G44" s="12">
        <v>1895</v>
      </c>
      <c r="H44" s="12">
        <v>47112</v>
      </c>
    </row>
    <row r="45" spans="1:8" ht="30" customHeight="1" x14ac:dyDescent="0.2">
      <c r="A45" s="22"/>
      <c r="B45" s="9"/>
      <c r="C45" s="10"/>
      <c r="D45" s="25"/>
      <c r="E45" s="25" t="s">
        <v>197</v>
      </c>
      <c r="F45" s="19">
        <v>15543</v>
      </c>
      <c r="G45" s="19">
        <v>634</v>
      </c>
      <c r="H45" s="19">
        <v>14886</v>
      </c>
    </row>
    <row r="46" spans="1:8" ht="9.75" customHeight="1" x14ac:dyDescent="0.2">
      <c r="A46" s="21"/>
      <c r="D46" s="20"/>
      <c r="E46" s="20"/>
      <c r="F46" s="12"/>
      <c r="G46" s="12"/>
      <c r="H46" s="12"/>
    </row>
    <row r="47" spans="1:8" ht="30" customHeight="1" x14ac:dyDescent="0.2">
      <c r="A47" s="26">
        <v>2022</v>
      </c>
      <c r="D47" s="20"/>
      <c r="E47" s="20"/>
      <c r="F47" s="24">
        <f>F48</f>
        <v>13497</v>
      </c>
      <c r="G47" s="24">
        <f t="shared" ref="G47:H47" si="1">G48</f>
        <v>65385</v>
      </c>
      <c r="H47" s="24">
        <f t="shared" si="1"/>
        <v>3985561</v>
      </c>
    </row>
    <row r="48" spans="1:8" ht="30" customHeight="1" x14ac:dyDescent="0.2">
      <c r="A48" s="22" t="s">
        <v>399</v>
      </c>
      <c r="B48" s="66" t="s">
        <v>134</v>
      </c>
      <c r="C48" s="79" t="s">
        <v>135</v>
      </c>
      <c r="D48" s="25" t="s">
        <v>190</v>
      </c>
      <c r="E48" s="25" t="s">
        <v>201</v>
      </c>
      <c r="F48" s="19">
        <f>'[1]COVID-19 Data'!D$24</f>
        <v>13497</v>
      </c>
      <c r="G48" s="19">
        <f>'[1]COVID-19 Data'!E$24</f>
        <v>65385</v>
      </c>
      <c r="H48" s="19">
        <f>'[1]COVID-19 Data'!F$24</f>
        <v>3985561</v>
      </c>
    </row>
    <row r="49" spans="1:19" s="120" customFormat="1" ht="20.100000000000001" customHeight="1" x14ac:dyDescent="0.25">
      <c r="A49" s="118" t="s">
        <v>460</v>
      </c>
      <c r="B49" s="119"/>
      <c r="F49" s="121"/>
      <c r="G49" s="121"/>
      <c r="H49" s="121"/>
      <c r="I49" s="121"/>
      <c r="J49" s="121"/>
      <c r="K49" s="121"/>
      <c r="L49" s="121"/>
      <c r="M49" s="122"/>
      <c r="N49" s="122"/>
      <c r="O49" s="122"/>
      <c r="P49" s="122"/>
      <c r="Q49" s="122"/>
      <c r="R49" s="119"/>
      <c r="S49" s="122"/>
    </row>
    <row r="50" spans="1:19" s="120" customFormat="1" ht="20.100000000000001" customHeight="1" x14ac:dyDescent="0.25">
      <c r="A50" s="118" t="s">
        <v>454</v>
      </c>
      <c r="B50" s="119"/>
      <c r="F50" s="121"/>
      <c r="G50" s="121"/>
      <c r="H50" s="121"/>
      <c r="I50" s="121"/>
      <c r="J50" s="121"/>
      <c r="K50" s="121"/>
      <c r="L50" s="121"/>
      <c r="M50" s="122"/>
      <c r="N50" s="122"/>
      <c r="O50" s="122"/>
      <c r="P50" s="122"/>
      <c r="Q50" s="122"/>
      <c r="R50" s="119"/>
      <c r="S50" s="122"/>
    </row>
    <row r="51" spans="1:19" s="120" customFormat="1" ht="20.100000000000001" customHeight="1" x14ac:dyDescent="0.25">
      <c r="A51" s="123" t="s">
        <v>453</v>
      </c>
      <c r="B51" s="119"/>
      <c r="F51" s="121"/>
      <c r="G51" s="121"/>
      <c r="H51" s="121"/>
      <c r="I51" s="121"/>
      <c r="J51" s="121"/>
      <c r="K51" s="121"/>
      <c r="L51" s="121"/>
      <c r="M51" s="122"/>
      <c r="N51" s="122"/>
      <c r="O51" s="122"/>
      <c r="P51" s="122"/>
      <c r="Q51" s="122"/>
      <c r="R51" s="119"/>
      <c r="S51" s="122"/>
    </row>
    <row r="52" spans="1:19" ht="24.75" customHeight="1" x14ac:dyDescent="0.2">
      <c r="A52" s="21"/>
      <c r="D52" s="20"/>
      <c r="E52" s="20"/>
      <c r="F52" s="12"/>
      <c r="G52" s="12"/>
      <c r="H52" s="12"/>
    </row>
    <row r="53" spans="1:19" ht="24.75" customHeight="1" x14ac:dyDescent="0.2">
      <c r="A53" s="21"/>
      <c r="D53" s="20"/>
      <c r="E53" s="20"/>
      <c r="F53" s="12"/>
      <c r="G53" s="12"/>
      <c r="H53" s="12"/>
    </row>
    <row r="54" spans="1:19" ht="24.75" customHeight="1" x14ac:dyDescent="0.2">
      <c r="A54" s="21"/>
      <c r="D54" s="20"/>
      <c r="E54" s="20"/>
      <c r="F54" s="12"/>
      <c r="G54" s="12"/>
      <c r="H54" s="12"/>
    </row>
    <row r="55" spans="1:19" ht="24.75" customHeight="1" x14ac:dyDescent="0.2">
      <c r="A55" s="21"/>
      <c r="D55" s="20"/>
      <c r="E55" s="20"/>
      <c r="F55" s="12"/>
      <c r="G55" s="12"/>
      <c r="H55" s="12"/>
    </row>
    <row r="56" spans="1:19" ht="24.75" customHeight="1" x14ac:dyDescent="0.2">
      <c r="A56" s="21"/>
      <c r="D56" s="20"/>
      <c r="E56" s="20"/>
      <c r="F56" s="12"/>
      <c r="G56" s="12"/>
      <c r="H56" s="12"/>
    </row>
    <row r="57" spans="1:19" ht="24.75" customHeight="1" x14ac:dyDescent="0.2">
      <c r="A57" s="21"/>
      <c r="D57" s="20"/>
      <c r="E57" s="20"/>
      <c r="F57" s="12"/>
      <c r="G57" s="12"/>
      <c r="H57" s="12"/>
    </row>
    <row r="58" spans="1:19" ht="24.75" customHeight="1" x14ac:dyDescent="0.2">
      <c r="A58" s="21"/>
      <c r="D58" s="20"/>
      <c r="E58" s="20"/>
      <c r="F58" s="12"/>
      <c r="G58" s="12"/>
      <c r="H58" s="12"/>
    </row>
    <row r="59" spans="1:19" ht="24.75" customHeight="1" x14ac:dyDescent="0.2">
      <c r="A59" s="21"/>
      <c r="D59" s="20"/>
      <c r="E59" s="20"/>
      <c r="F59" s="12"/>
      <c r="G59" s="12"/>
      <c r="H59" s="12"/>
    </row>
    <row r="60" spans="1:19" ht="24.75" customHeight="1" x14ac:dyDescent="0.2">
      <c r="A60" s="21"/>
      <c r="D60" s="20"/>
      <c r="E60" s="20"/>
      <c r="F60" s="12"/>
      <c r="G60" s="12"/>
      <c r="H60" s="12"/>
    </row>
    <row r="61" spans="1:19" ht="24.75" customHeight="1" x14ac:dyDescent="0.2">
      <c r="A61" s="21"/>
      <c r="D61" s="20"/>
      <c r="E61" s="20"/>
      <c r="F61" s="12"/>
      <c r="G61" s="12"/>
      <c r="H61" s="12"/>
    </row>
    <row r="62" spans="1:19" ht="24.75" customHeight="1" x14ac:dyDescent="0.2">
      <c r="A62" s="21"/>
      <c r="D62" s="20"/>
      <c r="E62" s="20"/>
      <c r="F62" s="12"/>
      <c r="G62" s="12"/>
      <c r="H62" s="12"/>
    </row>
    <row r="63" spans="1:19" ht="24.75" customHeight="1" x14ac:dyDescent="0.2">
      <c r="A63" s="21"/>
      <c r="D63" s="20"/>
      <c r="E63" s="20"/>
      <c r="F63" s="12"/>
      <c r="G63" s="12"/>
      <c r="H63" s="12"/>
    </row>
    <row r="64" spans="1:19" ht="24.75" customHeight="1" x14ac:dyDescent="0.2">
      <c r="A64" s="21"/>
      <c r="D64" s="20"/>
      <c r="E64" s="20"/>
      <c r="F64" s="12"/>
      <c r="G64" s="12"/>
      <c r="H64" s="12"/>
    </row>
    <row r="65" spans="1:8" ht="24.75" customHeight="1" x14ac:dyDescent="0.2">
      <c r="A65" s="21"/>
      <c r="D65" s="20"/>
      <c r="E65" s="20"/>
      <c r="F65" s="12"/>
      <c r="G65" s="12"/>
      <c r="H65" s="12"/>
    </row>
    <row r="66" spans="1:8" ht="24.75" customHeight="1" x14ac:dyDescent="0.2">
      <c r="A66" s="21"/>
      <c r="D66" s="20"/>
      <c r="E66" s="20"/>
      <c r="F66" s="12"/>
      <c r="G66" s="12"/>
      <c r="H66" s="12"/>
    </row>
    <row r="67" spans="1:8" ht="24.75" customHeight="1" x14ac:dyDescent="0.2">
      <c r="A67" s="21"/>
      <c r="D67" s="20"/>
      <c r="E67" s="20"/>
      <c r="F67" s="12"/>
      <c r="G67" s="12"/>
      <c r="H67" s="12"/>
    </row>
    <row r="68" spans="1:8" ht="24.75" customHeight="1" x14ac:dyDescent="0.2">
      <c r="A68" s="21"/>
      <c r="D68" s="20"/>
      <c r="E68" s="20"/>
      <c r="F68" s="12"/>
      <c r="G68" s="12"/>
      <c r="H68" s="12"/>
    </row>
    <row r="69" spans="1:8" ht="24.75" customHeight="1" x14ac:dyDescent="0.2">
      <c r="A69" s="21"/>
      <c r="D69" s="20"/>
      <c r="E69" s="20"/>
      <c r="F69" s="12"/>
      <c r="G69" s="12"/>
      <c r="H69" s="12"/>
    </row>
    <row r="70" spans="1:8" ht="24.75" customHeight="1" x14ac:dyDescent="0.2">
      <c r="A70" s="21"/>
      <c r="D70" s="20"/>
      <c r="E70" s="20"/>
      <c r="F70" s="12"/>
      <c r="G70" s="12"/>
      <c r="H70" s="12"/>
    </row>
    <row r="71" spans="1:8" ht="24.75" customHeight="1" x14ac:dyDescent="0.2">
      <c r="A71" s="21"/>
      <c r="D71" s="20"/>
      <c r="E71" s="20"/>
      <c r="F71" s="12"/>
      <c r="G71" s="12"/>
      <c r="H71" s="12"/>
    </row>
    <row r="72" spans="1:8" ht="24.75" customHeight="1" x14ac:dyDescent="0.2">
      <c r="A72" s="21"/>
      <c r="D72" s="20"/>
      <c r="E72" s="20"/>
      <c r="F72" s="12"/>
      <c r="G72" s="12"/>
      <c r="H72" s="12"/>
    </row>
    <row r="73" spans="1:8" ht="24.75" customHeight="1" x14ac:dyDescent="0.2">
      <c r="A73" s="21"/>
      <c r="D73" s="20"/>
      <c r="E73" s="20"/>
      <c r="F73" s="12"/>
      <c r="G73" s="12"/>
      <c r="H73" s="12"/>
    </row>
    <row r="74" spans="1:8" ht="24.75" customHeight="1" x14ac:dyDescent="0.2">
      <c r="A74" s="21"/>
      <c r="D74" s="20"/>
      <c r="E74" s="20"/>
      <c r="F74" s="12"/>
      <c r="G74" s="12"/>
      <c r="H74" s="12"/>
    </row>
    <row r="75" spans="1:8" ht="23.25" customHeight="1" x14ac:dyDescent="0.2">
      <c r="A75" s="3"/>
      <c r="F75" s="23"/>
      <c r="G75" s="23"/>
      <c r="H75" s="23"/>
    </row>
    <row r="76" spans="1:8" x14ac:dyDescent="0.2">
      <c r="F76" s="23"/>
      <c r="G76" s="23"/>
      <c r="H76" s="23"/>
    </row>
    <row r="77" spans="1:8" ht="15.75" x14ac:dyDescent="0.25">
      <c r="B77" s="14"/>
      <c r="C77" s="14"/>
      <c r="D77" s="17"/>
      <c r="F77" s="23"/>
      <c r="G77" s="23"/>
      <c r="H77" s="23"/>
    </row>
    <row r="78" spans="1:8" x14ac:dyDescent="0.2">
      <c r="F78" s="23"/>
      <c r="G78" s="23"/>
      <c r="H78" s="23"/>
    </row>
    <row r="79" spans="1:8" x14ac:dyDescent="0.2">
      <c r="F79" s="23"/>
      <c r="G79" s="23"/>
      <c r="H79" s="23"/>
    </row>
    <row r="80" spans="1:8" x14ac:dyDescent="0.2">
      <c r="F80" s="23"/>
      <c r="G80" s="23"/>
      <c r="H80" s="23"/>
    </row>
    <row r="81" spans="6:8" x14ac:dyDescent="0.2">
      <c r="F81" s="23"/>
      <c r="G81" s="23"/>
      <c r="H81" s="23"/>
    </row>
    <row r="82" spans="6:8" x14ac:dyDescent="0.2">
      <c r="F82" s="23"/>
      <c r="G82" s="23"/>
      <c r="H82" s="23"/>
    </row>
    <row r="83" spans="6:8" x14ac:dyDescent="0.2">
      <c r="F83" s="23"/>
      <c r="G83" s="23"/>
      <c r="H83" s="23"/>
    </row>
    <row r="84" spans="6:8" x14ac:dyDescent="0.2">
      <c r="F84" s="23"/>
      <c r="G84" s="23"/>
      <c r="H84" s="23"/>
    </row>
    <row r="85" spans="6:8" x14ac:dyDescent="0.2">
      <c r="F85" s="23"/>
      <c r="G85" s="23"/>
      <c r="H85" s="23"/>
    </row>
    <row r="86" spans="6:8" x14ac:dyDescent="0.2">
      <c r="F86" s="23"/>
      <c r="G86" s="23"/>
      <c r="H86" s="23"/>
    </row>
    <row r="87" spans="6:8" x14ac:dyDescent="0.2">
      <c r="F87" s="23"/>
      <c r="G87" s="23"/>
      <c r="H87" s="23"/>
    </row>
    <row r="88" spans="6:8" x14ac:dyDescent="0.2">
      <c r="F88" s="23"/>
      <c r="G88" s="23"/>
      <c r="H88" s="23"/>
    </row>
    <row r="89" spans="6:8" x14ac:dyDescent="0.2">
      <c r="F89" s="23"/>
      <c r="G89" s="23"/>
      <c r="H89" s="23"/>
    </row>
    <row r="90" spans="6:8" x14ac:dyDescent="0.2">
      <c r="F90" s="23"/>
      <c r="G90" s="23"/>
      <c r="H90" s="23"/>
    </row>
    <row r="91" spans="6:8" x14ac:dyDescent="0.2">
      <c r="F91" s="23"/>
      <c r="G91" s="23"/>
      <c r="H91" s="23"/>
    </row>
    <row r="92" spans="6:8" x14ac:dyDescent="0.2">
      <c r="F92" s="23"/>
      <c r="G92" s="23"/>
      <c r="H92" s="23"/>
    </row>
    <row r="93" spans="6:8" x14ac:dyDescent="0.2">
      <c r="F93" s="23"/>
    </row>
    <row r="94" spans="6:8" x14ac:dyDescent="0.2">
      <c r="F94" s="23"/>
    </row>
    <row r="95" spans="6:8" x14ac:dyDescent="0.2">
      <c r="F95" s="23"/>
    </row>
    <row r="96" spans="6:8" x14ac:dyDescent="0.2">
      <c r="F96" s="23"/>
    </row>
    <row r="97" spans="6:8" x14ac:dyDescent="0.2">
      <c r="F97" s="78"/>
      <c r="G97" s="78"/>
      <c r="H97" s="78"/>
    </row>
    <row r="98" spans="6:8" x14ac:dyDescent="0.2">
      <c r="F98" s="78"/>
      <c r="G98" s="78"/>
      <c r="H98" s="78"/>
    </row>
    <row r="99" spans="6:8" x14ac:dyDescent="0.2">
      <c r="F99" s="78"/>
      <c r="G99" s="78"/>
      <c r="H99" s="78"/>
    </row>
    <row r="100" spans="6:8" x14ac:dyDescent="0.2">
      <c r="F100" s="78"/>
      <c r="G100" s="78"/>
      <c r="H100" s="78"/>
    </row>
    <row r="101" spans="6:8" x14ac:dyDescent="0.2">
      <c r="F101" s="78"/>
      <c r="G101" s="78"/>
      <c r="H101" s="78"/>
    </row>
    <row r="102" spans="6:8" x14ac:dyDescent="0.2">
      <c r="F102" s="78"/>
      <c r="G102" s="78"/>
      <c r="H102" s="78"/>
    </row>
    <row r="103" spans="6:8" x14ac:dyDescent="0.2">
      <c r="F103" s="78"/>
      <c r="G103" s="78"/>
      <c r="H103" s="78"/>
    </row>
    <row r="104" spans="6:8" x14ac:dyDescent="0.2">
      <c r="F104" s="78"/>
      <c r="G104" s="78"/>
      <c r="H104" s="78"/>
    </row>
    <row r="105" spans="6:8" x14ac:dyDescent="0.2">
      <c r="F105" s="78"/>
      <c r="G105" s="78"/>
      <c r="H105" s="78"/>
    </row>
    <row r="106" spans="6:8" x14ac:dyDescent="0.2">
      <c r="F106" s="78"/>
      <c r="G106" s="78"/>
      <c r="H106" s="78"/>
    </row>
    <row r="107" spans="6:8" x14ac:dyDescent="0.2">
      <c r="F107" s="78"/>
      <c r="G107" s="78"/>
      <c r="H107" s="78"/>
    </row>
    <row r="108" spans="6:8" x14ac:dyDescent="0.2">
      <c r="F108" s="78"/>
      <c r="G108" s="78"/>
      <c r="H108" s="78"/>
    </row>
    <row r="109" spans="6:8" x14ac:dyDescent="0.2">
      <c r="F109" s="78"/>
      <c r="G109" s="78"/>
      <c r="H109" s="78"/>
    </row>
    <row r="110" spans="6:8" x14ac:dyDescent="0.2">
      <c r="F110" s="78"/>
      <c r="G110" s="78"/>
      <c r="H110" s="78"/>
    </row>
    <row r="111" spans="6:8" x14ac:dyDescent="0.2">
      <c r="F111" s="78"/>
      <c r="G111" s="78"/>
      <c r="H111" s="78"/>
    </row>
    <row r="112" spans="6:8" x14ac:dyDescent="0.2">
      <c r="F112" s="78"/>
      <c r="G112" s="78"/>
      <c r="H112" s="78"/>
    </row>
    <row r="113" spans="6:8" x14ac:dyDescent="0.2">
      <c r="F113" s="78"/>
      <c r="G113" s="78"/>
      <c r="H113" s="78"/>
    </row>
  </sheetData>
  <mergeCells count="1">
    <mergeCell ref="A7:E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4.15</vt:lpstr>
      <vt:lpstr>Table 4.16</vt:lpstr>
      <vt:lpstr>'Table 4.15'!Print_Area</vt:lpstr>
      <vt:lpstr>'Table 4.15'!Print_Titles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Nichole Gabriel</cp:lastModifiedBy>
  <cp:lastPrinted>2023-05-17T00:20:18Z</cp:lastPrinted>
  <dcterms:created xsi:type="dcterms:W3CDTF">2022-09-06T05:14:03Z</dcterms:created>
  <dcterms:modified xsi:type="dcterms:W3CDTF">2024-03-18T03:20:17Z</dcterms:modified>
</cp:coreProperties>
</file>