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nelizamanalili\Documents\WEB\Child Labor\"/>
    </mc:Choice>
  </mc:AlternateContent>
  <xr:revisionPtr revIDLastSave="0" documentId="13_ncr:1_{32B0BAB2-5631-4964-B8E5-953109163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A" sheetId="1" r:id="rId1"/>
  </sheets>
  <definedNames>
    <definedName name="_xlnm.Print_Area" localSheetId="0">'TABLE A'!$B$1:$X$36</definedName>
    <definedName name="_xlnm.Print_Titles" localSheetId="0">'TABLE A'!$B:$C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Z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1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1" i="1"/>
  <c r="E39" i="1"/>
  <c r="E40" i="1" s="1"/>
  <c r="F39" i="1"/>
  <c r="F40" i="1" s="1"/>
  <c r="G39" i="1"/>
  <c r="G40" i="1" s="1"/>
  <c r="D39" i="1"/>
  <c r="L39" i="1"/>
  <c r="L40" i="1" s="1"/>
  <c r="D40" i="1"/>
</calcChain>
</file>

<file path=xl/sharedStrings.xml><?xml version="1.0" encoding="utf-8"?>
<sst xmlns="http://schemas.openxmlformats.org/spreadsheetml/2006/main" count="50" uniqueCount="37">
  <si>
    <t xml:space="preserve">TABLE A. Total Number of Children 5 to 17 Years Old,  Working Children, and Proportion of Working Children </t>
  </si>
  <si>
    <t>Region</t>
  </si>
  <si>
    <t>Total Children  5 to 17 Years Old (in '000)</t>
  </si>
  <si>
    <t>Total Number of Working Children 5 to 17 Years Old</t>
  </si>
  <si>
    <t>Proportion of Working Children to  the Total Children 5 to 17 Years old 
(%)</t>
  </si>
  <si>
    <t xml:space="preserve"> 2019</t>
  </si>
  <si>
    <t xml:space="preserve"> 2020</t>
  </si>
  <si>
    <t>Estimate                   (in '000)</t>
  </si>
  <si>
    <t>Lower Limit</t>
  </si>
  <si>
    <t>Upper Limit</t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</si>
  <si>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</si>
  <si>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</si>
  <si>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</si>
  <si>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</si>
  <si>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</si>
  <si>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</si>
  <si>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</si>
  <si>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</si>
  <si>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</si>
  <si>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</si>
  <si>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</si>
  <si>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</si>
  <si>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</si>
  <si>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</si>
  <si>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</si>
  <si>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</si>
  <si>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</si>
  <si>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</t>
  </si>
  <si>
    <t xml:space="preserve">           in Muslim Mindanao (BARMM)</t>
  </si>
  <si>
    <t xml:space="preserve">  1/  in '000 units.</t>
  </si>
  <si>
    <t>Note: Details may not add up to totals due to rounding</t>
  </si>
  <si>
    <t>by Region, Philippines: October 2019, October 2020 October 2021</t>
  </si>
  <si>
    <t>Estimates were based on the 2015-based Population Projections</t>
  </si>
  <si>
    <t>Source: Philippine Statistics Authority 2019, 2020 and 2021 October Labor Force Survey</t>
  </si>
  <si>
    <t>Standard Error 
(in '000)</t>
  </si>
  <si>
    <t>Coefficient of Variation
(%)</t>
  </si>
  <si>
    <t>90% Confidence Interval (in 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</si>
</sst>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;[Red]0"/>
    <numFmt numFmtId="165" formatCode="#,##0.0;[Red]#,##0.0"/>
    <numFmt numFmtId="166" formatCode="#,##0.0;\-#,##0.0"/>
    <numFmt numFmtId="167" formatCode="#,##0.0_);\(#,##0.0\)"/>
    <numFmt numFmtId="168" formatCode="_(* #,##0_);_(* \(#,##0\);_(* &quot;-&quot;??_);_(@_)"/>
    <numFmt numFmtId="169" formatCode="#,##0;[Red]#,##0"/>
    <numFmt numFmtId="170" formatCode="0.0_);\(0.0\)"/>
    <numFmt numFmtId="171" formatCode="0.0"/>
    <numFmt numFmtId="172" formatCode="#,##0.0000;[Red]#,##0.0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0" borderId="0" xfId="0" applyNumberFormat="1" applyFont="1"/>
    <xf numFmtId="165" fontId="1" fillId="0" borderId="0" xfId="0" applyNumberFormat="1" applyFont="1" applyProtection="1">
      <protection locked="0"/>
    </xf>
    <xf numFmtId="168" fontId="4" fillId="0" borderId="0" xfId="1" applyNumberFormat="1" applyFont="1" applyBorder="1" applyAlignment="1">
      <alignment horizontal="right" vertical="justify"/>
    </xf>
    <xf numFmtId="169" fontId="1" fillId="0" borderId="0" xfId="0" applyNumberFormat="1" applyFont="1" applyAlignment="1">
      <alignment horizontal="right" vertical="center"/>
    </xf>
    <xf numFmtId="165" fontId="3" fillId="0" borderId="0" xfId="0" applyNumberFormat="1" applyFont="1"/>
    <xf numFmtId="165" fontId="3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3" fillId="0" borderId="12" xfId="0" applyFont="1" applyBorder="1" applyAlignment="1" applyProtection="1">
      <alignment vertical="center"/>
      <protection locked="0"/>
    </xf>
    <xf numFmtId="165" fontId="3" fillId="0" borderId="12" xfId="0" applyNumberFormat="1" applyFont="1" applyBorder="1" applyAlignment="1" applyProtection="1">
      <alignment vertical="center"/>
      <protection locked="0"/>
    </xf>
    <xf numFmtId="170" fontId="3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71" fontId="3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2" fontId="3" fillId="0" borderId="0" xfId="0" applyNumberFormat="1" applyFont="1" applyAlignment="1">
      <alignment wrapText="1"/>
    </xf>
    <xf numFmtId="2" fontId="3" fillId="0" borderId="0" xfId="0" applyNumberFormat="1" applyFont="1"/>
    <xf numFmtId="165" fontId="1" fillId="0" borderId="0" xfId="0" applyNumberFormat="1" applyFont="1"/>
    <xf numFmtId="165" fontId="1" fillId="0" borderId="0" xfId="3" applyNumberFormat="1" applyFont="1" applyAlignment="1" applyProtection="1">
      <protection locked="0"/>
    </xf>
    <xf numFmtId="0" fontId="8" fillId="0" borderId="0" xfId="0" applyFont="1" applyAlignment="1">
      <alignment vertical="center"/>
    </xf>
    <xf numFmtId="167" fontId="8" fillId="0" borderId="0" xfId="0" applyNumberFormat="1" applyFont="1"/>
    <xf numFmtId="39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39" fontId="8" fillId="2" borderId="0" xfId="0" applyNumberFormat="1" applyFont="1" applyFill="1" applyAlignment="1">
      <alignment vertical="center"/>
    </xf>
    <xf numFmtId="172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center" wrapText="1"/>
      <protection locked="0"/>
    </xf>
  </cellXfs>
  <cellStyles count="4">
    <cellStyle name="Comma" xfId="3" builtinId="3"/>
    <cellStyle name="Comma 7" xfId="1" xr:uid="{00000000-0005-0000-0000-000001000000}"/>
    <cellStyle name="Normal" xfId="0" builtinId="0"/>
    <cellStyle name="Normal_tables &amp;graphs_bulletin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3"/>
  <sheetViews>
    <sheetView tabSelected="1" view="pageBreakPreview" zoomScale="80" zoomScaleNormal="70" zoomScaleSheetLayoutView="80" workbookViewId="0">
      <selection activeCell="G21" sqref="G21"/>
    </sheetView>
  </sheetViews>
  <sheetFormatPr defaultRowHeight="14.25" x14ac:dyDescent="0.25"/>
  <cols>
    <col min="1" max="1" width="6" style="32" customWidth="1"/>
    <col min="2" max="2" width="10.7109375" style="32" customWidth="1"/>
    <col min="3" max="3" width="25.85546875" style="32" customWidth="1"/>
    <col min="4" max="6" width="13.42578125" style="32" customWidth="1"/>
    <col min="7" max="8" width="12.42578125" style="32" customWidth="1"/>
    <col min="9" max="9" width="12.140625" style="32" customWidth="1"/>
    <col min="10" max="13" width="12.42578125" style="32" customWidth="1"/>
    <col min="14" max="14" width="12" style="32" customWidth="1"/>
    <col min="15" max="18" width="12.42578125" style="32" customWidth="1"/>
    <col min="19" max="19" width="12.28515625" style="32" customWidth="1"/>
    <col min="20" max="21" width="12.42578125" style="32" customWidth="1"/>
    <col min="22" max="24" width="15.28515625" style="32" customWidth="1"/>
    <col min="25" max="262" width="9.140625" style="32"/>
    <col min="263" max="263" width="0.85546875" style="32" customWidth="1"/>
    <col min="264" max="264" width="10.7109375" style="32" customWidth="1"/>
    <col min="265" max="265" width="25.85546875" style="32" customWidth="1"/>
    <col min="266" max="266" width="17.7109375" style="32" customWidth="1"/>
    <col min="267" max="267" width="15.28515625" style="32" customWidth="1"/>
    <col min="268" max="277" width="12.42578125" style="32" customWidth="1"/>
    <col min="278" max="279" width="15.28515625" style="32" customWidth="1"/>
    <col min="280" max="518" width="9.140625" style="32"/>
    <col min="519" max="519" width="0.85546875" style="32" customWidth="1"/>
    <col min="520" max="520" width="10.7109375" style="32" customWidth="1"/>
    <col min="521" max="521" width="25.85546875" style="32" customWidth="1"/>
    <col min="522" max="522" width="17.7109375" style="32" customWidth="1"/>
    <col min="523" max="523" width="15.28515625" style="32" customWidth="1"/>
    <col min="524" max="533" width="12.42578125" style="32" customWidth="1"/>
    <col min="534" max="535" width="15.28515625" style="32" customWidth="1"/>
    <col min="536" max="774" width="9.140625" style="32"/>
    <col min="775" max="775" width="0.85546875" style="32" customWidth="1"/>
    <col min="776" max="776" width="10.7109375" style="32" customWidth="1"/>
    <col min="777" max="777" width="25.85546875" style="32" customWidth="1"/>
    <col min="778" max="778" width="17.7109375" style="32" customWidth="1"/>
    <col min="779" max="779" width="15.28515625" style="32" customWidth="1"/>
    <col min="780" max="789" width="12.42578125" style="32" customWidth="1"/>
    <col min="790" max="791" width="15.28515625" style="32" customWidth="1"/>
    <col min="792" max="1030" width="9.140625" style="32"/>
    <col min="1031" max="1031" width="0.85546875" style="32" customWidth="1"/>
    <col min="1032" max="1032" width="10.7109375" style="32" customWidth="1"/>
    <col min="1033" max="1033" width="25.85546875" style="32" customWidth="1"/>
    <col min="1034" max="1034" width="17.7109375" style="32" customWidth="1"/>
    <col min="1035" max="1035" width="15.28515625" style="32" customWidth="1"/>
    <col min="1036" max="1045" width="12.42578125" style="32" customWidth="1"/>
    <col min="1046" max="1047" width="15.28515625" style="32" customWidth="1"/>
    <col min="1048" max="1286" width="9.140625" style="32"/>
    <col min="1287" max="1287" width="0.85546875" style="32" customWidth="1"/>
    <col min="1288" max="1288" width="10.7109375" style="32" customWidth="1"/>
    <col min="1289" max="1289" width="25.85546875" style="32" customWidth="1"/>
    <col min="1290" max="1290" width="17.7109375" style="32" customWidth="1"/>
    <col min="1291" max="1291" width="15.28515625" style="32" customWidth="1"/>
    <col min="1292" max="1301" width="12.42578125" style="32" customWidth="1"/>
    <col min="1302" max="1303" width="15.28515625" style="32" customWidth="1"/>
    <col min="1304" max="1542" width="9.140625" style="32"/>
    <col min="1543" max="1543" width="0.85546875" style="32" customWidth="1"/>
    <col min="1544" max="1544" width="10.7109375" style="32" customWidth="1"/>
    <col min="1545" max="1545" width="25.85546875" style="32" customWidth="1"/>
    <col min="1546" max="1546" width="17.7109375" style="32" customWidth="1"/>
    <col min="1547" max="1547" width="15.28515625" style="32" customWidth="1"/>
    <col min="1548" max="1557" width="12.42578125" style="32" customWidth="1"/>
    <col min="1558" max="1559" width="15.28515625" style="32" customWidth="1"/>
    <col min="1560" max="1798" width="9.140625" style="32"/>
    <col min="1799" max="1799" width="0.85546875" style="32" customWidth="1"/>
    <col min="1800" max="1800" width="10.7109375" style="32" customWidth="1"/>
    <col min="1801" max="1801" width="25.85546875" style="32" customWidth="1"/>
    <col min="1802" max="1802" width="17.7109375" style="32" customWidth="1"/>
    <col min="1803" max="1803" width="15.28515625" style="32" customWidth="1"/>
    <col min="1804" max="1813" width="12.42578125" style="32" customWidth="1"/>
    <col min="1814" max="1815" width="15.28515625" style="32" customWidth="1"/>
    <col min="1816" max="2054" width="9.140625" style="32"/>
    <col min="2055" max="2055" width="0.85546875" style="32" customWidth="1"/>
    <col min="2056" max="2056" width="10.7109375" style="32" customWidth="1"/>
    <col min="2057" max="2057" width="25.85546875" style="32" customWidth="1"/>
    <col min="2058" max="2058" width="17.7109375" style="32" customWidth="1"/>
    <col min="2059" max="2059" width="15.28515625" style="32" customWidth="1"/>
    <col min="2060" max="2069" width="12.42578125" style="32" customWidth="1"/>
    <col min="2070" max="2071" width="15.28515625" style="32" customWidth="1"/>
    <col min="2072" max="2310" width="9.140625" style="32"/>
    <col min="2311" max="2311" width="0.85546875" style="32" customWidth="1"/>
    <col min="2312" max="2312" width="10.7109375" style="32" customWidth="1"/>
    <col min="2313" max="2313" width="25.85546875" style="32" customWidth="1"/>
    <col min="2314" max="2314" width="17.7109375" style="32" customWidth="1"/>
    <col min="2315" max="2315" width="15.28515625" style="32" customWidth="1"/>
    <col min="2316" max="2325" width="12.42578125" style="32" customWidth="1"/>
    <col min="2326" max="2327" width="15.28515625" style="32" customWidth="1"/>
    <col min="2328" max="2566" width="9.140625" style="32"/>
    <col min="2567" max="2567" width="0.85546875" style="32" customWidth="1"/>
    <col min="2568" max="2568" width="10.7109375" style="32" customWidth="1"/>
    <col min="2569" max="2569" width="25.85546875" style="32" customWidth="1"/>
    <col min="2570" max="2570" width="17.7109375" style="32" customWidth="1"/>
    <col min="2571" max="2571" width="15.28515625" style="32" customWidth="1"/>
    <col min="2572" max="2581" width="12.42578125" style="32" customWidth="1"/>
    <col min="2582" max="2583" width="15.28515625" style="32" customWidth="1"/>
    <col min="2584" max="2822" width="9.140625" style="32"/>
    <col min="2823" max="2823" width="0.85546875" style="32" customWidth="1"/>
    <col min="2824" max="2824" width="10.7109375" style="32" customWidth="1"/>
    <col min="2825" max="2825" width="25.85546875" style="32" customWidth="1"/>
    <col min="2826" max="2826" width="17.7109375" style="32" customWidth="1"/>
    <col min="2827" max="2827" width="15.28515625" style="32" customWidth="1"/>
    <col min="2828" max="2837" width="12.42578125" style="32" customWidth="1"/>
    <col min="2838" max="2839" width="15.28515625" style="32" customWidth="1"/>
    <col min="2840" max="3078" width="9.140625" style="32"/>
    <col min="3079" max="3079" width="0.85546875" style="32" customWidth="1"/>
    <col min="3080" max="3080" width="10.7109375" style="32" customWidth="1"/>
    <col min="3081" max="3081" width="25.85546875" style="32" customWidth="1"/>
    <col min="3082" max="3082" width="17.7109375" style="32" customWidth="1"/>
    <col min="3083" max="3083" width="15.28515625" style="32" customWidth="1"/>
    <col min="3084" max="3093" width="12.42578125" style="32" customWidth="1"/>
    <col min="3094" max="3095" width="15.28515625" style="32" customWidth="1"/>
    <col min="3096" max="3334" width="9.140625" style="32"/>
    <col min="3335" max="3335" width="0.85546875" style="32" customWidth="1"/>
    <col min="3336" max="3336" width="10.7109375" style="32" customWidth="1"/>
    <col min="3337" max="3337" width="25.85546875" style="32" customWidth="1"/>
    <col min="3338" max="3338" width="17.7109375" style="32" customWidth="1"/>
    <col min="3339" max="3339" width="15.28515625" style="32" customWidth="1"/>
    <col min="3340" max="3349" width="12.42578125" style="32" customWidth="1"/>
    <col min="3350" max="3351" width="15.28515625" style="32" customWidth="1"/>
    <col min="3352" max="3590" width="9.140625" style="32"/>
    <col min="3591" max="3591" width="0.85546875" style="32" customWidth="1"/>
    <col min="3592" max="3592" width="10.7109375" style="32" customWidth="1"/>
    <col min="3593" max="3593" width="25.85546875" style="32" customWidth="1"/>
    <col min="3594" max="3594" width="17.7109375" style="32" customWidth="1"/>
    <col min="3595" max="3595" width="15.28515625" style="32" customWidth="1"/>
    <col min="3596" max="3605" width="12.42578125" style="32" customWidth="1"/>
    <col min="3606" max="3607" width="15.28515625" style="32" customWidth="1"/>
    <col min="3608" max="3846" width="9.140625" style="32"/>
    <col min="3847" max="3847" width="0.85546875" style="32" customWidth="1"/>
    <col min="3848" max="3848" width="10.7109375" style="32" customWidth="1"/>
    <col min="3849" max="3849" width="25.85546875" style="32" customWidth="1"/>
    <col min="3850" max="3850" width="17.7109375" style="32" customWidth="1"/>
    <col min="3851" max="3851" width="15.28515625" style="32" customWidth="1"/>
    <col min="3852" max="3861" width="12.42578125" style="32" customWidth="1"/>
    <col min="3862" max="3863" width="15.28515625" style="32" customWidth="1"/>
    <col min="3864" max="4102" width="9.140625" style="32"/>
    <col min="4103" max="4103" width="0.85546875" style="32" customWidth="1"/>
    <col min="4104" max="4104" width="10.7109375" style="32" customWidth="1"/>
    <col min="4105" max="4105" width="25.85546875" style="32" customWidth="1"/>
    <col min="4106" max="4106" width="17.7109375" style="32" customWidth="1"/>
    <col min="4107" max="4107" width="15.28515625" style="32" customWidth="1"/>
    <col min="4108" max="4117" width="12.42578125" style="32" customWidth="1"/>
    <col min="4118" max="4119" width="15.28515625" style="32" customWidth="1"/>
    <col min="4120" max="4358" width="9.140625" style="32"/>
    <col min="4359" max="4359" width="0.85546875" style="32" customWidth="1"/>
    <col min="4360" max="4360" width="10.7109375" style="32" customWidth="1"/>
    <col min="4361" max="4361" width="25.85546875" style="32" customWidth="1"/>
    <col min="4362" max="4362" width="17.7109375" style="32" customWidth="1"/>
    <col min="4363" max="4363" width="15.28515625" style="32" customWidth="1"/>
    <col min="4364" max="4373" width="12.42578125" style="32" customWidth="1"/>
    <col min="4374" max="4375" width="15.28515625" style="32" customWidth="1"/>
    <col min="4376" max="4614" width="9.140625" style="32"/>
    <col min="4615" max="4615" width="0.85546875" style="32" customWidth="1"/>
    <col min="4616" max="4616" width="10.7109375" style="32" customWidth="1"/>
    <col min="4617" max="4617" width="25.85546875" style="32" customWidth="1"/>
    <col min="4618" max="4618" width="17.7109375" style="32" customWidth="1"/>
    <col min="4619" max="4619" width="15.28515625" style="32" customWidth="1"/>
    <col min="4620" max="4629" width="12.42578125" style="32" customWidth="1"/>
    <col min="4630" max="4631" width="15.28515625" style="32" customWidth="1"/>
    <col min="4632" max="4870" width="9.140625" style="32"/>
    <col min="4871" max="4871" width="0.85546875" style="32" customWidth="1"/>
    <col min="4872" max="4872" width="10.7109375" style="32" customWidth="1"/>
    <col min="4873" max="4873" width="25.85546875" style="32" customWidth="1"/>
    <col min="4874" max="4874" width="17.7109375" style="32" customWidth="1"/>
    <col min="4875" max="4875" width="15.28515625" style="32" customWidth="1"/>
    <col min="4876" max="4885" width="12.42578125" style="32" customWidth="1"/>
    <col min="4886" max="4887" width="15.28515625" style="32" customWidth="1"/>
    <col min="4888" max="5126" width="9.140625" style="32"/>
    <col min="5127" max="5127" width="0.85546875" style="32" customWidth="1"/>
    <col min="5128" max="5128" width="10.7109375" style="32" customWidth="1"/>
    <col min="5129" max="5129" width="25.85546875" style="32" customWidth="1"/>
    <col min="5130" max="5130" width="17.7109375" style="32" customWidth="1"/>
    <col min="5131" max="5131" width="15.28515625" style="32" customWidth="1"/>
    <col min="5132" max="5141" width="12.42578125" style="32" customWidth="1"/>
    <col min="5142" max="5143" width="15.28515625" style="32" customWidth="1"/>
    <col min="5144" max="5382" width="9.140625" style="32"/>
    <col min="5383" max="5383" width="0.85546875" style="32" customWidth="1"/>
    <col min="5384" max="5384" width="10.7109375" style="32" customWidth="1"/>
    <col min="5385" max="5385" width="25.85546875" style="32" customWidth="1"/>
    <col min="5386" max="5386" width="17.7109375" style="32" customWidth="1"/>
    <col min="5387" max="5387" width="15.28515625" style="32" customWidth="1"/>
    <col min="5388" max="5397" width="12.42578125" style="32" customWidth="1"/>
    <col min="5398" max="5399" width="15.28515625" style="32" customWidth="1"/>
    <col min="5400" max="5638" width="9.140625" style="32"/>
    <col min="5639" max="5639" width="0.85546875" style="32" customWidth="1"/>
    <col min="5640" max="5640" width="10.7109375" style="32" customWidth="1"/>
    <col min="5641" max="5641" width="25.85546875" style="32" customWidth="1"/>
    <col min="5642" max="5642" width="17.7109375" style="32" customWidth="1"/>
    <col min="5643" max="5643" width="15.28515625" style="32" customWidth="1"/>
    <col min="5644" max="5653" width="12.42578125" style="32" customWidth="1"/>
    <col min="5654" max="5655" width="15.28515625" style="32" customWidth="1"/>
    <col min="5656" max="5894" width="9.140625" style="32"/>
    <col min="5895" max="5895" width="0.85546875" style="32" customWidth="1"/>
    <col min="5896" max="5896" width="10.7109375" style="32" customWidth="1"/>
    <col min="5897" max="5897" width="25.85546875" style="32" customWidth="1"/>
    <col min="5898" max="5898" width="17.7109375" style="32" customWidth="1"/>
    <col min="5899" max="5899" width="15.28515625" style="32" customWidth="1"/>
    <col min="5900" max="5909" width="12.42578125" style="32" customWidth="1"/>
    <col min="5910" max="5911" width="15.28515625" style="32" customWidth="1"/>
    <col min="5912" max="6150" width="9.140625" style="32"/>
    <col min="6151" max="6151" width="0.85546875" style="32" customWidth="1"/>
    <col min="6152" max="6152" width="10.7109375" style="32" customWidth="1"/>
    <col min="6153" max="6153" width="25.85546875" style="32" customWidth="1"/>
    <col min="6154" max="6154" width="17.7109375" style="32" customWidth="1"/>
    <col min="6155" max="6155" width="15.28515625" style="32" customWidth="1"/>
    <col min="6156" max="6165" width="12.42578125" style="32" customWidth="1"/>
    <col min="6166" max="6167" width="15.28515625" style="32" customWidth="1"/>
    <col min="6168" max="6406" width="9.140625" style="32"/>
    <col min="6407" max="6407" width="0.85546875" style="32" customWidth="1"/>
    <col min="6408" max="6408" width="10.7109375" style="32" customWidth="1"/>
    <col min="6409" max="6409" width="25.85546875" style="32" customWidth="1"/>
    <col min="6410" max="6410" width="17.7109375" style="32" customWidth="1"/>
    <col min="6411" max="6411" width="15.28515625" style="32" customWidth="1"/>
    <col min="6412" max="6421" width="12.42578125" style="32" customWidth="1"/>
    <col min="6422" max="6423" width="15.28515625" style="32" customWidth="1"/>
    <col min="6424" max="6662" width="9.140625" style="32"/>
    <col min="6663" max="6663" width="0.85546875" style="32" customWidth="1"/>
    <col min="6664" max="6664" width="10.7109375" style="32" customWidth="1"/>
    <col min="6665" max="6665" width="25.85546875" style="32" customWidth="1"/>
    <col min="6666" max="6666" width="17.7109375" style="32" customWidth="1"/>
    <col min="6667" max="6667" width="15.28515625" style="32" customWidth="1"/>
    <col min="6668" max="6677" width="12.42578125" style="32" customWidth="1"/>
    <col min="6678" max="6679" width="15.28515625" style="32" customWidth="1"/>
    <col min="6680" max="6918" width="9.140625" style="32"/>
    <col min="6919" max="6919" width="0.85546875" style="32" customWidth="1"/>
    <col min="6920" max="6920" width="10.7109375" style="32" customWidth="1"/>
    <col min="6921" max="6921" width="25.85546875" style="32" customWidth="1"/>
    <col min="6922" max="6922" width="17.7109375" style="32" customWidth="1"/>
    <col min="6923" max="6923" width="15.28515625" style="32" customWidth="1"/>
    <col min="6924" max="6933" width="12.42578125" style="32" customWidth="1"/>
    <col min="6934" max="6935" width="15.28515625" style="32" customWidth="1"/>
    <col min="6936" max="7174" width="9.140625" style="32"/>
    <col min="7175" max="7175" width="0.85546875" style="32" customWidth="1"/>
    <col min="7176" max="7176" width="10.7109375" style="32" customWidth="1"/>
    <col min="7177" max="7177" width="25.85546875" style="32" customWidth="1"/>
    <col min="7178" max="7178" width="17.7109375" style="32" customWidth="1"/>
    <col min="7179" max="7179" width="15.28515625" style="32" customWidth="1"/>
    <col min="7180" max="7189" width="12.42578125" style="32" customWidth="1"/>
    <col min="7190" max="7191" width="15.28515625" style="32" customWidth="1"/>
    <col min="7192" max="7430" width="9.140625" style="32"/>
    <col min="7431" max="7431" width="0.85546875" style="32" customWidth="1"/>
    <col min="7432" max="7432" width="10.7109375" style="32" customWidth="1"/>
    <col min="7433" max="7433" width="25.85546875" style="32" customWidth="1"/>
    <col min="7434" max="7434" width="17.7109375" style="32" customWidth="1"/>
    <col min="7435" max="7435" width="15.28515625" style="32" customWidth="1"/>
    <col min="7436" max="7445" width="12.42578125" style="32" customWidth="1"/>
    <col min="7446" max="7447" width="15.28515625" style="32" customWidth="1"/>
    <col min="7448" max="7686" width="9.140625" style="32"/>
    <col min="7687" max="7687" width="0.85546875" style="32" customWidth="1"/>
    <col min="7688" max="7688" width="10.7109375" style="32" customWidth="1"/>
    <col min="7689" max="7689" width="25.85546875" style="32" customWidth="1"/>
    <col min="7690" max="7690" width="17.7109375" style="32" customWidth="1"/>
    <col min="7691" max="7691" width="15.28515625" style="32" customWidth="1"/>
    <col min="7692" max="7701" width="12.42578125" style="32" customWidth="1"/>
    <col min="7702" max="7703" width="15.28515625" style="32" customWidth="1"/>
    <col min="7704" max="7942" width="9.140625" style="32"/>
    <col min="7943" max="7943" width="0.85546875" style="32" customWidth="1"/>
    <col min="7944" max="7944" width="10.7109375" style="32" customWidth="1"/>
    <col min="7945" max="7945" width="25.85546875" style="32" customWidth="1"/>
    <col min="7946" max="7946" width="17.7109375" style="32" customWidth="1"/>
    <col min="7947" max="7947" width="15.28515625" style="32" customWidth="1"/>
    <col min="7948" max="7957" width="12.42578125" style="32" customWidth="1"/>
    <col min="7958" max="7959" width="15.28515625" style="32" customWidth="1"/>
    <col min="7960" max="8198" width="9.140625" style="32"/>
    <col min="8199" max="8199" width="0.85546875" style="32" customWidth="1"/>
    <col min="8200" max="8200" width="10.7109375" style="32" customWidth="1"/>
    <col min="8201" max="8201" width="25.85546875" style="32" customWidth="1"/>
    <col min="8202" max="8202" width="17.7109375" style="32" customWidth="1"/>
    <col min="8203" max="8203" width="15.28515625" style="32" customWidth="1"/>
    <col min="8204" max="8213" width="12.42578125" style="32" customWidth="1"/>
    <col min="8214" max="8215" width="15.28515625" style="32" customWidth="1"/>
    <col min="8216" max="8454" width="9.140625" style="32"/>
    <col min="8455" max="8455" width="0.85546875" style="32" customWidth="1"/>
    <col min="8456" max="8456" width="10.7109375" style="32" customWidth="1"/>
    <col min="8457" max="8457" width="25.85546875" style="32" customWidth="1"/>
    <col min="8458" max="8458" width="17.7109375" style="32" customWidth="1"/>
    <col min="8459" max="8459" width="15.28515625" style="32" customWidth="1"/>
    <col min="8460" max="8469" width="12.42578125" style="32" customWidth="1"/>
    <col min="8470" max="8471" width="15.28515625" style="32" customWidth="1"/>
    <col min="8472" max="8710" width="9.140625" style="32"/>
    <col min="8711" max="8711" width="0.85546875" style="32" customWidth="1"/>
    <col min="8712" max="8712" width="10.7109375" style="32" customWidth="1"/>
    <col min="8713" max="8713" width="25.85546875" style="32" customWidth="1"/>
    <col min="8714" max="8714" width="17.7109375" style="32" customWidth="1"/>
    <col min="8715" max="8715" width="15.28515625" style="32" customWidth="1"/>
    <col min="8716" max="8725" width="12.42578125" style="32" customWidth="1"/>
    <col min="8726" max="8727" width="15.28515625" style="32" customWidth="1"/>
    <col min="8728" max="8966" width="9.140625" style="32"/>
    <col min="8967" max="8967" width="0.85546875" style="32" customWidth="1"/>
    <col min="8968" max="8968" width="10.7109375" style="32" customWidth="1"/>
    <col min="8969" max="8969" width="25.85546875" style="32" customWidth="1"/>
    <col min="8970" max="8970" width="17.7109375" style="32" customWidth="1"/>
    <col min="8971" max="8971" width="15.28515625" style="32" customWidth="1"/>
    <col min="8972" max="8981" width="12.42578125" style="32" customWidth="1"/>
    <col min="8982" max="8983" width="15.28515625" style="32" customWidth="1"/>
    <col min="8984" max="9222" width="9.140625" style="32"/>
    <col min="9223" max="9223" width="0.85546875" style="32" customWidth="1"/>
    <col min="9224" max="9224" width="10.7109375" style="32" customWidth="1"/>
    <col min="9225" max="9225" width="25.85546875" style="32" customWidth="1"/>
    <col min="9226" max="9226" width="17.7109375" style="32" customWidth="1"/>
    <col min="9227" max="9227" width="15.28515625" style="32" customWidth="1"/>
    <col min="9228" max="9237" width="12.42578125" style="32" customWidth="1"/>
    <col min="9238" max="9239" width="15.28515625" style="32" customWidth="1"/>
    <col min="9240" max="9478" width="9.140625" style="32"/>
    <col min="9479" max="9479" width="0.85546875" style="32" customWidth="1"/>
    <col min="9480" max="9480" width="10.7109375" style="32" customWidth="1"/>
    <col min="9481" max="9481" width="25.85546875" style="32" customWidth="1"/>
    <col min="9482" max="9482" width="17.7109375" style="32" customWidth="1"/>
    <col min="9483" max="9483" width="15.28515625" style="32" customWidth="1"/>
    <col min="9484" max="9493" width="12.42578125" style="32" customWidth="1"/>
    <col min="9494" max="9495" width="15.28515625" style="32" customWidth="1"/>
    <col min="9496" max="9734" width="9.140625" style="32"/>
    <col min="9735" max="9735" width="0.85546875" style="32" customWidth="1"/>
    <col min="9736" max="9736" width="10.7109375" style="32" customWidth="1"/>
    <col min="9737" max="9737" width="25.85546875" style="32" customWidth="1"/>
    <col min="9738" max="9738" width="17.7109375" style="32" customWidth="1"/>
    <col min="9739" max="9739" width="15.28515625" style="32" customWidth="1"/>
    <col min="9740" max="9749" width="12.42578125" style="32" customWidth="1"/>
    <col min="9750" max="9751" width="15.28515625" style="32" customWidth="1"/>
    <col min="9752" max="9990" width="9.140625" style="32"/>
    <col min="9991" max="9991" width="0.85546875" style="32" customWidth="1"/>
    <col min="9992" max="9992" width="10.7109375" style="32" customWidth="1"/>
    <col min="9993" max="9993" width="25.85546875" style="32" customWidth="1"/>
    <col min="9994" max="9994" width="17.7109375" style="32" customWidth="1"/>
    <col min="9995" max="9995" width="15.28515625" style="32" customWidth="1"/>
    <col min="9996" max="10005" width="12.42578125" style="32" customWidth="1"/>
    <col min="10006" max="10007" width="15.28515625" style="32" customWidth="1"/>
    <col min="10008" max="10246" width="9.140625" style="32"/>
    <col min="10247" max="10247" width="0.85546875" style="32" customWidth="1"/>
    <col min="10248" max="10248" width="10.7109375" style="32" customWidth="1"/>
    <col min="10249" max="10249" width="25.85546875" style="32" customWidth="1"/>
    <col min="10250" max="10250" width="17.7109375" style="32" customWidth="1"/>
    <col min="10251" max="10251" width="15.28515625" style="32" customWidth="1"/>
    <col min="10252" max="10261" width="12.42578125" style="32" customWidth="1"/>
    <col min="10262" max="10263" width="15.28515625" style="32" customWidth="1"/>
    <col min="10264" max="10502" width="9.140625" style="32"/>
    <col min="10503" max="10503" width="0.85546875" style="32" customWidth="1"/>
    <col min="10504" max="10504" width="10.7109375" style="32" customWidth="1"/>
    <col min="10505" max="10505" width="25.85546875" style="32" customWidth="1"/>
    <col min="10506" max="10506" width="17.7109375" style="32" customWidth="1"/>
    <col min="10507" max="10507" width="15.28515625" style="32" customWidth="1"/>
    <col min="10508" max="10517" width="12.42578125" style="32" customWidth="1"/>
    <col min="10518" max="10519" width="15.28515625" style="32" customWidth="1"/>
    <col min="10520" max="10758" width="9.140625" style="32"/>
    <col min="10759" max="10759" width="0.85546875" style="32" customWidth="1"/>
    <col min="10760" max="10760" width="10.7109375" style="32" customWidth="1"/>
    <col min="10761" max="10761" width="25.85546875" style="32" customWidth="1"/>
    <col min="10762" max="10762" width="17.7109375" style="32" customWidth="1"/>
    <col min="10763" max="10763" width="15.28515625" style="32" customWidth="1"/>
    <col min="10764" max="10773" width="12.42578125" style="32" customWidth="1"/>
    <col min="10774" max="10775" width="15.28515625" style="32" customWidth="1"/>
    <col min="10776" max="11014" width="9.140625" style="32"/>
    <col min="11015" max="11015" width="0.85546875" style="32" customWidth="1"/>
    <col min="11016" max="11016" width="10.7109375" style="32" customWidth="1"/>
    <col min="11017" max="11017" width="25.85546875" style="32" customWidth="1"/>
    <col min="11018" max="11018" width="17.7109375" style="32" customWidth="1"/>
    <col min="11019" max="11019" width="15.28515625" style="32" customWidth="1"/>
    <col min="11020" max="11029" width="12.42578125" style="32" customWidth="1"/>
    <col min="11030" max="11031" width="15.28515625" style="32" customWidth="1"/>
    <col min="11032" max="11270" width="9.140625" style="32"/>
    <col min="11271" max="11271" width="0.85546875" style="32" customWidth="1"/>
    <col min="11272" max="11272" width="10.7109375" style="32" customWidth="1"/>
    <col min="11273" max="11273" width="25.85546875" style="32" customWidth="1"/>
    <col min="11274" max="11274" width="17.7109375" style="32" customWidth="1"/>
    <col min="11275" max="11275" width="15.28515625" style="32" customWidth="1"/>
    <col min="11276" max="11285" width="12.42578125" style="32" customWidth="1"/>
    <col min="11286" max="11287" width="15.28515625" style="32" customWidth="1"/>
    <col min="11288" max="11526" width="9.140625" style="32"/>
    <col min="11527" max="11527" width="0.85546875" style="32" customWidth="1"/>
    <col min="11528" max="11528" width="10.7109375" style="32" customWidth="1"/>
    <col min="11529" max="11529" width="25.85546875" style="32" customWidth="1"/>
    <col min="11530" max="11530" width="17.7109375" style="32" customWidth="1"/>
    <col min="11531" max="11531" width="15.28515625" style="32" customWidth="1"/>
    <col min="11532" max="11541" width="12.42578125" style="32" customWidth="1"/>
    <col min="11542" max="11543" width="15.28515625" style="32" customWidth="1"/>
    <col min="11544" max="11782" width="9.140625" style="32"/>
    <col min="11783" max="11783" width="0.85546875" style="32" customWidth="1"/>
    <col min="11784" max="11784" width="10.7109375" style="32" customWidth="1"/>
    <col min="11785" max="11785" width="25.85546875" style="32" customWidth="1"/>
    <col min="11786" max="11786" width="17.7109375" style="32" customWidth="1"/>
    <col min="11787" max="11787" width="15.28515625" style="32" customWidth="1"/>
    <col min="11788" max="11797" width="12.42578125" style="32" customWidth="1"/>
    <col min="11798" max="11799" width="15.28515625" style="32" customWidth="1"/>
    <col min="11800" max="12038" width="9.140625" style="32"/>
    <col min="12039" max="12039" width="0.85546875" style="32" customWidth="1"/>
    <col min="12040" max="12040" width="10.7109375" style="32" customWidth="1"/>
    <col min="12041" max="12041" width="25.85546875" style="32" customWidth="1"/>
    <col min="12042" max="12042" width="17.7109375" style="32" customWidth="1"/>
    <col min="12043" max="12043" width="15.28515625" style="32" customWidth="1"/>
    <col min="12044" max="12053" width="12.42578125" style="32" customWidth="1"/>
    <col min="12054" max="12055" width="15.28515625" style="32" customWidth="1"/>
    <col min="12056" max="12294" width="9.140625" style="32"/>
    <col min="12295" max="12295" width="0.85546875" style="32" customWidth="1"/>
    <col min="12296" max="12296" width="10.7109375" style="32" customWidth="1"/>
    <col min="12297" max="12297" width="25.85546875" style="32" customWidth="1"/>
    <col min="12298" max="12298" width="17.7109375" style="32" customWidth="1"/>
    <col min="12299" max="12299" width="15.28515625" style="32" customWidth="1"/>
    <col min="12300" max="12309" width="12.42578125" style="32" customWidth="1"/>
    <col min="12310" max="12311" width="15.28515625" style="32" customWidth="1"/>
    <col min="12312" max="12550" width="9.140625" style="32"/>
    <col min="12551" max="12551" width="0.85546875" style="32" customWidth="1"/>
    <col min="12552" max="12552" width="10.7109375" style="32" customWidth="1"/>
    <col min="12553" max="12553" width="25.85546875" style="32" customWidth="1"/>
    <col min="12554" max="12554" width="17.7109375" style="32" customWidth="1"/>
    <col min="12555" max="12555" width="15.28515625" style="32" customWidth="1"/>
    <col min="12556" max="12565" width="12.42578125" style="32" customWidth="1"/>
    <col min="12566" max="12567" width="15.28515625" style="32" customWidth="1"/>
    <col min="12568" max="12806" width="9.140625" style="32"/>
    <col min="12807" max="12807" width="0.85546875" style="32" customWidth="1"/>
    <col min="12808" max="12808" width="10.7109375" style="32" customWidth="1"/>
    <col min="12809" max="12809" width="25.85546875" style="32" customWidth="1"/>
    <col min="12810" max="12810" width="17.7109375" style="32" customWidth="1"/>
    <col min="12811" max="12811" width="15.28515625" style="32" customWidth="1"/>
    <col min="12812" max="12821" width="12.42578125" style="32" customWidth="1"/>
    <col min="12822" max="12823" width="15.28515625" style="32" customWidth="1"/>
    <col min="12824" max="13062" width="9.140625" style="32"/>
    <col min="13063" max="13063" width="0.85546875" style="32" customWidth="1"/>
    <col min="13064" max="13064" width="10.7109375" style="32" customWidth="1"/>
    <col min="13065" max="13065" width="25.85546875" style="32" customWidth="1"/>
    <col min="13066" max="13066" width="17.7109375" style="32" customWidth="1"/>
    <col min="13067" max="13067" width="15.28515625" style="32" customWidth="1"/>
    <col min="13068" max="13077" width="12.42578125" style="32" customWidth="1"/>
    <col min="13078" max="13079" width="15.28515625" style="32" customWidth="1"/>
    <col min="13080" max="13318" width="9.140625" style="32"/>
    <col min="13319" max="13319" width="0.85546875" style="32" customWidth="1"/>
    <col min="13320" max="13320" width="10.7109375" style="32" customWidth="1"/>
    <col min="13321" max="13321" width="25.85546875" style="32" customWidth="1"/>
    <col min="13322" max="13322" width="17.7109375" style="32" customWidth="1"/>
    <col min="13323" max="13323" width="15.28515625" style="32" customWidth="1"/>
    <col min="13324" max="13333" width="12.42578125" style="32" customWidth="1"/>
    <col min="13334" max="13335" width="15.28515625" style="32" customWidth="1"/>
    <col min="13336" max="13574" width="9.140625" style="32"/>
    <col min="13575" max="13575" width="0.85546875" style="32" customWidth="1"/>
    <col min="13576" max="13576" width="10.7109375" style="32" customWidth="1"/>
    <col min="13577" max="13577" width="25.85546875" style="32" customWidth="1"/>
    <col min="13578" max="13578" width="17.7109375" style="32" customWidth="1"/>
    <col min="13579" max="13579" width="15.28515625" style="32" customWidth="1"/>
    <col min="13580" max="13589" width="12.42578125" style="32" customWidth="1"/>
    <col min="13590" max="13591" width="15.28515625" style="32" customWidth="1"/>
    <col min="13592" max="13830" width="9.140625" style="32"/>
    <col min="13831" max="13831" width="0.85546875" style="32" customWidth="1"/>
    <col min="13832" max="13832" width="10.7109375" style="32" customWidth="1"/>
    <col min="13833" max="13833" width="25.85546875" style="32" customWidth="1"/>
    <col min="13834" max="13834" width="17.7109375" style="32" customWidth="1"/>
    <col min="13835" max="13835" width="15.28515625" style="32" customWidth="1"/>
    <col min="13836" max="13845" width="12.42578125" style="32" customWidth="1"/>
    <col min="13846" max="13847" width="15.28515625" style="32" customWidth="1"/>
    <col min="13848" max="14086" width="9.140625" style="32"/>
    <col min="14087" max="14087" width="0.85546875" style="32" customWidth="1"/>
    <col min="14088" max="14088" width="10.7109375" style="32" customWidth="1"/>
    <col min="14089" max="14089" width="25.85546875" style="32" customWidth="1"/>
    <col min="14090" max="14090" width="17.7109375" style="32" customWidth="1"/>
    <col min="14091" max="14091" width="15.28515625" style="32" customWidth="1"/>
    <col min="14092" max="14101" width="12.42578125" style="32" customWidth="1"/>
    <col min="14102" max="14103" width="15.28515625" style="32" customWidth="1"/>
    <col min="14104" max="14342" width="9.140625" style="32"/>
    <col min="14343" max="14343" width="0.85546875" style="32" customWidth="1"/>
    <col min="14344" max="14344" width="10.7109375" style="32" customWidth="1"/>
    <col min="14345" max="14345" width="25.85546875" style="32" customWidth="1"/>
    <col min="14346" max="14346" width="17.7109375" style="32" customWidth="1"/>
    <col min="14347" max="14347" width="15.28515625" style="32" customWidth="1"/>
    <col min="14348" max="14357" width="12.42578125" style="32" customWidth="1"/>
    <col min="14358" max="14359" width="15.28515625" style="32" customWidth="1"/>
    <col min="14360" max="14598" width="9.140625" style="32"/>
    <col min="14599" max="14599" width="0.85546875" style="32" customWidth="1"/>
    <col min="14600" max="14600" width="10.7109375" style="32" customWidth="1"/>
    <col min="14601" max="14601" width="25.85546875" style="32" customWidth="1"/>
    <col min="14602" max="14602" width="17.7109375" style="32" customWidth="1"/>
    <col min="14603" max="14603" width="15.28515625" style="32" customWidth="1"/>
    <col min="14604" max="14613" width="12.42578125" style="32" customWidth="1"/>
    <col min="14614" max="14615" width="15.28515625" style="32" customWidth="1"/>
    <col min="14616" max="14854" width="9.140625" style="32"/>
    <col min="14855" max="14855" width="0.85546875" style="32" customWidth="1"/>
    <col min="14856" max="14856" width="10.7109375" style="32" customWidth="1"/>
    <col min="14857" max="14857" width="25.85546875" style="32" customWidth="1"/>
    <col min="14858" max="14858" width="17.7109375" style="32" customWidth="1"/>
    <col min="14859" max="14859" width="15.28515625" style="32" customWidth="1"/>
    <col min="14860" max="14869" width="12.42578125" style="32" customWidth="1"/>
    <col min="14870" max="14871" width="15.28515625" style="32" customWidth="1"/>
    <col min="14872" max="15110" width="9.140625" style="32"/>
    <col min="15111" max="15111" width="0.85546875" style="32" customWidth="1"/>
    <col min="15112" max="15112" width="10.7109375" style="32" customWidth="1"/>
    <col min="15113" max="15113" width="25.85546875" style="32" customWidth="1"/>
    <col min="15114" max="15114" width="17.7109375" style="32" customWidth="1"/>
    <col min="15115" max="15115" width="15.28515625" style="32" customWidth="1"/>
    <col min="15116" max="15125" width="12.42578125" style="32" customWidth="1"/>
    <col min="15126" max="15127" width="15.28515625" style="32" customWidth="1"/>
    <col min="15128" max="15366" width="9.140625" style="32"/>
    <col min="15367" max="15367" width="0.85546875" style="32" customWidth="1"/>
    <col min="15368" max="15368" width="10.7109375" style="32" customWidth="1"/>
    <col min="15369" max="15369" width="25.85546875" style="32" customWidth="1"/>
    <col min="15370" max="15370" width="17.7109375" style="32" customWidth="1"/>
    <col min="15371" max="15371" width="15.28515625" style="32" customWidth="1"/>
    <col min="15372" max="15381" width="12.42578125" style="32" customWidth="1"/>
    <col min="15382" max="15383" width="15.28515625" style="32" customWidth="1"/>
    <col min="15384" max="15622" width="9.140625" style="32"/>
    <col min="15623" max="15623" width="0.85546875" style="32" customWidth="1"/>
    <col min="15624" max="15624" width="10.7109375" style="32" customWidth="1"/>
    <col min="15625" max="15625" width="25.85546875" style="32" customWidth="1"/>
    <col min="15626" max="15626" width="17.7109375" style="32" customWidth="1"/>
    <col min="15627" max="15627" width="15.28515625" style="32" customWidth="1"/>
    <col min="15628" max="15637" width="12.42578125" style="32" customWidth="1"/>
    <col min="15638" max="15639" width="15.28515625" style="32" customWidth="1"/>
    <col min="15640" max="15878" width="9.140625" style="32"/>
    <col min="15879" max="15879" width="0.85546875" style="32" customWidth="1"/>
    <col min="15880" max="15880" width="10.7109375" style="32" customWidth="1"/>
    <col min="15881" max="15881" width="25.85546875" style="32" customWidth="1"/>
    <col min="15882" max="15882" width="17.7109375" style="32" customWidth="1"/>
    <col min="15883" max="15883" width="15.28515625" style="32" customWidth="1"/>
    <col min="15884" max="15893" width="12.42578125" style="32" customWidth="1"/>
    <col min="15894" max="15895" width="15.28515625" style="32" customWidth="1"/>
    <col min="15896" max="16134" width="9.140625" style="32"/>
    <col min="16135" max="16135" width="0.85546875" style="32" customWidth="1"/>
    <col min="16136" max="16136" width="10.7109375" style="32" customWidth="1"/>
    <col min="16137" max="16137" width="25.85546875" style="32" customWidth="1"/>
    <col min="16138" max="16138" width="17.7109375" style="32" customWidth="1"/>
    <col min="16139" max="16139" width="15.28515625" style="32" customWidth="1"/>
    <col min="16140" max="16149" width="12.42578125" style="32" customWidth="1"/>
    <col min="16150" max="16151" width="15.28515625" style="32" customWidth="1"/>
    <col min="16152" max="16384" width="9.140625" style="32"/>
  </cols>
  <sheetData>
    <row r="1" spans="2:32" ht="5.45" customHeight="1" x14ac:dyDescent="0.25"/>
    <row r="2" spans="2:32" ht="15" customHeight="1" x14ac:dyDescent="0.2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2:32" ht="15" customHeight="1" x14ac:dyDescent="0.25">
      <c r="B3" s="49" t="s">
        <v>31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2:32" ht="15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0"/>
    </row>
    <row r="5" spans="2:32" ht="6.6" customHeight="1" x14ac:dyDescent="0.25">
      <c r="B5" s="1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</row>
    <row r="6" spans="2:32" ht="25.5" customHeight="1" x14ac:dyDescent="0.25">
      <c r="B6" s="52" t="s">
        <v>1</v>
      </c>
      <c r="C6" s="53"/>
      <c r="D6" s="66" t="s">
        <v>2</v>
      </c>
      <c r="E6" s="67"/>
      <c r="F6" s="68"/>
      <c r="G6" s="72" t="s">
        <v>3</v>
      </c>
      <c r="H6" s="73"/>
      <c r="I6" s="73"/>
      <c r="J6" s="73"/>
      <c r="K6" s="73"/>
      <c r="L6" s="73"/>
      <c r="M6" s="73"/>
      <c r="N6" s="74"/>
      <c r="O6" s="72" t="s">
        <v>3</v>
      </c>
      <c r="P6" s="73"/>
      <c r="Q6" s="73"/>
      <c r="R6" s="73"/>
      <c r="S6" s="73"/>
      <c r="T6" s="73"/>
      <c r="U6" s="74"/>
      <c r="V6" s="66" t="s">
        <v>4</v>
      </c>
      <c r="W6" s="67"/>
      <c r="X6" s="68"/>
    </row>
    <row r="7" spans="2:32" ht="36" customHeight="1" x14ac:dyDescent="0.25">
      <c r="B7" s="54"/>
      <c r="C7" s="55"/>
      <c r="D7" s="69"/>
      <c r="E7" s="70"/>
      <c r="F7" s="71"/>
      <c r="G7" s="58" t="s">
        <v>5</v>
      </c>
      <c r="H7" s="58"/>
      <c r="I7" s="58"/>
      <c r="J7" s="58"/>
      <c r="K7" s="58"/>
      <c r="L7" s="58" t="s">
        <v>6</v>
      </c>
      <c r="M7" s="58"/>
      <c r="N7" s="58"/>
      <c r="O7" s="58"/>
      <c r="P7" s="58"/>
      <c r="Q7" s="58">
        <v>2021</v>
      </c>
      <c r="R7" s="58"/>
      <c r="S7" s="58"/>
      <c r="T7" s="58"/>
      <c r="U7" s="58"/>
      <c r="V7" s="69"/>
      <c r="W7" s="70"/>
      <c r="X7" s="71"/>
    </row>
    <row r="8" spans="2:32" ht="37.5" customHeight="1" x14ac:dyDescent="0.25">
      <c r="B8" s="54"/>
      <c r="C8" s="55"/>
      <c r="D8" s="59">
        <v>2019</v>
      </c>
      <c r="E8" s="59">
        <v>2020</v>
      </c>
      <c r="F8" s="59">
        <v>2021</v>
      </c>
      <c r="G8" s="77" t="s">
        <v>7</v>
      </c>
      <c r="H8" s="60" t="s">
        <v>34</v>
      </c>
      <c r="I8" s="60" t="s">
        <v>35</v>
      </c>
      <c r="J8" s="62" t="s">
        <v>36</v>
      </c>
      <c r="K8" s="63"/>
      <c r="L8" s="77" t="s">
        <v>7</v>
      </c>
      <c r="M8" s="60" t="s">
        <v>34</v>
      </c>
      <c r="N8" s="60" t="s">
        <v>35</v>
      </c>
      <c r="O8" s="62" t="s">
        <v>36</v>
      </c>
      <c r="P8" s="63"/>
      <c r="Q8" s="77" t="s">
        <v>7</v>
      </c>
      <c r="R8" s="60" t="s">
        <v>34</v>
      </c>
      <c r="S8" s="60" t="s">
        <v>35</v>
      </c>
      <c r="T8" s="62" t="s">
        <v>36</v>
      </c>
      <c r="U8" s="63"/>
      <c r="V8" s="64">
        <v>2019</v>
      </c>
      <c r="W8" s="64">
        <v>2020</v>
      </c>
      <c r="X8" s="64">
        <v>2021</v>
      </c>
      <c r="Y8" s="40"/>
      <c r="Z8" s="40"/>
      <c r="AA8" s="40"/>
      <c r="AB8" s="40"/>
      <c r="AC8" s="40"/>
      <c r="AD8" s="40"/>
      <c r="AE8" s="40"/>
      <c r="AF8" s="40"/>
    </row>
    <row r="9" spans="2:32" ht="27" customHeight="1" x14ac:dyDescent="0.25">
      <c r="B9" s="56"/>
      <c r="C9" s="57"/>
      <c r="D9" s="59"/>
      <c r="E9" s="59"/>
      <c r="F9" s="59"/>
      <c r="G9" s="77"/>
      <c r="H9" s="61"/>
      <c r="I9" s="61"/>
      <c r="J9" s="3" t="s">
        <v>8</v>
      </c>
      <c r="K9" s="3" t="s">
        <v>9</v>
      </c>
      <c r="L9" s="77"/>
      <c r="M9" s="61"/>
      <c r="N9" s="61"/>
      <c r="O9" s="3" t="s">
        <v>8</v>
      </c>
      <c r="P9" s="3" t="s">
        <v>9</v>
      </c>
      <c r="Q9" s="77"/>
      <c r="R9" s="61"/>
      <c r="S9" s="61"/>
      <c r="T9" s="3" t="s">
        <v>8</v>
      </c>
      <c r="U9" s="3" t="s">
        <v>9</v>
      </c>
      <c r="V9" s="65"/>
      <c r="W9" s="65"/>
      <c r="X9" s="65"/>
      <c r="Y9" s="40"/>
      <c r="Z9" s="40"/>
      <c r="AA9" s="40"/>
      <c r="AB9" s="40"/>
      <c r="AC9" s="40"/>
      <c r="AD9" s="40"/>
      <c r="AE9" s="40"/>
      <c r="AF9" s="40"/>
    </row>
    <row r="10" spans="2:32" ht="14.45" customHeight="1" x14ac:dyDescent="0.25"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Y10" s="40"/>
      <c r="Z10" s="40"/>
      <c r="AA10" s="40"/>
      <c r="AB10" s="40"/>
      <c r="AC10" s="40"/>
      <c r="AD10" s="40"/>
      <c r="AE10" s="40"/>
      <c r="AF10" s="40"/>
    </row>
    <row r="11" spans="2:32" ht="15" customHeight="1" x14ac:dyDescent="0.25">
      <c r="B11" s="1"/>
      <c r="C11" s="6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"/>
      <c r="W11" s="1"/>
      <c r="Y11" s="40"/>
      <c r="Z11" s="40"/>
      <c r="AA11" s="40"/>
      <c r="AB11" s="40"/>
      <c r="AC11" s="40"/>
      <c r="AD11" s="40"/>
      <c r="AE11" s="40"/>
      <c r="AF11" s="40"/>
    </row>
    <row r="12" spans="2:32" ht="18" customHeight="1" x14ac:dyDescent="0.25">
      <c r="B12" s="7" t="s">
        <v>10</v>
      </c>
      <c r="C12" s="1"/>
      <c r="D12" s="38">
        <v>30497.9</v>
      </c>
      <c r="E12" s="9">
        <v>31169.612000000001</v>
      </c>
      <c r="F12" s="39">
        <v>31640.815999999999</v>
      </c>
      <c r="G12" s="9">
        <v>1046.489</v>
      </c>
      <c r="H12" s="9">
        <v>50.1</v>
      </c>
      <c r="I12" s="9">
        <v>4.7873865265169613</v>
      </c>
      <c r="J12" s="9">
        <v>964.08550000000002</v>
      </c>
      <c r="K12" s="9">
        <v>1128.9145000000001</v>
      </c>
      <c r="L12" s="9">
        <v>872.33299999999997</v>
      </c>
      <c r="M12" s="9">
        <v>42.398769999999999</v>
      </c>
      <c r="N12" s="9">
        <v>4.8603881774505835</v>
      </c>
      <c r="O12" s="9">
        <v>802.58702334999998</v>
      </c>
      <c r="P12" s="9">
        <v>942.07897664999996</v>
      </c>
      <c r="Q12" s="9">
        <v>1366.164</v>
      </c>
      <c r="R12" s="9">
        <v>63.866999999999997</v>
      </c>
      <c r="S12" s="9">
        <v>4.6749145783375932</v>
      </c>
      <c r="T12" s="9">
        <v>1261.102785</v>
      </c>
      <c r="U12" s="9">
        <v>1471.2252149999999</v>
      </c>
      <c r="V12" s="8">
        <v>3.431383800196079</v>
      </c>
      <c r="W12" s="9">
        <v>2.7986649304457174</v>
      </c>
      <c r="X12" s="9">
        <v>4.3177268247443434</v>
      </c>
      <c r="Y12" s="41"/>
      <c r="Z12" s="41"/>
      <c r="AA12" s="41"/>
      <c r="AB12" s="40"/>
      <c r="AC12" s="40"/>
      <c r="AD12" s="40"/>
      <c r="AE12" s="40"/>
      <c r="AF12" s="40"/>
    </row>
    <row r="13" spans="2:32" ht="18" customHeight="1" x14ac:dyDescent="0.25">
      <c r="B13" s="1"/>
      <c r="C13" s="1"/>
      <c r="D13" s="33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10"/>
      <c r="W13" s="11"/>
      <c r="X13" s="11"/>
      <c r="Y13" s="40"/>
      <c r="Z13" s="40"/>
      <c r="AA13" s="40"/>
      <c r="AB13" s="40"/>
      <c r="AC13" s="40"/>
      <c r="AD13" s="40"/>
      <c r="AE13" s="40"/>
      <c r="AF13" s="40"/>
    </row>
    <row r="14" spans="2:32" ht="18" customHeight="1" x14ac:dyDescent="0.2">
      <c r="B14" s="75" t="s">
        <v>11</v>
      </c>
      <c r="C14" s="76"/>
      <c r="D14" s="12">
        <v>3323.5</v>
      </c>
      <c r="E14" s="13">
        <v>3348.029</v>
      </c>
      <c r="F14" s="13">
        <v>3358.9209999999998</v>
      </c>
      <c r="G14" s="14">
        <v>27.234000000000002</v>
      </c>
      <c r="H14" s="14">
        <v>7.5</v>
      </c>
      <c r="I14" s="14">
        <v>27.573529411764707</v>
      </c>
      <c r="J14" s="14">
        <v>14.862499999999999</v>
      </c>
      <c r="K14" s="14">
        <v>39.537500000000001</v>
      </c>
      <c r="L14" s="14">
        <v>14.164</v>
      </c>
      <c r="M14" s="14">
        <v>4.2539920000000002</v>
      </c>
      <c r="N14" s="14">
        <v>30.033832250776619</v>
      </c>
      <c r="O14" s="14">
        <v>7.1661831599999992</v>
      </c>
      <c r="P14" s="14">
        <v>21.16181684</v>
      </c>
      <c r="Q14" s="14">
        <v>22.224</v>
      </c>
      <c r="R14" s="14">
        <v>7.0750000000000002</v>
      </c>
      <c r="S14" s="14">
        <v>31.834953203743698</v>
      </c>
      <c r="T14" s="14">
        <v>10.585625</v>
      </c>
      <c r="U14" s="14">
        <v>33.862375</v>
      </c>
      <c r="V14" s="15">
        <v>0.81841432225063926</v>
      </c>
      <c r="W14" s="16">
        <v>0.42305500431896031</v>
      </c>
      <c r="X14" s="16">
        <v>0.66164104484743758</v>
      </c>
      <c r="Y14" s="42"/>
      <c r="Z14" s="42">
        <f>L14-G14</f>
        <v>-13.070000000000002</v>
      </c>
      <c r="AA14" s="42">
        <f>Q14-L14</f>
        <v>8.06</v>
      </c>
      <c r="AB14" s="43"/>
      <c r="AC14" s="43"/>
      <c r="AD14" s="43"/>
      <c r="AE14" s="40"/>
      <c r="AF14" s="40"/>
    </row>
    <row r="15" spans="2:32" ht="21" customHeight="1" x14ac:dyDescent="0.2">
      <c r="B15" s="75" t="s">
        <v>12</v>
      </c>
      <c r="C15" s="76"/>
      <c r="D15" s="12">
        <v>527.5</v>
      </c>
      <c r="E15" s="18">
        <v>521.65200000000004</v>
      </c>
      <c r="F15" s="18">
        <v>504.56799999999998</v>
      </c>
      <c r="G15" s="19">
        <v>15.291</v>
      </c>
      <c r="H15" s="19">
        <v>1.9</v>
      </c>
      <c r="I15" s="19">
        <v>12.41830065359477</v>
      </c>
      <c r="J15" s="19">
        <v>12.174500000000002</v>
      </c>
      <c r="K15" s="19">
        <v>18.4255</v>
      </c>
      <c r="L15" s="19">
        <v>10.082000000000001</v>
      </c>
      <c r="M15" s="19">
        <v>2.6731379999999998</v>
      </c>
      <c r="N15" s="19">
        <v>26.513965483039076</v>
      </c>
      <c r="O15" s="19">
        <v>5.6846879900000014</v>
      </c>
      <c r="P15" s="19">
        <v>14.479312010000001</v>
      </c>
      <c r="Q15" s="19">
        <v>22.728000000000002</v>
      </c>
      <c r="R15" s="19">
        <v>2.6920000000000002</v>
      </c>
      <c r="S15" s="19">
        <v>11.844420978528687</v>
      </c>
      <c r="T15" s="19">
        <v>18.299660000000003</v>
      </c>
      <c r="U15" s="19">
        <v>27.15634</v>
      </c>
      <c r="V15" s="15">
        <v>2.9004739336492893</v>
      </c>
      <c r="W15" s="16">
        <v>1.9327060952512403</v>
      </c>
      <c r="X15" s="16">
        <v>4.504447368838294</v>
      </c>
      <c r="Y15" s="42"/>
      <c r="Z15" s="42">
        <f t="shared" ref="Z15:Z31" si="0">L15-G15</f>
        <v>-5.2089999999999996</v>
      </c>
      <c r="AA15" s="42">
        <f t="shared" ref="AA15:AA31" si="1">Q15-L15</f>
        <v>12.646000000000001</v>
      </c>
      <c r="AB15" s="43"/>
      <c r="AC15" s="43"/>
      <c r="AD15" s="43"/>
      <c r="AE15" s="40"/>
      <c r="AF15" s="40"/>
    </row>
    <row r="16" spans="2:32" ht="18" customHeight="1" x14ac:dyDescent="0.2">
      <c r="B16" s="78" t="s">
        <v>13</v>
      </c>
      <c r="C16" s="76"/>
      <c r="D16" s="12">
        <v>1431.4</v>
      </c>
      <c r="E16" s="18">
        <v>1439.1969999999999</v>
      </c>
      <c r="F16" s="18">
        <v>1507.471</v>
      </c>
      <c r="G16" s="19">
        <v>65.372</v>
      </c>
      <c r="H16" s="19">
        <v>9.1</v>
      </c>
      <c r="I16" s="19">
        <v>13.914373088685014</v>
      </c>
      <c r="J16" s="19">
        <v>50.430500000000009</v>
      </c>
      <c r="K16" s="19">
        <v>80.369500000000002</v>
      </c>
      <c r="L16" s="19">
        <v>34.545999999999999</v>
      </c>
      <c r="M16" s="19">
        <v>6.807912</v>
      </c>
      <c r="N16" s="19">
        <v>19.706802524170673</v>
      </c>
      <c r="O16" s="19">
        <v>23.346984759999998</v>
      </c>
      <c r="P16" s="19">
        <v>45.745015240000001</v>
      </c>
      <c r="Q16" s="19">
        <v>80.052000000000007</v>
      </c>
      <c r="R16" s="19">
        <v>14.846</v>
      </c>
      <c r="S16" s="19">
        <v>18.545445460450704</v>
      </c>
      <c r="T16" s="19">
        <v>55.630330000000008</v>
      </c>
      <c r="U16" s="19">
        <v>104.47367</v>
      </c>
      <c r="V16" s="15">
        <v>4.5689534721251928</v>
      </c>
      <c r="W16" s="16">
        <v>2.4003663153828141</v>
      </c>
      <c r="X16" s="16">
        <v>5.3103509122231873</v>
      </c>
      <c r="Y16" s="42"/>
      <c r="Z16" s="42">
        <f t="shared" si="0"/>
        <v>-30.826000000000001</v>
      </c>
      <c r="AA16" s="42">
        <f t="shared" si="1"/>
        <v>45.506000000000007</v>
      </c>
      <c r="AB16" s="43"/>
      <c r="AC16" s="43"/>
      <c r="AD16" s="43"/>
      <c r="AE16" s="40"/>
      <c r="AF16" s="40"/>
    </row>
    <row r="17" spans="2:32" ht="18" customHeight="1" x14ac:dyDescent="0.2">
      <c r="B17" s="78" t="s">
        <v>14</v>
      </c>
      <c r="C17" s="76"/>
      <c r="D17" s="12">
        <v>1032.3</v>
      </c>
      <c r="E17" s="18">
        <v>1037.7190000000001</v>
      </c>
      <c r="F17" s="18">
        <v>1041.605</v>
      </c>
      <c r="G17" s="19">
        <v>25.065999999999999</v>
      </c>
      <c r="H17" s="19">
        <v>4.4000000000000004</v>
      </c>
      <c r="I17" s="19">
        <v>17.529880478087652</v>
      </c>
      <c r="J17" s="19">
        <v>17.862000000000002</v>
      </c>
      <c r="K17" s="19">
        <v>32.338000000000001</v>
      </c>
      <c r="L17" s="19">
        <v>22.683</v>
      </c>
      <c r="M17" s="19">
        <v>4.4931210000000004</v>
      </c>
      <c r="N17" s="19">
        <v>19.808319005422565</v>
      </c>
      <c r="O17" s="19">
        <v>15.291815954999999</v>
      </c>
      <c r="P17" s="19">
        <v>30.074184045000003</v>
      </c>
      <c r="Q17" s="19">
        <v>47.521999999999998</v>
      </c>
      <c r="R17" s="19">
        <v>11.039</v>
      </c>
      <c r="S17" s="19">
        <v>23.229241193552461</v>
      </c>
      <c r="T17" s="19">
        <v>29.362845</v>
      </c>
      <c r="U17" s="19">
        <v>65.68115499999999</v>
      </c>
      <c r="V17" s="15">
        <v>2.4314637217863027</v>
      </c>
      <c r="W17" s="16">
        <v>2.1858518539219189</v>
      </c>
      <c r="X17" s="16">
        <v>4.5623820930199068</v>
      </c>
      <c r="Y17" s="42"/>
      <c r="Z17" s="42">
        <f t="shared" si="0"/>
        <v>-2.3829999999999991</v>
      </c>
      <c r="AA17" s="42">
        <f t="shared" si="1"/>
        <v>24.838999999999999</v>
      </c>
      <c r="AB17" s="43"/>
      <c r="AC17" s="43"/>
      <c r="AD17" s="43"/>
      <c r="AE17" s="40"/>
      <c r="AF17" s="40"/>
    </row>
    <row r="18" spans="2:32" ht="18" customHeight="1" x14ac:dyDescent="0.2">
      <c r="B18" s="78" t="s">
        <v>15</v>
      </c>
      <c r="C18" s="76"/>
      <c r="D18" s="12">
        <v>3151.5</v>
      </c>
      <c r="E18" s="18">
        <v>3262.145</v>
      </c>
      <c r="F18" s="18">
        <v>3317.65</v>
      </c>
      <c r="G18" s="19">
        <v>44.765999999999998</v>
      </c>
      <c r="H18" s="19">
        <v>9.6</v>
      </c>
      <c r="I18" s="19">
        <v>21.428571428571431</v>
      </c>
      <c r="J18" s="19">
        <v>29.007999999999996</v>
      </c>
      <c r="K18" s="19">
        <v>60.591999999999999</v>
      </c>
      <c r="L18" s="19">
        <v>65.31</v>
      </c>
      <c r="M18" s="19">
        <v>14.59315</v>
      </c>
      <c r="N18" s="19">
        <v>22.344434236717191</v>
      </c>
      <c r="O18" s="19">
        <v>41.304268250000007</v>
      </c>
      <c r="P18" s="19">
        <v>89.315731749999998</v>
      </c>
      <c r="Q18" s="19">
        <v>52.106000000000002</v>
      </c>
      <c r="R18" s="19">
        <v>10.569000000000001</v>
      </c>
      <c r="S18" s="19">
        <v>20.28365255440832</v>
      </c>
      <c r="T18" s="19">
        <v>34.719994999999997</v>
      </c>
      <c r="U18" s="19">
        <v>69.492005000000006</v>
      </c>
      <c r="V18" s="15">
        <v>1.4215452958908457</v>
      </c>
      <c r="W18" s="16">
        <v>2.0020569287999153</v>
      </c>
      <c r="X18" s="16">
        <v>1.5705695296369417</v>
      </c>
      <c r="Y18" s="42"/>
      <c r="Z18" s="42">
        <f t="shared" si="0"/>
        <v>20.544000000000004</v>
      </c>
      <c r="AA18" s="42">
        <f t="shared" si="1"/>
        <v>-13.204000000000001</v>
      </c>
      <c r="AB18" s="43"/>
      <c r="AC18" s="43"/>
      <c r="AD18" s="43"/>
      <c r="AE18" s="40"/>
      <c r="AF18" s="40"/>
    </row>
    <row r="19" spans="2:32" ht="18" customHeight="1" x14ac:dyDescent="0.2">
      <c r="B19" s="78" t="s">
        <v>16</v>
      </c>
      <c r="C19" s="76"/>
      <c r="D19" s="12">
        <v>4141.3999999999996</v>
      </c>
      <c r="E19" s="18">
        <v>4218.7929999999997</v>
      </c>
      <c r="F19" s="18">
        <v>4411.2380000000003</v>
      </c>
      <c r="G19" s="19">
        <v>103.279</v>
      </c>
      <c r="H19" s="19">
        <v>18.100000000000001</v>
      </c>
      <c r="I19" s="19">
        <v>17.521781219748309</v>
      </c>
      <c r="J19" s="19">
        <v>73.525499999999994</v>
      </c>
      <c r="K19" s="19">
        <v>133.0745</v>
      </c>
      <c r="L19" s="19">
        <v>78.302000000000007</v>
      </c>
      <c r="M19" s="19">
        <v>15.10507</v>
      </c>
      <c r="N19" s="19">
        <v>19.290784398865927</v>
      </c>
      <c r="O19" s="19">
        <v>53.454159850000011</v>
      </c>
      <c r="P19" s="19">
        <v>103.14984015</v>
      </c>
      <c r="Q19" s="19">
        <v>138.333</v>
      </c>
      <c r="R19" s="19">
        <v>26.66</v>
      </c>
      <c r="S19" s="19">
        <v>19.272335595989386</v>
      </c>
      <c r="T19" s="19">
        <v>94.4773</v>
      </c>
      <c r="U19" s="19">
        <v>182.18869999999998</v>
      </c>
      <c r="V19" s="15">
        <v>2.4943255903800652</v>
      </c>
      <c r="W19" s="16">
        <v>1.8560284896651722</v>
      </c>
      <c r="X19" s="16">
        <v>3.1359223873207469</v>
      </c>
      <c r="Y19" s="42"/>
      <c r="Z19" s="42">
        <f t="shared" si="0"/>
        <v>-24.97699999999999</v>
      </c>
      <c r="AA19" s="44">
        <f t="shared" si="1"/>
        <v>60.030999999999992</v>
      </c>
      <c r="AB19" s="43"/>
      <c r="AC19" s="43"/>
      <c r="AD19" s="43"/>
      <c r="AE19" s="40"/>
      <c r="AF19" s="40"/>
    </row>
    <row r="20" spans="2:32" ht="18" customHeight="1" x14ac:dyDescent="0.2">
      <c r="B20" s="78" t="s">
        <v>17</v>
      </c>
      <c r="C20" s="76"/>
      <c r="D20" s="12">
        <v>1043.0999999999999</v>
      </c>
      <c r="E20" s="18">
        <v>1034.9770000000001</v>
      </c>
      <c r="F20" s="18">
        <v>1036.8050000000001</v>
      </c>
      <c r="G20" s="19">
        <v>24.390999999999998</v>
      </c>
      <c r="H20" s="19">
        <v>5.0999999999999996</v>
      </c>
      <c r="I20" s="19">
        <v>20.901639344262296</v>
      </c>
      <c r="J20" s="19">
        <v>16.0105</v>
      </c>
      <c r="K20" s="19">
        <v>32.789499999999997</v>
      </c>
      <c r="L20" s="19">
        <v>48.343000000000004</v>
      </c>
      <c r="M20" s="19">
        <v>8.7977150000000002</v>
      </c>
      <c r="N20" s="19">
        <v>18.198529259665307</v>
      </c>
      <c r="O20" s="19">
        <v>33.870758825000003</v>
      </c>
      <c r="P20" s="19">
        <v>62.815241175000004</v>
      </c>
      <c r="Q20" s="19">
        <v>39.158999999999999</v>
      </c>
      <c r="R20" s="19">
        <v>5.7510000000000003</v>
      </c>
      <c r="S20" s="19">
        <v>14.686279016318087</v>
      </c>
      <c r="T20" s="19">
        <v>29.698605000000001</v>
      </c>
      <c r="U20" s="19">
        <v>48.619394999999997</v>
      </c>
      <c r="V20" s="15">
        <v>2.3391812865497079</v>
      </c>
      <c r="W20" s="16">
        <v>4.6709250543731891</v>
      </c>
      <c r="X20" s="16">
        <v>3.7768915080463539</v>
      </c>
      <c r="Y20" s="42"/>
      <c r="Z20" s="42">
        <f t="shared" si="0"/>
        <v>23.952000000000005</v>
      </c>
      <c r="AA20" s="42">
        <f t="shared" si="1"/>
        <v>-9.1840000000000046</v>
      </c>
      <c r="AB20" s="43"/>
      <c r="AC20" s="43"/>
      <c r="AD20" s="43"/>
      <c r="AE20" s="40"/>
      <c r="AF20" s="40"/>
    </row>
    <row r="21" spans="2:32" ht="18" customHeight="1" x14ac:dyDescent="0.2">
      <c r="B21" s="78" t="s">
        <v>18</v>
      </c>
      <c r="C21" s="76"/>
      <c r="D21" s="12">
        <v>1990.3</v>
      </c>
      <c r="E21" s="18">
        <v>2013.066</v>
      </c>
      <c r="F21" s="18">
        <v>2076.335</v>
      </c>
      <c r="G21" s="19">
        <v>146.59299999999999</v>
      </c>
      <c r="H21" s="19">
        <v>22.9</v>
      </c>
      <c r="I21" s="19">
        <v>15.620736698499318</v>
      </c>
      <c r="J21" s="19">
        <v>108.92949999999999</v>
      </c>
      <c r="K21" s="19">
        <v>184.2705</v>
      </c>
      <c r="L21" s="19">
        <v>96.74</v>
      </c>
      <c r="M21" s="19">
        <v>16.18065</v>
      </c>
      <c r="N21" s="19">
        <v>16.725914823237545</v>
      </c>
      <c r="O21" s="19">
        <v>70.122830749999991</v>
      </c>
      <c r="P21" s="19">
        <v>123.35716925</v>
      </c>
      <c r="Q21" s="19">
        <v>117.779</v>
      </c>
      <c r="R21" s="19">
        <v>14.468999999999999</v>
      </c>
      <c r="S21" s="19">
        <v>12.284872515473896</v>
      </c>
      <c r="T21" s="19">
        <v>93.977495000000005</v>
      </c>
      <c r="U21" s="19">
        <v>141.58050499999999</v>
      </c>
      <c r="V21" s="15">
        <v>7.3657237602371497</v>
      </c>
      <c r="W21" s="16">
        <v>4.805604982648358</v>
      </c>
      <c r="X21" s="16">
        <v>5.6724468835712925</v>
      </c>
      <c r="Y21" s="42"/>
      <c r="Z21" s="42">
        <f t="shared" si="0"/>
        <v>-49.852999999999994</v>
      </c>
      <c r="AA21" s="42">
        <f t="shared" si="1"/>
        <v>21.039000000000001</v>
      </c>
      <c r="AB21" s="43"/>
      <c r="AC21" s="43"/>
      <c r="AD21" s="43"/>
      <c r="AE21" s="40"/>
      <c r="AF21" s="40"/>
    </row>
    <row r="22" spans="2:32" ht="18" customHeight="1" x14ac:dyDescent="0.2">
      <c r="B22" s="78" t="s">
        <v>19</v>
      </c>
      <c r="C22" s="76"/>
      <c r="D22" s="12">
        <v>2240.5</v>
      </c>
      <c r="E22" s="18">
        <v>2280.6669999999999</v>
      </c>
      <c r="F22" s="18">
        <v>2282.7829999999999</v>
      </c>
      <c r="G22" s="19">
        <v>58.701000000000001</v>
      </c>
      <c r="H22" s="19">
        <v>11.4</v>
      </c>
      <c r="I22" s="19">
        <v>19.420783645655877</v>
      </c>
      <c r="J22" s="19">
        <v>39.947000000000003</v>
      </c>
      <c r="K22" s="19">
        <v>77.453000000000003</v>
      </c>
      <c r="L22" s="19">
        <v>49.023000000000003</v>
      </c>
      <c r="M22" s="19">
        <v>9.0837459999999997</v>
      </c>
      <c r="N22" s="19">
        <v>18.529559594476062</v>
      </c>
      <c r="O22" s="19">
        <v>34.080237830000002</v>
      </c>
      <c r="P22" s="19">
        <v>63.965762170000005</v>
      </c>
      <c r="Q22" s="19">
        <v>112.834</v>
      </c>
      <c r="R22" s="19">
        <v>20.704000000000001</v>
      </c>
      <c r="S22" s="19">
        <v>18.349079178261871</v>
      </c>
      <c r="T22" s="19">
        <v>78.775919999999999</v>
      </c>
      <c r="U22" s="19">
        <v>146.89208000000002</v>
      </c>
      <c r="V22" s="15">
        <v>2.6199509038161128</v>
      </c>
      <c r="W22" s="16">
        <v>2.1495027551150607</v>
      </c>
      <c r="X22" s="16">
        <v>4.942826365887603</v>
      </c>
      <c r="Y22" s="42"/>
      <c r="Z22" s="42">
        <f t="shared" si="0"/>
        <v>-9.6779999999999973</v>
      </c>
      <c r="AA22" s="44">
        <f t="shared" si="1"/>
        <v>63.811</v>
      </c>
      <c r="AB22" s="43"/>
      <c r="AC22" s="43"/>
      <c r="AD22" s="43"/>
      <c r="AE22" s="40"/>
      <c r="AF22" s="40"/>
    </row>
    <row r="23" spans="2:32" ht="18" customHeight="1" x14ac:dyDescent="0.2">
      <c r="B23" s="78" t="s">
        <v>20</v>
      </c>
      <c r="C23" s="76"/>
      <c r="D23" s="12">
        <v>2210</v>
      </c>
      <c r="E23" s="18">
        <v>2295.2330000000002</v>
      </c>
      <c r="F23" s="18">
        <v>2301.0819999999999</v>
      </c>
      <c r="G23" s="19">
        <v>91.584000000000003</v>
      </c>
      <c r="H23" s="19">
        <v>21</v>
      </c>
      <c r="I23" s="19">
        <v>22.925764192139738</v>
      </c>
      <c r="J23" s="19">
        <v>57.054999999999993</v>
      </c>
      <c r="K23" s="19">
        <v>126.145</v>
      </c>
      <c r="L23" s="19">
        <v>57.41</v>
      </c>
      <c r="M23" s="19">
        <v>14.061629999999999</v>
      </c>
      <c r="N23" s="19">
        <v>24.49334610695001</v>
      </c>
      <c r="O23" s="19">
        <v>34.278618649999999</v>
      </c>
      <c r="P23" s="19">
        <v>80.541381349999995</v>
      </c>
      <c r="Q23" s="19">
        <v>118.544</v>
      </c>
      <c r="R23" s="19">
        <v>22.728999999999999</v>
      </c>
      <c r="S23" s="19">
        <v>19.173471453637468</v>
      </c>
      <c r="T23" s="19">
        <v>81.154795000000007</v>
      </c>
      <c r="U23" s="19">
        <v>155.93320499999999</v>
      </c>
      <c r="V23" s="15">
        <v>4.1447963800904972</v>
      </c>
      <c r="W23" s="16">
        <v>2.5012711127802709</v>
      </c>
      <c r="X23" s="16">
        <v>5.1516634348536909</v>
      </c>
      <c r="Y23" s="42"/>
      <c r="Z23" s="42">
        <f t="shared" si="0"/>
        <v>-34.174000000000007</v>
      </c>
      <c r="AA23" s="44">
        <f t="shared" si="1"/>
        <v>61.134</v>
      </c>
      <c r="AB23" s="43"/>
      <c r="AC23" s="43"/>
      <c r="AD23" s="43"/>
      <c r="AE23" s="40"/>
      <c r="AF23" s="40"/>
    </row>
    <row r="24" spans="2:32" ht="18" customHeight="1" x14ac:dyDescent="0.2">
      <c r="B24" s="78" t="s">
        <v>21</v>
      </c>
      <c r="C24" s="76"/>
      <c r="D24" s="12">
        <v>1501.8</v>
      </c>
      <c r="E24" s="18">
        <v>1560.23</v>
      </c>
      <c r="F24" s="18">
        <v>1547.941</v>
      </c>
      <c r="G24" s="19">
        <v>67.207999999999998</v>
      </c>
      <c r="H24" s="19">
        <v>7.8</v>
      </c>
      <c r="I24" s="19">
        <v>11.607142857142856</v>
      </c>
      <c r="J24" s="19">
        <v>54.369</v>
      </c>
      <c r="K24" s="19">
        <v>80.031000000000006</v>
      </c>
      <c r="L24" s="19">
        <v>52.762</v>
      </c>
      <c r="M24" s="19">
        <v>7.5376830000000004</v>
      </c>
      <c r="N24" s="19">
        <v>14.286196505060461</v>
      </c>
      <c r="O24" s="19">
        <v>40.362511464999997</v>
      </c>
      <c r="P24" s="19">
        <v>65.161488535000004</v>
      </c>
      <c r="Q24" s="19">
        <v>68.864999999999995</v>
      </c>
      <c r="R24" s="19">
        <v>8.4870000000000001</v>
      </c>
      <c r="S24" s="19">
        <v>12.324112393813985</v>
      </c>
      <c r="T24" s="19">
        <v>54.903884999999995</v>
      </c>
      <c r="U24" s="19">
        <v>82.826114999999987</v>
      </c>
      <c r="V24" s="15">
        <v>4.4746304434678388</v>
      </c>
      <c r="W24" s="16">
        <v>3.3816809060202666</v>
      </c>
      <c r="X24" s="16">
        <v>4.4488129715538252</v>
      </c>
      <c r="Y24" s="42"/>
      <c r="Z24" s="42">
        <f t="shared" si="0"/>
        <v>-14.445999999999998</v>
      </c>
      <c r="AA24" s="42">
        <f t="shared" si="1"/>
        <v>16.102999999999994</v>
      </c>
      <c r="AB24" s="43"/>
      <c r="AC24" s="43"/>
      <c r="AD24" s="43"/>
      <c r="AE24" s="40"/>
      <c r="AF24" s="40"/>
    </row>
    <row r="25" spans="2:32" ht="18" customHeight="1" x14ac:dyDescent="0.2">
      <c r="B25" s="78" t="s">
        <v>22</v>
      </c>
      <c r="C25" s="76"/>
      <c r="D25" s="12">
        <v>1156.3</v>
      </c>
      <c r="E25" s="18">
        <v>1194.5070000000001</v>
      </c>
      <c r="F25" s="18">
        <v>1176.704</v>
      </c>
      <c r="G25" s="19">
        <v>28.887</v>
      </c>
      <c r="H25" s="19">
        <v>5.7</v>
      </c>
      <c r="I25" s="19">
        <v>19.723183391003463</v>
      </c>
      <c r="J25" s="19">
        <v>19.523499999999999</v>
      </c>
      <c r="K25" s="19">
        <v>38.276499999999999</v>
      </c>
      <c r="L25" s="19">
        <v>34.375999999999998</v>
      </c>
      <c r="M25" s="19">
        <v>6.4373140000000006</v>
      </c>
      <c r="N25" s="19">
        <v>18.726186874563652</v>
      </c>
      <c r="O25" s="19">
        <v>23.786618469999997</v>
      </c>
      <c r="P25" s="19">
        <v>44.965381530000002</v>
      </c>
      <c r="Q25" s="19">
        <v>71.287999999999997</v>
      </c>
      <c r="R25" s="19">
        <v>14.375</v>
      </c>
      <c r="S25" s="19">
        <v>20.164684098305464</v>
      </c>
      <c r="T25" s="19">
        <v>47.641124999999995</v>
      </c>
      <c r="U25" s="19">
        <v>94.934875000000005</v>
      </c>
      <c r="V25" s="15">
        <v>2.4993513793998097</v>
      </c>
      <c r="W25" s="16">
        <v>2.8778399791713229</v>
      </c>
      <c r="X25" s="16">
        <v>6.0582780376373329</v>
      </c>
      <c r="Y25" s="42"/>
      <c r="Z25" s="42">
        <f t="shared" si="0"/>
        <v>5.4889999999999972</v>
      </c>
      <c r="AA25" s="42">
        <f t="shared" si="1"/>
        <v>36.911999999999999</v>
      </c>
      <c r="AB25" s="43"/>
      <c r="AC25" s="43"/>
      <c r="AD25" s="43"/>
      <c r="AE25" s="40"/>
      <c r="AF25" s="40"/>
    </row>
    <row r="26" spans="2:32" ht="18" customHeight="1" x14ac:dyDescent="0.2">
      <c r="B26" s="78" t="s">
        <v>23</v>
      </c>
      <c r="C26" s="76"/>
      <c r="D26" s="12">
        <v>1478.3</v>
      </c>
      <c r="E26" s="18">
        <v>1498.107</v>
      </c>
      <c r="F26" s="18">
        <v>1499.557</v>
      </c>
      <c r="G26" s="19">
        <v>147.779</v>
      </c>
      <c r="H26" s="19">
        <v>20.3</v>
      </c>
      <c r="I26" s="19">
        <v>13.734776725304465</v>
      </c>
      <c r="J26" s="19">
        <v>114.40650000000001</v>
      </c>
      <c r="K26" s="19">
        <v>181.19350000000003</v>
      </c>
      <c r="L26" s="19">
        <v>108.092</v>
      </c>
      <c r="M26" s="19">
        <v>13.979700000000001</v>
      </c>
      <c r="N26" s="19">
        <v>12.933149539281356</v>
      </c>
      <c r="O26" s="19">
        <v>85.0953935</v>
      </c>
      <c r="P26" s="19">
        <v>131.0886065</v>
      </c>
      <c r="Q26" s="19">
        <v>187.589</v>
      </c>
      <c r="R26" s="19">
        <v>26.504000000000001</v>
      </c>
      <c r="S26" s="19">
        <v>14.128760215151209</v>
      </c>
      <c r="T26" s="19">
        <v>143.98991999999998</v>
      </c>
      <c r="U26" s="19">
        <v>231.18808000000001</v>
      </c>
      <c r="V26" s="15">
        <v>9.9979706419535965</v>
      </c>
      <c r="W26" s="16">
        <v>7.2152389649070461</v>
      </c>
      <c r="X26" s="16">
        <v>12.509627843423091</v>
      </c>
      <c r="Y26" s="42"/>
      <c r="Z26" s="42">
        <f t="shared" si="0"/>
        <v>-39.686999999999998</v>
      </c>
      <c r="AA26" s="44">
        <f t="shared" si="1"/>
        <v>79.497</v>
      </c>
      <c r="AB26" s="43"/>
      <c r="AC26" s="43"/>
      <c r="AD26" s="43"/>
      <c r="AE26" s="40"/>
      <c r="AF26" s="40"/>
    </row>
    <row r="27" spans="2:32" ht="18" customHeight="1" x14ac:dyDescent="0.2">
      <c r="B27" s="78" t="s">
        <v>24</v>
      </c>
      <c r="C27" s="76"/>
      <c r="D27" s="12">
        <v>1482.9</v>
      </c>
      <c r="E27" s="18">
        <v>1578.8510000000001</v>
      </c>
      <c r="F27" s="18">
        <v>1624.354</v>
      </c>
      <c r="G27" s="19">
        <v>43.853999999999999</v>
      </c>
      <c r="H27" s="19">
        <v>8.1999999999999993</v>
      </c>
      <c r="I27" s="19">
        <v>18.678815489749429</v>
      </c>
      <c r="J27" s="19">
        <v>30.411000000000001</v>
      </c>
      <c r="K27" s="19">
        <v>57.388999999999996</v>
      </c>
      <c r="L27" s="19">
        <v>18.611999999999998</v>
      </c>
      <c r="M27" s="19">
        <v>3.7208679999999998</v>
      </c>
      <c r="N27" s="19">
        <v>19.991768751343219</v>
      </c>
      <c r="O27" s="19">
        <v>12.49117214</v>
      </c>
      <c r="P27" s="19">
        <v>24.732827859999997</v>
      </c>
      <c r="Q27" s="19">
        <v>51.508000000000003</v>
      </c>
      <c r="R27" s="19">
        <v>11.086</v>
      </c>
      <c r="S27" s="19">
        <v>21.522870233750098</v>
      </c>
      <c r="T27" s="19">
        <v>33.271529999999998</v>
      </c>
      <c r="U27" s="19">
        <v>69.744470000000007</v>
      </c>
      <c r="V27" s="15">
        <v>2.9604154022523432</v>
      </c>
      <c r="W27" s="16">
        <v>1.1788319480432288</v>
      </c>
      <c r="X27" s="16">
        <v>3.1709836648907817</v>
      </c>
      <c r="Y27" s="42"/>
      <c r="Z27" s="42">
        <f t="shared" si="0"/>
        <v>-25.242000000000001</v>
      </c>
      <c r="AA27" s="42">
        <f t="shared" si="1"/>
        <v>32.896000000000001</v>
      </c>
      <c r="AB27" s="43"/>
      <c r="AC27" s="43"/>
      <c r="AD27" s="43"/>
      <c r="AE27" s="40"/>
      <c r="AF27" s="40"/>
    </row>
    <row r="28" spans="2:32" ht="18" customHeight="1" x14ac:dyDescent="0.2">
      <c r="B28" s="78" t="s">
        <v>25</v>
      </c>
      <c r="C28" s="76"/>
      <c r="D28" s="12">
        <v>1471.5</v>
      </c>
      <c r="E28" s="18">
        <v>1528.635</v>
      </c>
      <c r="F28" s="18">
        <v>1496.547</v>
      </c>
      <c r="G28" s="19">
        <v>58.646999999999998</v>
      </c>
      <c r="H28" s="19">
        <v>9.4</v>
      </c>
      <c r="I28" s="19">
        <v>16.040955631399317</v>
      </c>
      <c r="J28" s="19">
        <v>43.137</v>
      </c>
      <c r="K28" s="19">
        <v>74.063000000000002</v>
      </c>
      <c r="L28" s="19">
        <v>67.203000000000003</v>
      </c>
      <c r="M28" s="19">
        <v>13.176680000000001</v>
      </c>
      <c r="N28" s="19">
        <v>19.6072794369299</v>
      </c>
      <c r="O28" s="19">
        <v>45.527361400000004</v>
      </c>
      <c r="P28" s="19">
        <v>88.878638600000002</v>
      </c>
      <c r="Q28" s="19">
        <v>110.377</v>
      </c>
      <c r="R28" s="19">
        <v>19.03</v>
      </c>
      <c r="S28" s="19">
        <v>17.240910696974915</v>
      </c>
      <c r="T28" s="19">
        <v>79.072649999999996</v>
      </c>
      <c r="U28" s="19">
        <v>141.68135000000001</v>
      </c>
      <c r="V28" s="15">
        <v>3.9823309548080195</v>
      </c>
      <c r="W28" s="16">
        <v>4.3962751081847529</v>
      </c>
      <c r="X28" s="16">
        <v>7.3754449409206657</v>
      </c>
      <c r="Y28" s="42"/>
      <c r="Z28" s="42">
        <f t="shared" si="0"/>
        <v>8.5560000000000045</v>
      </c>
      <c r="AA28" s="42">
        <f t="shared" si="1"/>
        <v>43.173999999999992</v>
      </c>
      <c r="AB28" s="43"/>
      <c r="AC28" s="43"/>
      <c r="AD28" s="43"/>
      <c r="AE28" s="40"/>
      <c r="AF28" s="40"/>
    </row>
    <row r="29" spans="2:32" ht="18" customHeight="1" x14ac:dyDescent="0.2">
      <c r="B29" s="75" t="s">
        <v>26</v>
      </c>
      <c r="C29" s="76"/>
      <c r="D29" s="12">
        <v>859.4</v>
      </c>
      <c r="E29" s="18">
        <v>850.84699999999998</v>
      </c>
      <c r="F29" s="18">
        <v>872.59900000000005</v>
      </c>
      <c r="G29" s="19">
        <v>74.98</v>
      </c>
      <c r="H29" s="19">
        <v>11</v>
      </c>
      <c r="I29" s="19">
        <v>14.666666666666666</v>
      </c>
      <c r="J29" s="19">
        <v>56.905000000000001</v>
      </c>
      <c r="K29" s="19">
        <v>93.094999999999999</v>
      </c>
      <c r="L29" s="19">
        <v>49.61</v>
      </c>
      <c r="M29" s="19">
        <v>6.8626459999999998</v>
      </c>
      <c r="N29" s="19">
        <v>13.833190888933682</v>
      </c>
      <c r="O29" s="19">
        <v>38.320947329999996</v>
      </c>
      <c r="P29" s="19">
        <v>60.899052670000003</v>
      </c>
      <c r="Q29" s="19">
        <v>96.647000000000006</v>
      </c>
      <c r="R29" s="19">
        <v>11.755000000000001</v>
      </c>
      <c r="S29" s="19">
        <v>12.162819332208967</v>
      </c>
      <c r="T29" s="19">
        <v>77.310024999999996</v>
      </c>
      <c r="U29" s="19">
        <v>115.98397500000002</v>
      </c>
      <c r="V29" s="15">
        <v>8.7270188503607162</v>
      </c>
      <c r="W29" s="16">
        <v>5.8306605065305517</v>
      </c>
      <c r="X29" s="16">
        <v>11.075763323130097</v>
      </c>
      <c r="Y29" s="42"/>
      <c r="Z29" s="42">
        <f t="shared" si="0"/>
        <v>-25.370000000000005</v>
      </c>
      <c r="AA29" s="42">
        <f t="shared" si="1"/>
        <v>47.037000000000006</v>
      </c>
      <c r="AB29" s="43"/>
      <c r="AC29" s="43"/>
      <c r="AD29" s="43"/>
      <c r="AE29" s="40"/>
      <c r="AF29" s="40"/>
    </row>
    <row r="30" spans="2:32" ht="18" customHeight="1" x14ac:dyDescent="0.2">
      <c r="B30" s="20" t="s">
        <v>27</v>
      </c>
      <c r="C30" s="21"/>
      <c r="D30" s="33"/>
      <c r="E30" s="33"/>
      <c r="F30" s="33"/>
      <c r="V30" s="15"/>
      <c r="W30" s="16"/>
      <c r="X30" s="16"/>
      <c r="Y30" s="42"/>
      <c r="Z30" s="42"/>
      <c r="AA30" s="42"/>
      <c r="AB30" s="43"/>
      <c r="AC30" s="43"/>
      <c r="AD30" s="43"/>
      <c r="AE30" s="40"/>
      <c r="AF30" s="40"/>
    </row>
    <row r="31" spans="2:32" ht="18" customHeight="1" x14ac:dyDescent="0.2">
      <c r="B31" s="20" t="s">
        <v>28</v>
      </c>
      <c r="C31" s="20"/>
      <c r="D31" s="17">
        <v>1456.2</v>
      </c>
      <c r="E31" s="18">
        <v>1506.9570000000001</v>
      </c>
      <c r="F31" s="18">
        <v>1584.6559999999999</v>
      </c>
      <c r="G31" s="22">
        <v>22.856999999999999</v>
      </c>
      <c r="H31" s="22">
        <v>4.7</v>
      </c>
      <c r="I31" s="29">
        <v>20.52401746724891</v>
      </c>
      <c r="J31" s="29">
        <v>15.168499999999998</v>
      </c>
      <c r="K31" s="29">
        <v>30.631499999999999</v>
      </c>
      <c r="L31" s="29">
        <v>65.075000000000003</v>
      </c>
      <c r="M31" s="29">
        <v>10.818709999999999</v>
      </c>
      <c r="N31" s="29">
        <v>16.624731083656034</v>
      </c>
      <c r="O31" s="29">
        <v>47.279222049999994</v>
      </c>
      <c r="P31" s="29">
        <v>82.87277795</v>
      </c>
      <c r="Q31" s="29">
        <v>28.606999999999999</v>
      </c>
      <c r="R31" s="29">
        <v>8.0609999999999999</v>
      </c>
      <c r="S31" s="36">
        <v>28.17841786975216</v>
      </c>
      <c r="T31" s="36">
        <v>15.346654999999998</v>
      </c>
      <c r="U31" s="36">
        <v>41.867345</v>
      </c>
      <c r="V31" s="37">
        <v>1.572586183216591</v>
      </c>
      <c r="W31" s="16">
        <v>4.3183713934770527</v>
      </c>
      <c r="X31" s="16">
        <v>1.8052498460233639</v>
      </c>
      <c r="Y31" s="42"/>
      <c r="Z31" s="42">
        <f t="shared" si="0"/>
        <v>42.218000000000004</v>
      </c>
      <c r="AA31" s="42">
        <f t="shared" si="1"/>
        <v>-36.468000000000004</v>
      </c>
      <c r="AB31" s="43"/>
      <c r="AC31" s="43"/>
      <c r="AD31" s="43"/>
      <c r="AE31" s="40"/>
      <c r="AF31" s="40"/>
    </row>
    <row r="32" spans="2:32" ht="9.9499999999999993" customHeight="1" x14ac:dyDescent="0.25">
      <c r="B32" s="23"/>
      <c r="C32" s="23"/>
      <c r="D32" s="24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5"/>
      <c r="W32" s="25"/>
      <c r="X32" s="35"/>
      <c r="Y32" s="40"/>
      <c r="Z32" s="40"/>
      <c r="AA32" s="40"/>
      <c r="AB32" s="40"/>
      <c r="AC32" s="40"/>
      <c r="AD32" s="40"/>
      <c r="AE32" s="40"/>
      <c r="AF32" s="40"/>
    </row>
    <row r="33" spans="2:32" ht="18" customHeight="1" x14ac:dyDescent="0.2">
      <c r="B33" s="31" t="s">
        <v>29</v>
      </c>
      <c r="C33" s="12"/>
      <c r="D33" s="12"/>
      <c r="E33" s="12"/>
      <c r="F33" s="1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Y33" s="40"/>
      <c r="Z33" s="40"/>
      <c r="AA33" s="40"/>
      <c r="AB33" s="40"/>
      <c r="AC33" s="40"/>
      <c r="AD33" s="40"/>
      <c r="AE33" s="40"/>
      <c r="AF33" s="40"/>
    </row>
    <row r="34" spans="2:32" ht="18" customHeight="1" x14ac:dyDescent="0.2">
      <c r="B34" s="30" t="s">
        <v>30</v>
      </c>
      <c r="C34" s="26"/>
      <c r="D34" s="26"/>
      <c r="E34" s="26"/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32" ht="15" customHeight="1" x14ac:dyDescent="0.2">
      <c r="B35" s="30" t="s">
        <v>32</v>
      </c>
      <c r="C35" s="26"/>
      <c r="D35" s="26"/>
      <c r="E35" s="26"/>
      <c r="F35" s="2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2:32" ht="15" customHeight="1" x14ac:dyDescent="0.25">
      <c r="B36" s="27" t="s">
        <v>33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2:32" ht="15" customHeight="1" x14ac:dyDescent="0.2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2:32" ht="15" customHeight="1" x14ac:dyDescent="0.25">
      <c r="C38" s="46"/>
      <c r="D38" s="4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1"/>
      <c r="W38" s="21"/>
    </row>
    <row r="39" spans="2:32" x14ac:dyDescent="0.25">
      <c r="C39" s="40"/>
      <c r="D39" s="45">
        <f>ROUND(SUM(D14:D31),3)</f>
        <v>30497.9</v>
      </c>
      <c r="E39" s="45">
        <f>ROUND(SUM(E14:E31),3)</f>
        <v>31169.612000000001</v>
      </c>
      <c r="F39" s="45">
        <f t="shared" ref="F39:G39" si="2">ROUND(SUM(F14:F31),3)</f>
        <v>31640.815999999999</v>
      </c>
      <c r="G39" s="45">
        <f t="shared" si="2"/>
        <v>1046.489</v>
      </c>
      <c r="H39" s="45"/>
      <c r="I39" s="45"/>
      <c r="J39" s="45"/>
      <c r="K39" s="45"/>
      <c r="L39" s="45">
        <f t="shared" ref="L39" si="3">SUM(L14:L31)</f>
        <v>872.33299999999997</v>
      </c>
      <c r="M39" s="45"/>
      <c r="N39" s="45"/>
      <c r="O39" s="45"/>
      <c r="P39" s="45"/>
      <c r="Q39" s="45"/>
      <c r="R39" s="45"/>
      <c r="S39" s="40"/>
      <c r="T39" s="40"/>
    </row>
    <row r="40" spans="2:32" x14ac:dyDescent="0.25">
      <c r="C40" s="40"/>
      <c r="D40" s="40" t="b">
        <f>D39=D12</f>
        <v>1</v>
      </c>
      <c r="E40" s="40" t="b">
        <f>E39=E12</f>
        <v>1</v>
      </c>
      <c r="F40" s="40" t="b">
        <f t="shared" ref="F40:G40" si="4">F39=F12</f>
        <v>1</v>
      </c>
      <c r="G40" s="40" t="b">
        <f t="shared" si="4"/>
        <v>1</v>
      </c>
      <c r="H40" s="40"/>
      <c r="I40" s="40"/>
      <c r="J40" s="40"/>
      <c r="K40" s="40"/>
      <c r="L40" s="40" t="b">
        <f t="shared" ref="L40" si="5">L39=L12</f>
        <v>1</v>
      </c>
      <c r="M40" s="40"/>
      <c r="N40" s="40"/>
      <c r="O40" s="40"/>
      <c r="P40" s="40"/>
      <c r="Q40" s="40"/>
      <c r="R40" s="40"/>
      <c r="S40" s="40"/>
      <c r="T40" s="40"/>
    </row>
    <row r="41" spans="2:32" x14ac:dyDescent="0.2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32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32" x14ac:dyDescent="0.2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2:32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2:32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2:32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2:32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2:32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3:20" x14ac:dyDescent="0.2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3:20" x14ac:dyDescent="0.2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3:20" x14ac:dyDescent="0.2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3:20" x14ac:dyDescent="0.2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3:20" x14ac:dyDescent="0.2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</sheetData>
  <mergeCells count="45">
    <mergeCell ref="O6:U6"/>
    <mergeCell ref="L7:P7"/>
    <mergeCell ref="L8:L9"/>
    <mergeCell ref="M8:M9"/>
    <mergeCell ref="N8:N9"/>
    <mergeCell ref="O8:P8"/>
    <mergeCell ref="B27:C27"/>
    <mergeCell ref="B28:C28"/>
    <mergeCell ref="B29:C29"/>
    <mergeCell ref="F8:F9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4:C14"/>
    <mergeCell ref="E8:E9"/>
    <mergeCell ref="G8:G9"/>
    <mergeCell ref="H8:H9"/>
    <mergeCell ref="Q8:Q9"/>
    <mergeCell ref="I8:I9"/>
    <mergeCell ref="J8:K8"/>
    <mergeCell ref="B2:W2"/>
    <mergeCell ref="B3:W3"/>
    <mergeCell ref="B4:W4"/>
    <mergeCell ref="B6:C9"/>
    <mergeCell ref="G7:K7"/>
    <mergeCell ref="Q7:U7"/>
    <mergeCell ref="D8:D9"/>
    <mergeCell ref="R8:R9"/>
    <mergeCell ref="S8:S9"/>
    <mergeCell ref="T8:U8"/>
    <mergeCell ref="V8:V9"/>
    <mergeCell ref="W8:W9"/>
    <mergeCell ref="V6:X7"/>
    <mergeCell ref="X8:X9"/>
    <mergeCell ref="D6:F7"/>
    <mergeCell ref="G6:N6"/>
  </mergeCells>
  <pageMargins left="0.82677165354330717" right="3.937007874015748E-2" top="0.74803149606299213" bottom="0.55118110236220474" header="0.11811023622047245" footer="0.31496062992125984"/>
  <pageSetup paperSize="9" scale="65" fitToHeight="0" orientation="landscape" r:id="rId1"/>
  <colBreaks count="2" manualBreakCount="2">
    <brk id="14" max="35" man="1"/>
    <brk id="2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A</vt:lpstr>
      <vt:lpstr>'TABLE A'!Print_Area</vt:lpstr>
      <vt:lpstr>'TABLE A'!Print_Titles</vt:lpstr>
    </vt:vector>
  </TitlesOfParts>
  <Company>by 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 MAS</dc:creator>
  <cp:lastModifiedBy>manelizamanalili</cp:lastModifiedBy>
  <cp:lastPrinted>2023-02-13T05:21:13Z</cp:lastPrinted>
  <dcterms:created xsi:type="dcterms:W3CDTF">2022-09-24T08:06:26Z</dcterms:created>
  <dcterms:modified xsi:type="dcterms:W3CDTF">2023-03-03T06:05:24Z</dcterms:modified>
</cp:coreProperties>
</file>