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00 Press Release (I-E)\00_2020_M-X\00_JAN 2020_M-X_PR\for WEB\"/>
    </mc:Choice>
  </mc:AlternateContent>
  <xr:revisionPtr revIDLastSave="0" documentId="13_ncr:1_{8C707D2E-9ADE-4010-A85F-892B56B4136F}" xr6:coauthVersionLast="45" xr6:coauthVersionMax="45" xr10:uidLastSave="{00000000-0000-0000-0000-000000000000}"/>
  <bookViews>
    <workbookView xWindow="-120" yWindow="-120" windowWidth="24240" windowHeight="13140" firstSheet="1" activeTab="11" xr2:uid="{0FD637A5-42B2-4E1C-A729-B4D2EB1F0DC2}"/>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 name="Table10" sheetId="10" r:id="rId10"/>
    <sheet name="Table11" sheetId="11" r:id="rId11"/>
    <sheet name="Table12" sheetId="12" r:id="rId12"/>
  </sheets>
  <definedNames>
    <definedName name="_xlnm.Database" localSheetId="1">#REF!</definedName>
    <definedName name="_xlnm.Database">#REF!</definedName>
    <definedName name="_xlnm.Print_Area" localSheetId="2">Table3!$A$1:$G$92</definedName>
    <definedName name="_xlnm.Print_Area" localSheetId="6">Table7!$A$1:$G$86</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6" i="11" l="1"/>
  <c r="F35" i="11"/>
  <c r="F34" i="11"/>
  <c r="F33" i="11"/>
  <c r="F32" i="11"/>
  <c r="F31" i="11"/>
  <c r="F30" i="11"/>
  <c r="F29" i="11"/>
  <c r="F28" i="11"/>
  <c r="F27" i="11"/>
  <c r="F26" i="11"/>
  <c r="F25" i="11"/>
  <c r="F24" i="11"/>
  <c r="F23" i="11"/>
  <c r="F22" i="11"/>
  <c r="F21" i="11"/>
  <c r="F20" i="11"/>
  <c r="F19" i="11"/>
  <c r="F18" i="11"/>
  <c r="F17" i="11"/>
  <c r="F16" i="11"/>
  <c r="F15" i="11"/>
  <c r="F13" i="11"/>
  <c r="I28" i="9"/>
  <c r="J28" i="9" s="1"/>
  <c r="G28" i="9"/>
  <c r="H28" i="9" s="1"/>
  <c r="E28" i="9"/>
  <c r="F28" i="9" s="1"/>
  <c r="C28" i="9"/>
  <c r="D28" i="9" s="1"/>
  <c r="I15" i="9"/>
  <c r="J15" i="9" s="1"/>
  <c r="G15" i="9"/>
  <c r="H15" i="9" s="1"/>
  <c r="E15" i="9"/>
  <c r="L15" i="9" s="1"/>
  <c r="C15" i="9"/>
  <c r="D15" i="9" s="1"/>
  <c r="I28" i="5"/>
  <c r="J28" i="5" s="1"/>
  <c r="G28" i="5"/>
  <c r="H28" i="5" s="1"/>
  <c r="E28" i="5"/>
  <c r="F28" i="5" s="1"/>
  <c r="C28" i="5"/>
  <c r="D28" i="5" s="1"/>
  <c r="I15" i="5"/>
  <c r="J15" i="5" s="1"/>
  <c r="G15" i="5"/>
  <c r="H15" i="5" s="1"/>
  <c r="E15" i="5"/>
  <c r="L15" i="5" s="1"/>
  <c r="C15" i="5"/>
  <c r="D15" i="5" s="1"/>
  <c r="K28" i="5" l="1"/>
  <c r="K28" i="9"/>
  <c r="F15" i="5"/>
  <c r="L28" i="5"/>
  <c r="F15" i="9"/>
  <c r="L28" i="9"/>
  <c r="K15" i="5"/>
  <c r="K15" i="9"/>
</calcChain>
</file>

<file path=xl/sharedStrings.xml><?xml version="1.0" encoding="utf-8"?>
<sst xmlns="http://schemas.openxmlformats.org/spreadsheetml/2006/main" count="819" uniqueCount="376">
  <si>
    <t>REPUBLIC OF THE PHILIPPINES</t>
  </si>
  <si>
    <t>PHILIPPINE STATISTICS AUTHORITY</t>
  </si>
  <si>
    <t>Economic Sectoral Statistics Service</t>
  </si>
  <si>
    <t>Quezon City</t>
  </si>
  <si>
    <t>Month/Year</t>
  </si>
  <si>
    <t>Total Trade</t>
  </si>
  <si>
    <t>Balance of Trade in Goods</t>
  </si>
  <si>
    <t>Cumulative</t>
  </si>
  <si>
    <t>Imports</t>
  </si>
  <si>
    <t>Exports</t>
  </si>
  <si>
    <t xml:space="preserve">  Total</t>
  </si>
  <si>
    <t xml:space="preserve">  Trade</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</si>
  <si>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</si>
  <si>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</si>
  <si>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</si>
  <si>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</si>
  <si>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</si>
  <si>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</si>
  <si>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</si>
  <si>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</si>
  <si>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</si>
  <si>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</si>
  <si>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</si>
  <si>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</si>
  <si>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</si>
  <si>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</si>
  <si>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</si>
  <si>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</si>
  <si>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</si>
  <si>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</si>
  <si>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</si>
  <si>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</si>
  <si>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Notes: </t>
  </si>
  <si>
    <t xml:space="preserve">Details may not add up to total due to rounding. </t>
  </si>
  <si>
    <t>p - Preliminary</t>
  </si>
  <si>
    <t>r -  Revised</t>
  </si>
  <si>
    <t>TABLE 3   Philippine Exports by Commodity Groups</t>
  </si>
  <si>
    <t>(FOB Value in Million U.S. Dollars)</t>
  </si>
  <si>
    <t>Commodity Groups</t>
  </si>
  <si>
    <t>Growth        Rate %</t>
  </si>
  <si>
    <r>
      <t xml:space="preserve">January </t>
    </r>
    <r>
      <rPr>
        <b/>
        <vertAlign val="superscript"/>
        <sz val="9"/>
        <rFont val="Times New Roman"/>
        <family val="1"/>
      </rPr>
      <t>p</t>
    </r>
  </si>
  <si>
    <t>% Share</t>
  </si>
  <si>
    <r>
      <t xml:space="preserve">January </t>
    </r>
    <r>
      <rPr>
        <b/>
        <vertAlign val="superscript"/>
        <sz val="9"/>
        <rFont val="Times New Roman"/>
        <family val="1"/>
      </rPr>
      <t>r</t>
    </r>
  </si>
  <si>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</si>
  <si>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</si>
  <si>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</si>
  <si>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</si>
  <si>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</si>
  <si>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</si>
  <si>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</si>
  <si>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</si>
  <si>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</si>
  <si>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</si>
  <si>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</si>
  <si>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Machinery &amp; Transport Equipment</t>
  </si>
  <si>
    <t>Ignition Wiring Set and Other Wiring Sets Used in Vehicles, Aircrafts and Ships 1/</t>
  </si>
  <si>
    <t>Gold 2/</t>
  </si>
  <si>
    <t>Bananas (Fresh)</t>
  </si>
  <si>
    <t>Cathodes &amp; Sections Of Cathodes, Of Refined Copper</t>
  </si>
  <si>
    <t>Other Mineral Products</t>
  </si>
  <si>
    <t>Chemicals</t>
  </si>
  <si>
    <t>TOP TEN  EXPORTS TOTAL</t>
  </si>
  <si>
    <t>Coconut Oil 3/</t>
  </si>
  <si>
    <t>Articles of Apparel and Clothing Accessories</t>
  </si>
  <si>
    <t>Misc. Manufactured Articles, n.e.s.</t>
  </si>
  <si>
    <t>Pineapple and Pineapple Products</t>
  </si>
  <si>
    <t>Electronic Eqpt. and Parts</t>
  </si>
  <si>
    <t>Processed Food and Beverages</t>
  </si>
  <si>
    <t>Travel Goods and Handbags</t>
  </si>
  <si>
    <t>Woodcrafts and Furniture</t>
  </si>
  <si>
    <t>Petroleum Products 4/</t>
  </si>
  <si>
    <t>Processed Tropical Fruits</t>
  </si>
  <si>
    <t>Tuna 5/</t>
  </si>
  <si>
    <t>Special Transactions 6/</t>
  </si>
  <si>
    <t>Non-Metallic Mineral Manufactures</t>
  </si>
  <si>
    <t>Baby Carr., Toys, Games, and Sporting Goods</t>
  </si>
  <si>
    <t>Textile Yarns/Fabrics</t>
  </si>
  <si>
    <t>Seaweeds and Carageenan</t>
  </si>
  <si>
    <t>Fish, fresh or preserved of which: Shrimps &amp; Prawns</t>
  </si>
  <si>
    <t>Dessicated Coconut</t>
  </si>
  <si>
    <t>Lumber</t>
  </si>
  <si>
    <t>Copper Concentrates</t>
  </si>
  <si>
    <t>Other Products Manufactured from Materials Imported on Consignment Basis</t>
  </si>
  <si>
    <t>Footwear</t>
  </si>
  <si>
    <t>Activated Carbon</t>
  </si>
  <si>
    <t>Natural Rubber</t>
  </si>
  <si>
    <t>Unmanufactured Tobacco</t>
  </si>
  <si>
    <t>Plywood</t>
  </si>
  <si>
    <t>Other Forest Products</t>
  </si>
  <si>
    <t>Other Fruits and Vegetables</t>
  </si>
  <si>
    <t>Other Agro-based</t>
  </si>
  <si>
    <t>Iron Ore Agglomerates</t>
  </si>
  <si>
    <t>Copra Oil Cake or Meal</t>
  </si>
  <si>
    <t>Basketworks</t>
  </si>
  <si>
    <t>Fertilizers, Manufactured</t>
  </si>
  <si>
    <t>Abaca Fibers</t>
  </si>
  <si>
    <t>Iron &amp; Steel</t>
  </si>
  <si>
    <t>Mangoes</t>
  </si>
  <si>
    <t>Fine Jewelry</t>
  </si>
  <si>
    <t>Shrimps and Prawns, Fresh, Chilled or Frozen</t>
  </si>
  <si>
    <t>Others</t>
  </si>
  <si>
    <t xml:space="preserve">  Notes: </t>
  </si>
  <si>
    <t xml:space="preserve">   Growth rates were computed from actual values</t>
  </si>
  <si>
    <t>1/</t>
  </si>
  <si>
    <t xml:space="preserve">consists only of electrical wiring harness for motor vehicles                                           </t>
  </si>
  <si>
    <t>2/</t>
  </si>
  <si>
    <t xml:space="preserve">extracted from copper ores and concentrates                                                             </t>
  </si>
  <si>
    <t>3/</t>
  </si>
  <si>
    <t xml:space="preserve">includes crude and refined                                                                              </t>
  </si>
  <si>
    <t>4/</t>
  </si>
  <si>
    <t>includes refined petroleum products, manufactures from crude petroleum oil imported on consignment basis</t>
  </si>
  <si>
    <t>5/</t>
  </si>
  <si>
    <t xml:space="preserve">includes fresh, frozen, prepared or preserved in airtight containers                                    </t>
  </si>
  <si>
    <t>6/</t>
  </si>
  <si>
    <t xml:space="preserve">replacements and goods returned to the country whence exported                                          </t>
  </si>
  <si>
    <t>7/</t>
  </si>
  <si>
    <t xml:space="preserve">excluding brakes &amp; servo-brakes                                                                         </t>
  </si>
  <si>
    <t>p</t>
  </si>
  <si>
    <t>preliminary</t>
  </si>
  <si>
    <t>r</t>
  </si>
  <si>
    <t>revised</t>
  </si>
  <si>
    <t xml:space="preserve"> TABLE 4  Philippine Exports by Major Type of Goods</t>
  </si>
  <si>
    <t>Major Type of Goods</t>
  </si>
  <si>
    <t>Growth Rate %</t>
  </si>
  <si>
    <r>
      <t xml:space="preserve">January </t>
    </r>
    <r>
      <rPr>
        <b/>
        <vertAlign val="superscript"/>
        <sz val="10"/>
        <rFont val="Times New Roman"/>
        <family val="1"/>
      </rPr>
      <t>p</t>
    </r>
  </si>
  <si>
    <r>
      <t xml:space="preserve">January </t>
    </r>
    <r>
      <rPr>
        <b/>
        <vertAlign val="superscript"/>
        <sz val="10"/>
        <rFont val="Times New Roman"/>
        <family val="1"/>
      </rPr>
      <t>r</t>
    </r>
  </si>
  <si>
    <t>Total Exports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</si>
  <si>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</si>
  <si>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</si>
  <si>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</si>
  <si>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</si>
  <si>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</si>
  <si>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</si>
  <si>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</si>
  <si>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</si>
  <si>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</si>
  <si>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</si>
  <si>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</si>
  <si>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</si>
  <si>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</si>
  <si>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</si>
  <si>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</si>
  <si>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</si>
  <si>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</si>
  <si>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</si>
  <si>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</si>
  <si>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</si>
  <si>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</si>
  <si>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</si>
  <si>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</si>
  <si>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</si>
  <si>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</si>
  <si>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</si>
  <si>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</si>
  <si>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</si>
  <si>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</si>
  <si>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</si>
  <si>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</si>
  <si>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</si>
  <si>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</si>
  <si>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</si>
  <si>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</si>
  <si>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</si>
  <si>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</si>
  <si>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</si>
  <si>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</si>
  <si>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</si>
  <si>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</si>
  <si>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</si>
  <si>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</si>
  <si>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</si>
  <si>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</si>
  <si>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</si>
  <si>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</si>
  <si>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</si>
  <si>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</si>
  <si>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</si>
  <si>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</si>
  <si>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</si>
  <si>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</si>
  <si>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Notes  </t>
  </si>
  <si>
    <t xml:space="preserve">  Details may not  add up to total due to rounding</t>
  </si>
  <si>
    <t>a</t>
  </si>
  <si>
    <t>-</t>
  </si>
  <si>
    <t>no export data</t>
  </si>
  <si>
    <t>b</t>
  </si>
  <si>
    <t>less than $1,000</t>
  </si>
  <si>
    <t>no growth rate/no percent share</t>
  </si>
  <si>
    <t>TABLE 5  Philippine Export Statistics from the Top Ten Countries: January 2020 and 2019</t>
  </si>
  <si>
    <t>Countries</t>
  </si>
  <si>
    <t>Annual Growth Rate (%)</t>
  </si>
  <si>
    <r>
      <t xml:space="preserve">Jan-Jan </t>
    </r>
    <r>
      <rPr>
        <b/>
        <vertAlign val="superscript"/>
        <sz val="10"/>
        <rFont val="Times New Roman"/>
        <family val="1"/>
      </rPr>
      <t>p</t>
    </r>
  </si>
  <si>
    <r>
      <t xml:space="preserve">Jan-Jan </t>
    </r>
    <r>
      <rPr>
        <b/>
        <vertAlign val="superscript"/>
        <sz val="10"/>
        <rFont val="Times New Roman"/>
        <family val="1"/>
      </rPr>
      <t>r</t>
    </r>
  </si>
  <si>
    <t>Current</t>
  </si>
  <si>
    <t>(9)</t>
  </si>
  <si>
    <t>(10)</t>
  </si>
  <si>
    <t>Top 10 Countries Total</t>
  </si>
  <si>
    <r>
      <t>United States Of America</t>
    </r>
    <r>
      <rPr>
        <vertAlign val="superscript"/>
        <sz val="10"/>
        <rFont val="Times New Roman"/>
        <family val="1"/>
      </rPr>
      <t xml:space="preserve"> 1/</t>
    </r>
  </si>
  <si>
    <r>
      <t>Japan</t>
    </r>
    <r>
      <rPr>
        <vertAlign val="superscript"/>
        <sz val="10"/>
        <rFont val="Times New Roman"/>
        <family val="1"/>
      </rPr>
      <t xml:space="preserve"> 2/</t>
    </r>
  </si>
  <si>
    <t xml:space="preserve">Hong Kong                                                                                                                                                                                                                                                     </t>
  </si>
  <si>
    <t xml:space="preserve">China, People's Republic of                                                                                                                                                                                                                                   </t>
  </si>
  <si>
    <t xml:space="preserve">Singapore                                                                                                                                                                                                                                                     </t>
  </si>
  <si>
    <t xml:space="preserve">Korea, Republic of                                                                                                                                                                                                                                            </t>
  </si>
  <si>
    <t xml:space="preserve">Thailand                                                                                                                                                                                                                                                      </t>
  </si>
  <si>
    <t xml:space="preserve">Germany                                                                                                                                                                                                                                                       </t>
  </si>
  <si>
    <t xml:space="preserve">Netherlands                                                                                                                                                                                                                                                   </t>
  </si>
  <si>
    <t xml:space="preserve">Taiwan                                                                                                                                                                                                                                                        </t>
  </si>
  <si>
    <t>Other Countries</t>
  </si>
  <si>
    <r>
      <t>Malaysia</t>
    </r>
    <r>
      <rPr>
        <vertAlign val="superscript"/>
        <sz val="10"/>
        <rFont val="Times New Roman"/>
        <family val="1"/>
      </rPr>
      <t xml:space="preserve"> 3/</t>
    </r>
  </si>
  <si>
    <t xml:space="preserve">Vietnam                                                                                                                                                                                                                                                       </t>
  </si>
  <si>
    <t xml:space="preserve">India                                                                                                                                                                                                                                                         </t>
  </si>
  <si>
    <t xml:space="preserve">Mexico                                                                                                                                                                                                                                                        </t>
  </si>
  <si>
    <t xml:space="preserve">France                                                                                                                                                                                                                                                        </t>
  </si>
  <si>
    <t xml:space="preserve">Indonesia                                                                                                                                                                                                                                                     </t>
  </si>
  <si>
    <t xml:space="preserve">Switzerland                                                                                                                                                                                                                                                   </t>
  </si>
  <si>
    <t xml:space="preserve">Canada                                                                                                                                                                                                                                                        </t>
  </si>
  <si>
    <t xml:space="preserve">UK Great Britain and N. Ireland                                                                                                                                                                                                                               </t>
  </si>
  <si>
    <t xml:space="preserve">United Arab Emirates                                                                                                                                                                                                                                          </t>
  </si>
  <si>
    <t xml:space="preserve">Note:  </t>
  </si>
  <si>
    <t>Details may not add up to total due to rounding.</t>
  </si>
  <si>
    <t>includes Alaska and Hawaii</t>
  </si>
  <si>
    <t xml:space="preserve">includes Okinawa          </t>
  </si>
  <si>
    <t>includes Sabah and Sarawak</t>
  </si>
  <si>
    <t xml:space="preserve"> REPUBLIC OF THE PHILIPPINES</t>
  </si>
  <si>
    <t>TABLE 6  Philippine Export Statistics by Selected Economic Bloc: January 2020 and 2019</t>
  </si>
  <si>
    <t>Economic Bloc</t>
  </si>
  <si>
    <t>Cummulative</t>
  </si>
  <si>
    <r>
      <t>East Asia</t>
    </r>
    <r>
      <rPr>
        <vertAlign val="superscript"/>
        <sz val="10"/>
        <rFont val="Times New Roman"/>
        <family val="1"/>
      </rPr>
      <t xml:space="preserve"> 1/</t>
    </r>
  </si>
  <si>
    <r>
      <t>United  States of  America</t>
    </r>
    <r>
      <rPr>
        <vertAlign val="superscript"/>
        <sz val="10"/>
        <rFont val="Times New Roman"/>
        <family val="1"/>
      </rPr>
      <t xml:space="preserve"> 2/</t>
    </r>
  </si>
  <si>
    <r>
      <t>European  Union ( EU )</t>
    </r>
    <r>
      <rPr>
        <vertAlign val="superscript"/>
        <sz val="10"/>
        <rFont val="Times New Roman"/>
        <family val="1"/>
      </rPr>
      <t xml:space="preserve"> 4/</t>
    </r>
  </si>
  <si>
    <t xml:space="preserve">Others                                                                                                                                                                                                                                                        </t>
  </si>
  <si>
    <t>includes China, Hong Kong, Japan, Macau, Mongolia, N. Korea, S. Korea, Taiwan</t>
  </si>
  <si>
    <t>includes Brunei Darussalam, Cambodia, Indonesia, Laos, Malaysia, Myanmar,  Singapore, Thailand, Vietnam</t>
  </si>
  <si>
    <t>TABLE 7  Philippine Imports by Commodity Groups</t>
  </si>
  <si>
    <t>Total Imports</t>
  </si>
  <si>
    <t>Electronic Products 1/</t>
  </si>
  <si>
    <t>Mineral Fuels, Lubricants and Related Materials</t>
  </si>
  <si>
    <t>Transport Equipment</t>
  </si>
  <si>
    <t>Industrial Machinery and Equipment</t>
  </si>
  <si>
    <t>Miscellaneous Manufactured Articles</t>
  </si>
  <si>
    <t>Other Food &amp; Live Animals</t>
  </si>
  <si>
    <t>Telecommunication Equipment and Electrical Machinery 2/</t>
  </si>
  <si>
    <t>Plastics in Primary  and  Non-Primary Forms</t>
  </si>
  <si>
    <t>Cereals and Cereal Preparations</t>
  </si>
  <si>
    <t>TOP TEN  IMPORTS TOTAL</t>
  </si>
  <si>
    <t>Metal Products</t>
  </si>
  <si>
    <t>Medicinal and Pharmaceutical Products</t>
  </si>
  <si>
    <t>Organic and Inorganic Chemicals</t>
  </si>
  <si>
    <t>Chemical Materials and Products, n.e.s.</t>
  </si>
  <si>
    <t>Textile Yarn, Fabrics, Made-Up Articles and Related Products 3/</t>
  </si>
  <si>
    <t>Other chemicals</t>
  </si>
  <si>
    <t>Paper and Paper Products</t>
  </si>
  <si>
    <t>Professional, Scientific and Controlling Instruments; Photographic and Optical Goods, n.e.s.; Watches and Clocks</t>
  </si>
  <si>
    <t>Non-Ferrous Metal</t>
  </si>
  <si>
    <t>Dairy Products</t>
  </si>
  <si>
    <t>Power Generating and Specialized Machinery</t>
  </si>
  <si>
    <t>Animal &amp; Vegetable Oils &amp; Fats</t>
  </si>
  <si>
    <t>Feeding Stuff For Animals (Not Including Unmilled Cereals)</t>
  </si>
  <si>
    <t>Articles of Apparel, accessories</t>
  </si>
  <si>
    <t>Other Crude Materials, inedible</t>
  </si>
  <si>
    <t>Metalliferous Ores and Metal Scrap</t>
  </si>
  <si>
    <t>Other Manufactured Goods</t>
  </si>
  <si>
    <t>Dyeing, Tanning and Coloring Materials</t>
  </si>
  <si>
    <t>Rubber Manufacture</t>
  </si>
  <si>
    <t>Fish &amp; Fish Preparations</t>
  </si>
  <si>
    <t>Home Appliances</t>
  </si>
  <si>
    <t>Articles of Temporarily Imported &amp; Exported</t>
  </si>
  <si>
    <t>Beverages and Tobacco Manufactures</t>
  </si>
  <si>
    <t>Textiles Fiber &amp; Their Waste</t>
  </si>
  <si>
    <t>Tobacco, unmanufactured</t>
  </si>
  <si>
    <t>Other Special Transactions</t>
  </si>
  <si>
    <t>Pulp &amp; Waste Paper</t>
  </si>
  <si>
    <t>Office and EDP Machines</t>
  </si>
  <si>
    <t>Corn</t>
  </si>
  <si>
    <t>Artificial Resins</t>
  </si>
  <si>
    <t>Chemical Compounds</t>
  </si>
  <si>
    <t>Iron Ore, not agglomerated</t>
  </si>
  <si>
    <t>Other Mineral Fuels &amp; Lubricant</t>
  </si>
  <si>
    <t xml:space="preserve">Notes:  </t>
  </si>
  <si>
    <t>Growth rates were computed from actual values</t>
  </si>
  <si>
    <t>includes consigned and direct importation using the expanded coverage of electronic products</t>
  </si>
  <si>
    <t xml:space="preserve">includes telecommunications and sound recording and reproducing apparatus and equipment     </t>
  </si>
  <si>
    <t xml:space="preserve">includes on consignment and not on consignment                                              </t>
  </si>
  <si>
    <t>TABLE 8  Philippine Imports by Major Type of Goods</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</si>
  <si>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</si>
  <si>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</si>
  <si>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</si>
  <si>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</si>
  <si>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</si>
  <si>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</si>
  <si>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</si>
  <si>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</si>
  <si>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</si>
  <si>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</si>
  <si>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</si>
  <si>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</si>
  <si>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</si>
  <si>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</si>
  <si>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</si>
  <si>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</si>
  <si>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</si>
  <si>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</si>
  <si>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</si>
  <si>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</si>
  <si>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</si>
  <si>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</si>
  <si>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</si>
  <si>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</si>
  <si>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</si>
  <si>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</si>
  <si>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</si>
  <si>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</si>
  <si>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</si>
  <si>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</si>
  <si>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</si>
  <si>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</si>
  <si>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</si>
  <si>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</si>
  <si>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</si>
  <si>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</si>
  <si>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</si>
  <si>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</si>
  <si>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</si>
  <si>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</si>
  <si>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</si>
  <si>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</si>
  <si>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</si>
  <si>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</si>
  <si>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</si>
  <si>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</si>
  <si>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</si>
  <si>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</si>
  <si>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</si>
  <si>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</si>
  <si>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</si>
  <si>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</si>
  <si>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</si>
  <si>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</si>
  <si>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r - Revised</t>
  </si>
  <si>
    <t>TABLE 9  Philippine Imports from the Top Ten Countries: January 2020 and 2019</t>
  </si>
  <si>
    <r>
      <t>Japan</t>
    </r>
    <r>
      <rPr>
        <vertAlign val="superscript"/>
        <sz val="10"/>
        <rFont val="Times New Roman"/>
        <family val="1"/>
      </rPr>
      <t xml:space="preserve"> 1/</t>
    </r>
  </si>
  <si>
    <t xml:space="preserve">Kuwait                                                                                                                                                                                                                                                        </t>
  </si>
  <si>
    <t xml:space="preserve">Russian Federation                                                                                                                                                                                                                                            </t>
  </si>
  <si>
    <t xml:space="preserve">Australia                                                                                                                                                                                                                                                     </t>
  </si>
  <si>
    <t xml:space="preserve">Brazil                                                                                                                                                                                                                                                        </t>
  </si>
  <si>
    <t xml:space="preserve">Italy                                                                                                                                                                                                                                                         </t>
  </si>
  <si>
    <t>TABLE 10  Philippine Import Statistics by Selected Economic Bloc: January 2020 and 2019</t>
  </si>
  <si>
    <r>
      <t>European  Union ( EU )</t>
    </r>
    <r>
      <rPr>
        <vertAlign val="superscript"/>
        <sz val="10"/>
        <rFont val="Times New Roman"/>
        <family val="1"/>
      </rPr>
      <t xml:space="preserve"> 3/</t>
    </r>
  </si>
  <si>
    <r>
      <t>United  States of  America</t>
    </r>
    <r>
      <rPr>
        <vertAlign val="superscript"/>
        <sz val="10"/>
        <rFont val="Times New Roman"/>
        <family val="1"/>
      </rPr>
      <t xml:space="preserve"> 4/</t>
    </r>
  </si>
  <si>
    <t>TABLE 11  Balance of Trade by Major Trading Partners: January 2020</t>
  </si>
  <si>
    <r>
      <t xml:space="preserve">      Imports </t>
    </r>
    <r>
      <rPr>
        <b/>
        <vertAlign val="superscript"/>
        <sz val="10"/>
        <color indexed="8"/>
        <rFont val="Times New Roman"/>
        <family val="1"/>
      </rPr>
      <t>p</t>
    </r>
  </si>
  <si>
    <r>
      <t xml:space="preserve">      Exports </t>
    </r>
    <r>
      <rPr>
        <b/>
        <vertAlign val="superscript"/>
        <sz val="10"/>
        <color rgb="FF000000"/>
        <rFont val="Times New Roman"/>
        <family val="1"/>
      </rPr>
      <t>p</t>
    </r>
  </si>
  <si>
    <t xml:space="preserve"> </t>
  </si>
  <si>
    <t>Total</t>
  </si>
  <si>
    <t xml:space="preserve">1/  </t>
  </si>
  <si>
    <t>TABLE 12  Balance of Trade by Selected Economic Bloc: January 2020</t>
  </si>
  <si>
    <r>
      <t xml:space="preserve">      Exports </t>
    </r>
    <r>
      <rPr>
        <b/>
        <vertAlign val="superscript"/>
        <sz val="10"/>
        <color rgb="FF000000"/>
        <rFont val="Times New Roman"/>
        <family val="1"/>
      </rPr>
      <t xml:space="preserve">p </t>
    </r>
  </si>
  <si>
    <t>includes Alaska &amp; Hawaii</t>
  </si>
  <si>
    <t>includes Brunei Darusalam, Cambodia, Indonesia, Laos, Malaysia, Myanmar, Singapore, Thailand, Vietnam</t>
  </si>
  <si>
    <t>includes Austria, Belgium, Bulgaria, Croatia, Cyprus, Czech Republic, Denmark, Estonia, Finland, France, Germany, Greece, Hungary, Ireland, Italy, Latvia, Lithuania, Luxembourg, Malta, Netherlands, Poland, Portugal, Romania, Slovakia, Slovenia, Spain, Sweden, Latvia,  and UK Great Britain &amp; N. Ireland</t>
  </si>
  <si>
    <r>
      <t>2018</t>
    </r>
    <r>
      <rPr>
        <vertAlign val="superscript"/>
        <sz val="11"/>
        <color indexed="8"/>
        <rFont val="Times New Roman"/>
        <family val="1"/>
      </rPr>
      <t>r</t>
    </r>
  </si>
  <si>
    <r>
      <t>2019</t>
    </r>
    <r>
      <rPr>
        <vertAlign val="superscript"/>
        <sz val="11"/>
        <color indexed="8"/>
        <rFont val="Times New Roman"/>
        <family val="1"/>
      </rPr>
      <t>r</t>
    </r>
  </si>
  <si>
    <r>
      <t>2020</t>
    </r>
    <r>
      <rPr>
        <vertAlign val="superscript"/>
        <sz val="11"/>
        <color indexed="8"/>
        <rFont val="Times New Roman"/>
        <family val="1"/>
      </rPr>
      <t>p</t>
    </r>
  </si>
  <si>
    <t xml:space="preserve"> (FOB Value in Million USD)</t>
  </si>
  <si>
    <t xml:space="preserve"> TABLE 1  Total Trade by Month and Year: 2018 - 2020</t>
  </si>
  <si>
    <t xml:space="preserve"> TABLE 2  Growth Rate by Month and Year: 2018 - 2020</t>
  </si>
  <si>
    <t>Ceramic Tiles and Décor</t>
  </si>
  <si>
    <t>Metal Components 7/</t>
  </si>
  <si>
    <t>January 2020 and 2019</t>
  </si>
  <si>
    <t>(FOB in Thousand USD)</t>
  </si>
  <si>
    <t>(FOB Value in Million USD)</t>
  </si>
  <si>
    <r>
      <t>ASEAN</t>
    </r>
    <r>
      <rPr>
        <vertAlign val="superscript"/>
        <sz val="10"/>
        <rFont val="Times New Roman"/>
        <family val="1"/>
      </rPr>
      <t xml:space="preserve"> 3/</t>
    </r>
  </si>
  <si>
    <t>includes Austria, Belgium, Bulgaria, Croatia, Cyprus, Czech Republic, Denmark, Estonia, Finland, France, Germany, Greece, Hungary, Ireland, Italy, Latvia, Lithuania,  Luxembourg, Malta, Netherlands, Poland, Portugal, Romania, Slovakia, Slovenia,  Spain, Sweden and UK Great Britain</t>
  </si>
  <si>
    <r>
      <t>ASEAN</t>
    </r>
    <r>
      <rPr>
        <vertAlign val="superscript"/>
        <sz val="10"/>
        <rFont val="Times New Roman"/>
        <family val="1"/>
      </rPr>
      <t xml:space="preserve"> 2/</t>
    </r>
  </si>
  <si>
    <r>
      <t>United  States of  America</t>
    </r>
    <r>
      <rPr>
        <vertAlign val="superscript"/>
        <sz val="10"/>
        <rFont val="Times New Roman"/>
        <family val="1"/>
      </rPr>
      <t xml:space="preserve"> 3/</t>
    </r>
  </si>
  <si>
    <r>
      <t>United States of America</t>
    </r>
    <r>
      <rPr>
        <vertAlign val="superscript"/>
        <sz val="10"/>
        <rFont val="Times New Roman"/>
        <family val="1"/>
      </rPr>
      <t xml:space="preserv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</si>
</sst>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_(* #,###.00,,_);_(* \(#,###.00,,\);_(* &quot;-&quot;??_);_(@_)"/>
  </numFmts>
  <fonts count="31" x14ac:knownFonts="1">
    <font>
      <sz val="11"/>
      <color theme="1"/>
      <name val="Calibri"/>
      <family val="2"/>
      <scheme val="minor"/>
    </font>
    <font>
      <sz val="10"/>
      <name val="Arial"/>
      <family val="2"/>
    </font>
    <font>
      <b/>
      <sz val="11"/>
      <name val="Times New Roman"/>
      <family val="1"/>
    </font>
    <font>
      <sz val="11"/>
      <name val="Courier"/>
      <family val="3"/>
    </font>
    <font>
      <b/>
      <sz val="11"/>
      <color indexed="8"/>
      <name val="Times New Roman"/>
      <family val="1"/>
    </font>
    <font>
      <sz val="11"/>
      <color indexed="8"/>
      <name val="Times New Roman"/>
      <family val="1"/>
    </font>
    <font>
      <b/>
      <sz val="11"/>
      <name val="Courier"/>
      <family val="3"/>
    </font>
    <font>
      <sz val="11"/>
      <name val="Arial"/>
      <family val="2"/>
    </font>
    <font>
      <sz val="8"/>
      <color indexed="8"/>
      <name val="Times New Roman"/>
      <family val="1"/>
    </font>
    <font>
      <sz val="12"/>
      <name val="Courier"/>
      <family val="3"/>
    </font>
    <font>
      <sz val="9"/>
      <name val="Times New Roman"/>
      <family val="1"/>
    </font>
    <font>
      <sz val="10"/>
      <name val="Times New Roman"/>
      <family val="1"/>
    </font>
    <font>
      <sz val="11"/>
      <name val="Times New Roman"/>
      <family val="1"/>
    </font>
    <font>
      <sz val="9"/>
      <color indexed="8"/>
      <name val="Times New Roman"/>
      <family val="1"/>
    </font>
    <font>
      <sz val="12"/>
      <color indexed="8"/>
      <name val="Times New Roman"/>
      <family val="1"/>
    </font>
    <font>
      <b/>
      <i/>
      <sz val="11"/>
      <color indexed="8"/>
      <name val="Times New Roman"/>
      <family val="1"/>
    </font>
    <font>
      <b/>
      <sz val="9"/>
      <name val="Times New Roman"/>
      <family val="1"/>
    </font>
    <font>
      <b/>
      <sz val="10"/>
      <color indexed="8"/>
      <name val="Times New Roman"/>
      <family val="1"/>
    </font>
    <font>
      <sz val="10"/>
      <color indexed="8"/>
      <name val="Times New Roman"/>
      <family val="1"/>
    </font>
    <font>
      <b/>
      <i/>
      <sz val="9"/>
      <name val="Times New Roman"/>
      <family val="1"/>
    </font>
    <font>
      <i/>
      <sz val="9"/>
      <name val="Times New Roman"/>
      <family val="1"/>
    </font>
    <font>
      <b/>
      <vertAlign val="superscript"/>
      <sz val="9"/>
      <name val="Times New Roman"/>
      <family val="1"/>
    </font>
    <font>
      <sz val="9"/>
      <name val="Arial"/>
      <family val="2"/>
    </font>
    <font>
      <b/>
      <sz val="10"/>
      <name val="Times New Roman"/>
      <family val="1"/>
    </font>
    <font>
      <b/>
      <vertAlign val="superscript"/>
      <sz val="10"/>
      <name val="Times New Roman"/>
      <family val="1"/>
    </font>
    <font>
      <vertAlign val="superscript"/>
      <sz val="10"/>
      <name val="Times New Roman"/>
      <family val="1"/>
    </font>
    <font>
      <b/>
      <i/>
      <sz val="10"/>
      <name val="Times New Roman"/>
      <family val="1"/>
    </font>
    <font>
      <i/>
      <sz val="10"/>
      <name val="Times New Roman"/>
      <family val="1"/>
    </font>
    <font>
      <b/>
      <vertAlign val="superscript"/>
      <sz val="10"/>
      <color indexed="8"/>
      <name val="Times New Roman"/>
      <family val="1"/>
    </font>
    <font>
      <b/>
      <vertAlign val="superscript"/>
      <sz val="10"/>
      <color rgb="FF000000"/>
      <name val="Times New Roman"/>
      <family val="1"/>
    </font>
    <font>
      <vertAlign val="superscript"/>
      <sz val="11"/>
      <color indexed="8"/>
      <name val="Times New Roman"/>
      <family val="1"/>
    </font>
  </fonts>
  <fills count="2">
    <fill>
      <patternFill patternType="none"/>
    </fill>
    <fill>
      <patternFill patternType="gray125"/>
    </fill>
  </fills>
  <borders count="26">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1" fillId="0" borderId="0"/>
  </cellStyleXfs>
  <cellXfs count="344">
    <xf numFmtId="0" fontId="0" fillId="0" borderId="0" xfId="0"/>
    <xf numFmtId="0" fontId="2" fillId="0" borderId="0" xfId="1" applyFont="1" applyAlignment="1">
      <alignment horizontal="centerContinuous"/>
    </xf>
    <xf numFmtId="0" fontId="2" fillId="0" borderId="0" xfId="1" applyFont="1"/>
    <xf numFmtId="0" fontId="3" fillId="0" borderId="0" xfId="1" applyFont="1"/>
    <xf numFmtId="0" fontId="4" fillId="0" borderId="0" xfId="1" applyFont="1" applyAlignment="1">
      <alignment horizontal="centerContinuous"/>
    </xf>
    <xf numFmtId="0" fontId="5" fillId="0" borderId="0" xfId="1" applyFont="1" applyAlignment="1">
      <alignment horizontal="centerContinuous"/>
    </xf>
    <xf numFmtId="0" fontId="4" fillId="0" borderId="2" xfId="1" applyFont="1" applyBorder="1" applyAlignment="1">
      <alignment horizontal="center"/>
    </xf>
    <xf numFmtId="0" fontId="4" fillId="0" borderId="2" xfId="1" applyFont="1" applyBorder="1" applyAlignment="1">
      <alignment horizontal="centerContinuous"/>
    </xf>
    <xf numFmtId="0" fontId="6" fillId="0" borderId="0" xfId="1" applyFont="1"/>
    <xf numFmtId="0" fontId="4" fillId="0" borderId="5" xfId="1" applyFont="1" applyBorder="1" applyAlignment="1">
      <alignment horizontal="center"/>
    </xf>
    <xf numFmtId="0" fontId="4" fillId="0" borderId="7" xfId="1" applyFont="1" applyBorder="1" applyAlignment="1">
      <alignment horizontal="center"/>
    </xf>
    <xf numFmtId="43" fontId="8" fillId="0" borderId="7" xfId="2" quotePrefix="1" applyFont="1" applyBorder="1" applyAlignment="1">
      <alignment horizontal="center"/>
    </xf>
    <xf numFmtId="43" fontId="8" fillId="0" borderId="9" xfId="2" quotePrefix="1" applyFont="1" applyBorder="1" applyAlignment="1">
      <alignment horizontal="center"/>
    </xf>
    <xf numFmtId="0" fontId="9" fillId="0" borderId="0" xfId="1" applyFont="1"/>
    <xf numFmtId="164" fontId="5" fillId="0" borderId="10" xfId="1" applyNumberFormat="1" applyFont="1" applyBorder="1" applyAlignment="1">
      <alignment horizontal="right"/>
    </xf>
    <xf numFmtId="165" fontId="5" fillId="0" borderId="10" xfId="1" applyNumberFormat="1" applyFont="1" applyBorder="1" applyAlignment="1">
      <alignment horizontal="right"/>
    </xf>
    <xf numFmtId="164" fontId="5" fillId="0" borderId="0" xfId="1" applyNumberFormat="1" applyFont="1"/>
    <xf numFmtId="164" fontId="5" fillId="0" borderId="0" xfId="1" applyNumberFormat="1" applyFont="1" applyAlignment="1">
      <alignment horizontal="right"/>
    </xf>
    <xf numFmtId="165" fontId="5" fillId="0" borderId="0" xfId="1" applyNumberFormat="1" applyFont="1"/>
    <xf numFmtId="0" fontId="4" fillId="0" borderId="0" xfId="1" applyFont="1"/>
    <xf numFmtId="165" fontId="5" fillId="0" borderId="0" xfId="1" applyNumberFormat="1" applyFont="1" applyAlignment="1">
      <alignment horizontal="right"/>
    </xf>
    <xf numFmtId="167" fontId="9" fillId="0" borderId="0" xfId="2" applyNumberFormat="1" applyFont="1"/>
    <xf numFmtId="167" fontId="10" fillId="0" borderId="0" xfId="2" applyNumberFormat="1" applyFont="1"/>
    <xf numFmtId="167" fontId="11" fillId="0" borderId="0" xfId="2" applyNumberFormat="1" applyFont="1"/>
    <xf numFmtId="164" fontId="12" fillId="0" borderId="0" xfId="2" applyNumberFormat="1" applyFont="1"/>
    <xf numFmtId="164" fontId="12" fillId="0" borderId="0" xfId="1" applyNumberFormat="1" applyFont="1"/>
    <xf numFmtId="0" fontId="5" fillId="0" borderId="11" xfId="1" applyFont="1" applyBorder="1"/>
    <xf numFmtId="164" fontId="5" fillId="0" borderId="11" xfId="1" applyNumberFormat="1" applyFont="1" applyBorder="1" applyAlignment="1">
      <alignment horizontal="right"/>
    </xf>
    <xf numFmtId="165" fontId="5" fillId="0" borderId="11" xfId="1" applyNumberFormat="1" applyFont="1" applyBorder="1" applyAlignment="1">
      <alignment horizontal="right"/>
    </xf>
    <xf numFmtId="168" fontId="9" fillId="0" borderId="0" xfId="1" applyNumberFormat="1" applyFont="1"/>
    <xf numFmtId="0" fontId="13" fillId="0" borderId="0" xfId="1" applyFont="1" applyAlignment="1">
      <alignment horizontal="left"/>
    </xf>
    <xf numFmtId="37" fontId="14" fillId="0" borderId="0" xfId="1" applyNumberFormat="1" applyFont="1"/>
    <xf numFmtId="0" fontId="10" fillId="0" borderId="0" xfId="1" quotePrefix="1" applyFont="1" applyAlignment="1">
      <alignment horizontal="left"/>
    </xf>
    <xf numFmtId="0" fontId="15" fillId="0" borderId="0" xfId="1" applyFont="1" applyAlignment="1">
      <alignment horizontal="centerContinuous"/>
    </xf>
    <xf numFmtId="37" fontId="5" fillId="0" borderId="10" xfId="1" applyNumberFormat="1" applyFont="1" applyBorder="1" applyAlignment="1">
      <alignment horizontal="right"/>
    </xf>
    <xf numFmtId="169" fontId="5" fillId="0" borderId="10" xfId="1" applyNumberFormat="1" applyFont="1" applyBorder="1" applyAlignment="1">
      <alignment horizontal="right"/>
    </xf>
    <xf numFmtId="0" fontId="5" fillId="0" borderId="10" xfId="1" applyFont="1" applyBorder="1" applyAlignment="1">
      <alignment horizontal="right"/>
    </xf>
    <xf numFmtId="169" fontId="3" fillId="0" borderId="10" xfId="1" applyNumberFormat="1" applyFont="1" applyBorder="1"/>
    <xf numFmtId="169" fontId="5" fillId="0" borderId="0" xfId="2" applyNumberFormat="1" applyFont="1"/>
    <xf numFmtId="169" fontId="5" fillId="0" borderId="0" xfId="2" applyNumberFormat="1" applyFont="1" applyAlignment="1">
      <alignment horizontal="right"/>
    </xf>
    <xf numFmtId="169" fontId="5" fillId="0" borderId="0" xfId="1" applyNumberFormat="1" applyFont="1" applyAlignment="1">
      <alignment horizontal="right"/>
    </xf>
    <xf numFmtId="169" fontId="3" fillId="0" borderId="0" xfId="1" applyNumberFormat="1" applyFont="1"/>
    <xf numFmtId="43" fontId="5" fillId="0" borderId="0" xfId="2" applyFont="1" applyAlignment="1">
      <alignment horizontal="right"/>
    </xf>
    <xf numFmtId="37" fontId="5" fillId="0" borderId="0" xfId="1" applyNumberFormat="1" applyFont="1" applyAlignment="1">
      <alignment horizontal="right"/>
    </xf>
    <xf numFmtId="37" fontId="5" fillId="0" borderId="11" xfId="1" applyNumberFormat="1" applyFont="1" applyBorder="1" applyAlignment="1">
      <alignment horizontal="right"/>
    </xf>
    <xf numFmtId="169" fontId="5" fillId="0" borderId="11" xfId="1" applyNumberFormat="1" applyFont="1" applyBorder="1" applyAlignment="1">
      <alignment horizontal="right"/>
    </xf>
    <xf numFmtId="169" fontId="3" fillId="0" borderId="11" xfId="1" applyNumberFormat="1" applyFont="1" applyBorder="1"/>
    <xf numFmtId="0" fontId="16" fillId="0" borderId="0" xfId="1" applyFont="1"/>
    <xf numFmtId="0" fontId="10" fillId="0" borderId="0" xfId="1" applyFont="1"/>
    <xf numFmtId="1" fontId="16" fillId="0" borderId="0" xfId="1" applyNumberFormat="1" applyFont="1" applyAlignment="1">
      <alignment horizontal="center"/>
    </xf>
    <xf numFmtId="1" fontId="16" fillId="0" borderId="0" xfId="1" applyNumberFormat="1" applyFont="1" applyAlignment="1">
      <alignment horizontal="center" wrapText="1"/>
    </xf>
    <xf numFmtId="170" fontId="16" fillId="0" borderId="0" xfId="1" applyNumberFormat="1" applyFont="1" applyAlignment="1">
      <alignment horizontal="center"/>
    </xf>
    <xf numFmtId="169" fontId="10" fillId="0" borderId="0" xfId="1" applyNumberFormat="1" applyFont="1"/>
    <xf numFmtId="0" fontId="17" fillId="0" borderId="0" xfId="1" applyFont="1" applyAlignment="1">
      <alignment horizontal="centerContinuous"/>
    </xf>
    <xf numFmtId="0" fontId="18" fillId="0" borderId="0" xfId="1" applyFont="1" applyAlignment="1">
      <alignment horizontal="centerContinuous" wrapText="1"/>
    </xf>
    <xf numFmtId="170" fontId="18" fillId="0" borderId="0" xfId="1" applyNumberFormat="1" applyFont="1" applyAlignment="1">
      <alignment horizontal="centerContinuous"/>
    </xf>
    <xf numFmtId="0" fontId="18" fillId="0" borderId="0" xfId="1" applyFont="1" applyAlignment="1">
      <alignment horizontal="centerContinuous"/>
    </xf>
    <xf numFmtId="170" fontId="18" fillId="0" borderId="0" xfId="1" applyNumberFormat="1" applyFont="1"/>
    <xf numFmtId="0" fontId="18" fillId="0" borderId="0" xfId="1" applyFont="1"/>
    <xf numFmtId="169" fontId="18" fillId="0" borderId="0" xfId="2" applyNumberFormat="1" applyFont="1"/>
    <xf numFmtId="1" fontId="16" fillId="0" borderId="0" xfId="1" applyNumberFormat="1" applyFont="1" applyAlignment="1">
      <alignment horizontal="centerContinuous"/>
    </xf>
    <xf numFmtId="0" fontId="16" fillId="0" borderId="0" xfId="1" applyFont="1" applyAlignment="1">
      <alignment horizontal="centerContinuous" wrapText="1"/>
    </xf>
    <xf numFmtId="170" fontId="16" fillId="0" borderId="0" xfId="1" applyNumberFormat="1" applyFont="1" applyAlignment="1">
      <alignment horizontal="centerContinuous"/>
    </xf>
    <xf numFmtId="0" fontId="16" fillId="0" borderId="0" xfId="1" applyFont="1" applyAlignment="1">
      <alignment horizontal="centerContinuous"/>
    </xf>
    <xf numFmtId="170" fontId="10" fillId="0" borderId="0" xfId="2" applyNumberFormat="1" applyFont="1" applyAlignment="1">
      <alignment horizontal="centerContinuous"/>
    </xf>
    <xf numFmtId="0" fontId="10" fillId="0" borderId="0" xfId="1" applyFont="1" applyAlignment="1">
      <alignment horizontal="centerContinuous"/>
    </xf>
    <xf numFmtId="169" fontId="10" fillId="0" borderId="0" xfId="2" applyNumberFormat="1" applyFont="1" applyAlignment="1">
      <alignment horizontal="centerContinuous"/>
    </xf>
    <xf numFmtId="1" fontId="10" fillId="0" borderId="0" xfId="1" quotePrefix="1" applyNumberFormat="1" applyFont="1" applyAlignment="1">
      <alignment horizontal="centerContinuous"/>
    </xf>
    <xf numFmtId="0" fontId="19" fillId="0" borderId="0" xfId="1" applyFont="1" applyAlignment="1">
      <alignment horizontal="centerContinuous" wrapText="1"/>
    </xf>
    <xf numFmtId="170" fontId="19" fillId="0" borderId="0" xfId="1" applyNumberFormat="1" applyFont="1" applyAlignment="1">
      <alignment horizontal="centerContinuous"/>
    </xf>
    <xf numFmtId="0" fontId="19" fillId="0" borderId="0" xfId="1" applyFont="1" applyAlignment="1">
      <alignment horizontal="centerContinuous"/>
    </xf>
    <xf numFmtId="170" fontId="20" fillId="0" borderId="0" xfId="1" applyNumberFormat="1" applyFont="1" applyAlignment="1">
      <alignment horizontal="centerContinuous"/>
    </xf>
    <xf numFmtId="0" fontId="20" fillId="0" borderId="0" xfId="1" applyFont="1" applyAlignment="1">
      <alignment horizontal="centerContinuous"/>
    </xf>
    <xf numFmtId="169" fontId="20" fillId="0" borderId="0" xfId="2" applyNumberFormat="1" applyFont="1" applyAlignment="1">
      <alignment horizontal="centerContinuous"/>
    </xf>
    <xf numFmtId="0" fontId="20" fillId="0" borderId="0" xfId="1" applyFont="1"/>
    <xf numFmtId="49" fontId="16" fillId="0" borderId="13" xfId="1" quotePrefix="1" applyNumberFormat="1" applyFont="1" applyBorder="1" applyAlignment="1">
      <alignment horizontal="center"/>
    </xf>
    <xf numFmtId="0" fontId="16" fillId="0" borderId="13" xfId="1" quotePrefix="1" applyFont="1" applyBorder="1" applyAlignment="1">
      <alignment horizontal="center"/>
    </xf>
    <xf numFmtId="49" fontId="16" fillId="0" borderId="13" xfId="1" applyNumberFormat="1" applyFont="1" applyBorder="1" applyAlignment="1">
      <alignment horizontal="center"/>
    </xf>
    <xf numFmtId="0" fontId="16" fillId="0" borderId="0" xfId="1" applyFont="1" applyAlignment="1">
      <alignment horizontal="center"/>
    </xf>
    <xf numFmtId="43" fontId="8" fillId="0" borderId="13" xfId="2" quotePrefix="1" applyFont="1" applyBorder="1" applyAlignment="1">
      <alignment horizontal="center"/>
    </xf>
    <xf numFmtId="169" fontId="8" fillId="0" borderId="16" xfId="2" quotePrefix="1" applyNumberFormat="1" applyFont="1" applyBorder="1" applyAlignment="1">
      <alignment horizontal="center"/>
    </xf>
    <xf numFmtId="0" fontId="1" fillId="0" borderId="0" xfId="1" applyAlignment="1">
      <alignment horizontal="center" vertical="center" wrapText="1"/>
    </xf>
    <xf numFmtId="43" fontId="8" fillId="0" borderId="0" xfId="2" quotePrefix="1" applyFont="1" applyAlignment="1">
      <alignment horizontal="center"/>
    </xf>
    <xf numFmtId="169" fontId="8" fillId="0" borderId="0" xfId="2" quotePrefix="1" applyNumberFormat="1" applyFont="1" applyAlignment="1">
      <alignment horizontal="center"/>
    </xf>
    <xf numFmtId="0" fontId="16" fillId="0" borderId="0" xfId="1" applyFont="1" applyAlignment="1">
      <alignment horizontal="center" wrapText="1"/>
    </xf>
    <xf numFmtId="171" fontId="16" fillId="0" borderId="0" xfId="2" applyNumberFormat="1" applyFont="1" applyAlignment="1">
      <alignment horizontal="right"/>
    </xf>
    <xf numFmtId="43" fontId="16" fillId="0" borderId="0" xfId="2" applyFont="1" applyAlignment="1">
      <alignment horizontal="right"/>
    </xf>
    <xf numFmtId="169" fontId="16" fillId="0" borderId="0" xfId="2" applyNumberFormat="1" applyFont="1" applyAlignment="1">
      <alignment horizontal="center"/>
    </xf>
    <xf numFmtId="1" fontId="10" fillId="0" borderId="0" xfId="1" applyNumberFormat="1" applyFont="1" applyAlignment="1">
      <alignment horizontal="center"/>
    </xf>
    <xf numFmtId="1" fontId="10" fillId="0" borderId="0" xfId="1" applyNumberFormat="1" applyFont="1" applyAlignment="1">
      <alignment wrapText="1"/>
    </xf>
    <xf numFmtId="171" fontId="10" fillId="0" borderId="0" xfId="2" applyNumberFormat="1" applyFont="1"/>
    <xf numFmtId="43" fontId="10" fillId="0" borderId="0" xfId="2" applyFont="1"/>
    <xf numFmtId="169" fontId="10" fillId="0" borderId="0" xfId="2" applyNumberFormat="1" applyFont="1"/>
    <xf numFmtId="1" fontId="10" fillId="0" borderId="0" xfId="1" applyNumberFormat="1" applyFont="1" applyAlignment="1">
      <alignment horizontal="center" vertical="top" wrapText="1"/>
    </xf>
    <xf numFmtId="0" fontId="10" fillId="0" borderId="0" xfId="1" quotePrefix="1" applyFont="1" applyAlignment="1">
      <alignment horizontal="left" vertical="top" wrapText="1"/>
    </xf>
    <xf numFmtId="171" fontId="16" fillId="0" borderId="0" xfId="2" applyNumberFormat="1" applyFont="1"/>
    <xf numFmtId="43" fontId="10" fillId="0" borderId="0" xfId="2" applyFont="1" applyAlignment="1">
      <alignment horizontal="right"/>
    </xf>
    <xf numFmtId="169" fontId="10" fillId="0" borderId="0" xfId="2" applyNumberFormat="1" applyFont="1" applyAlignment="1">
      <alignment horizontal="center"/>
    </xf>
    <xf numFmtId="0" fontId="1" fillId="0" borderId="0" xfId="1"/>
    <xf numFmtId="0" fontId="10" fillId="0" borderId="0" xfId="1" applyFont="1" applyAlignment="1">
      <alignment vertical="top" wrapText="1"/>
    </xf>
    <xf numFmtId="4" fontId="10" fillId="0" borderId="0" xfId="1" quotePrefix="1" applyNumberFormat="1" applyFont="1" applyAlignment="1">
      <alignment horizontal="left" wrapText="1"/>
    </xf>
    <xf numFmtId="0" fontId="16" fillId="0" borderId="0" xfId="1" applyFont="1" applyAlignment="1">
      <alignment horizontal="left" vertical="top" wrapText="1"/>
    </xf>
    <xf numFmtId="0" fontId="11" fillId="0" borderId="0" xfId="1" applyFont="1" applyAlignment="1">
      <alignment horizontal="left" wrapText="1"/>
    </xf>
    <xf numFmtId="1" fontId="10" fillId="0" borderId="17" xfId="1" applyNumberFormat="1" applyFont="1" applyBorder="1" applyAlignment="1">
      <alignment horizontal="center" vertical="top" wrapText="1"/>
    </xf>
    <xf numFmtId="0" fontId="10" fillId="0" borderId="17" xfId="1" quotePrefix="1" applyFont="1" applyBorder="1" applyAlignment="1">
      <alignment horizontal="left" vertical="top" wrapText="1"/>
    </xf>
    <xf numFmtId="171" fontId="10" fillId="0" borderId="17" xfId="2" applyNumberFormat="1" applyFont="1" applyBorder="1"/>
    <xf numFmtId="43" fontId="10" fillId="0" borderId="17" xfId="2" applyFont="1" applyBorder="1" applyAlignment="1">
      <alignment horizontal="right"/>
    </xf>
    <xf numFmtId="169" fontId="10" fillId="0" borderId="17" xfId="2" applyNumberFormat="1" applyFont="1" applyBorder="1" applyAlignment="1">
      <alignment horizontal="center"/>
    </xf>
    <xf numFmtId="1" fontId="10" fillId="0" borderId="0" xfId="1" applyNumberFormat="1" applyFont="1" applyAlignment="1">
      <alignment horizontal="left"/>
    </xf>
    <xf numFmtId="170" fontId="10" fillId="0" borderId="0" xfId="1" applyNumberFormat="1" applyFont="1"/>
    <xf numFmtId="170" fontId="16" fillId="0" borderId="0" xfId="1" applyNumberFormat="1" applyFont="1"/>
    <xf numFmtId="169" fontId="16" fillId="0" borderId="0" xfId="2" applyNumberFormat="1" applyFont="1"/>
    <xf numFmtId="1" fontId="10" fillId="0" borderId="0" xfId="1" quotePrefix="1" applyNumberFormat="1" applyFont="1" applyAlignment="1">
      <alignment horizontal="left"/>
    </xf>
    <xf numFmtId="1" fontId="10" fillId="0" borderId="0" xfId="1" quotePrefix="1" applyNumberFormat="1" applyFont="1" applyAlignment="1">
      <alignment horizontal="center"/>
    </xf>
    <xf numFmtId="0" fontId="22" fillId="0" borderId="0" xfId="1" applyFont="1" applyAlignment="1">
      <alignment horizontal="left"/>
    </xf>
    <xf numFmtId="1" fontId="10" fillId="0" borderId="0" xfId="1" applyNumberFormat="1" applyFont="1"/>
    <xf numFmtId="0" fontId="10" fillId="0" borderId="0" xfId="1" applyFont="1" applyAlignment="1">
      <alignment horizontal="center"/>
    </xf>
    <xf numFmtId="0" fontId="10" fillId="0" borderId="0" xfId="1" applyFont="1" applyAlignment="1">
      <alignment horizontal="left"/>
    </xf>
    <xf numFmtId="169" fontId="16" fillId="0" borderId="0" xfId="1" applyNumberFormat="1" applyFont="1"/>
    <xf numFmtId="1" fontId="10" fillId="0" borderId="0" xfId="1" applyNumberFormat="1" applyFont="1" applyAlignment="1">
      <alignment horizontal="left" wrapText="1"/>
    </xf>
    <xf numFmtId="172" fontId="18" fillId="0" borderId="0" xfId="1" applyNumberFormat="1" applyFont="1" applyAlignment="1">
      <alignment horizontal="centerContinuous"/>
    </xf>
    <xf numFmtId="169" fontId="18" fillId="0" borderId="0" xfId="2" applyNumberFormat="1" applyFont="1" applyAlignment="1">
      <alignment horizontal="centerContinuous"/>
    </xf>
    <xf numFmtId="0" fontId="23" fillId="0" borderId="0" xfId="1" applyFont="1" applyAlignment="1">
      <alignment horizontal="centerContinuous"/>
    </xf>
    <xf numFmtId="0" fontId="11" fillId="0" borderId="0" xfId="1" applyFont="1" applyAlignment="1">
      <alignment horizontal="centerContinuous"/>
    </xf>
    <xf numFmtId="172" fontId="23" fillId="0" borderId="0" xfId="1" applyNumberFormat="1" applyFont="1" applyAlignment="1">
      <alignment horizontal="centerContinuous"/>
    </xf>
    <xf numFmtId="172" fontId="23" fillId="0" borderId="0" xfId="2" applyNumberFormat="1" applyFont="1" applyAlignment="1">
      <alignment horizontal="centerContinuous"/>
    </xf>
    <xf numFmtId="43" fontId="23" fillId="0" borderId="0" xfId="2" applyFont="1" applyAlignment="1">
      <alignment horizontal="centerContinuous"/>
    </xf>
    <xf numFmtId="169" fontId="11" fillId="0" borderId="0" xfId="2" applyNumberFormat="1" applyFont="1" applyAlignment="1">
      <alignment horizontal="centerContinuous"/>
    </xf>
    <xf numFmtId="0" fontId="11" fillId="0" borderId="0" xfId="1" applyFont="1"/>
    <xf numFmtId="169" fontId="11" fillId="0" borderId="0" xfId="2" applyNumberFormat="1" applyFont="1"/>
    <xf numFmtId="0" fontId="23" fillId="0" borderId="13" xfId="1" applyFont="1" applyBorder="1" applyAlignment="1">
      <alignment horizontal="center"/>
    </xf>
    <xf numFmtId="49" fontId="11" fillId="0" borderId="13" xfId="1" quotePrefix="1" applyNumberFormat="1" applyFont="1" applyBorder="1" applyAlignment="1">
      <alignment horizontal="center"/>
    </xf>
    <xf numFmtId="49" fontId="11" fillId="0" borderId="13" xfId="2" quotePrefix="1" applyNumberFormat="1" applyFont="1" applyBorder="1" applyAlignment="1">
      <alignment horizontal="center"/>
    </xf>
    <xf numFmtId="49" fontId="11" fillId="0" borderId="16" xfId="2" applyNumberFormat="1" applyFont="1" applyBorder="1" applyAlignment="1">
      <alignment horizontal="centerContinuous"/>
    </xf>
    <xf numFmtId="0" fontId="1" fillId="0" borderId="18" xfId="1" applyBorder="1" applyAlignment="1">
      <alignment horizontal="center" vertical="center"/>
    </xf>
    <xf numFmtId="172" fontId="23" fillId="0" borderId="18" xfId="1" quotePrefix="1" applyNumberFormat="1" applyFont="1" applyBorder="1" applyAlignment="1">
      <alignment horizontal="center"/>
    </xf>
    <xf numFmtId="3" fontId="23" fillId="0" borderId="18" xfId="1" quotePrefix="1" applyNumberFormat="1" applyFont="1" applyBorder="1" applyAlignment="1">
      <alignment horizontal="center"/>
    </xf>
    <xf numFmtId="172" fontId="23" fillId="0" borderId="18" xfId="2" quotePrefix="1" applyNumberFormat="1" applyFont="1" applyBorder="1" applyAlignment="1">
      <alignment horizontal="center"/>
    </xf>
    <xf numFmtId="169" fontId="23" fillId="0" borderId="18" xfId="2" applyNumberFormat="1" applyFont="1" applyBorder="1" applyAlignment="1">
      <alignment horizontal="centerContinuous"/>
    </xf>
    <xf numFmtId="173" fontId="11" fillId="0" borderId="0" xfId="2" applyNumberFormat="1" applyFont="1"/>
    <xf numFmtId="172" fontId="11" fillId="0" borderId="0" xfId="2" applyNumberFormat="1" applyFont="1"/>
    <xf numFmtId="0" fontId="23" fillId="0" borderId="0" xfId="1" quotePrefix="1" applyFont="1" applyAlignment="1">
      <alignment horizontal="centerContinuous"/>
    </xf>
    <xf numFmtId="172" fontId="23" fillId="0" borderId="0" xfId="2" applyNumberFormat="1" applyFont="1"/>
    <xf numFmtId="169" fontId="23" fillId="0" borderId="0" xfId="2" applyNumberFormat="1" applyFont="1"/>
    <xf numFmtId="43" fontId="11" fillId="0" borderId="0" xfId="2" applyFont="1" applyAlignment="1">
      <alignment horizontal="centerContinuous"/>
    </xf>
    <xf numFmtId="0" fontId="23" fillId="0" borderId="0" xfId="1" quotePrefix="1" applyFont="1" applyAlignment="1">
      <alignment horizontal="left"/>
    </xf>
    <xf numFmtId="0" fontId="23" fillId="0" borderId="0" xfId="1" applyFont="1" applyAlignment="1">
      <alignment horizontal="left"/>
    </xf>
    <xf numFmtId="172" fontId="11" fillId="0" borderId="0" xfId="2" quotePrefix="1" applyNumberFormat="1" applyFont="1" applyAlignment="1">
      <alignment horizontal="right"/>
    </xf>
    <xf numFmtId="0" fontId="11" fillId="0" borderId="0" xfId="1" quotePrefix="1" applyFont="1" applyAlignment="1">
      <alignment horizontal="left"/>
    </xf>
    <xf numFmtId="0" fontId="11" fillId="0" borderId="0" xfId="1" applyFont="1" applyAlignment="1">
      <alignment horizontal="left"/>
    </xf>
    <xf numFmtId="0" fontId="23" fillId="0" borderId="0" xfId="1" applyFont="1"/>
    <xf numFmtId="172" fontId="23" fillId="0" borderId="0" xfId="2" quotePrefix="1" applyNumberFormat="1" applyFont="1" applyAlignment="1">
      <alignment horizontal="right"/>
    </xf>
    <xf numFmtId="172" fontId="11" fillId="0" borderId="0" xfId="2" applyNumberFormat="1" applyFont="1" applyAlignment="1">
      <alignment horizontal="right"/>
    </xf>
    <xf numFmtId="167" fontId="11" fillId="0" borderId="0" xfId="2" applyNumberFormat="1" applyFont="1" applyAlignment="1">
      <alignment horizontal="right"/>
    </xf>
    <xf numFmtId="0" fontId="23" fillId="0" borderId="17" xfId="1" applyFont="1" applyBorder="1"/>
    <xf numFmtId="0" fontId="11" fillId="0" borderId="17" xfId="1" applyFont="1" applyBorder="1"/>
    <xf numFmtId="172" fontId="23" fillId="0" borderId="17" xfId="1" applyNumberFormat="1" applyFont="1" applyBorder="1"/>
    <xf numFmtId="43" fontId="23" fillId="0" borderId="17" xfId="2" applyFont="1" applyBorder="1" applyAlignment="1">
      <alignment horizontal="centerContinuous"/>
    </xf>
    <xf numFmtId="169" fontId="23" fillId="0" borderId="17" xfId="2" applyNumberFormat="1" applyFont="1" applyBorder="1"/>
    <xf numFmtId="172" fontId="11" fillId="0" borderId="0" xfId="1" applyNumberFormat="1" applyFont="1"/>
    <xf numFmtId="0" fontId="11" fillId="0" borderId="0" xfId="1" applyFont="1" applyAlignment="1">
      <alignment horizontal="right"/>
    </xf>
    <xf numFmtId="0" fontId="11" fillId="0" borderId="0" xfId="1" quotePrefix="1" applyFont="1" applyAlignment="1">
      <alignment horizontal="center"/>
    </xf>
    <xf numFmtId="43" fontId="11" fillId="0" borderId="0" xfId="2" applyFont="1"/>
    <xf numFmtId="169" fontId="11" fillId="0" borderId="0" xfId="1" applyNumberFormat="1" applyFont="1"/>
    <xf numFmtId="40" fontId="11" fillId="0" borderId="0" xfId="2" applyNumberFormat="1" applyFont="1" applyAlignment="1">
      <alignment horizontal="centerContinuous"/>
    </xf>
    <xf numFmtId="43" fontId="11" fillId="0" borderId="0" xfId="2" applyFont="1" applyAlignment="1">
      <alignment horizontal="center"/>
    </xf>
    <xf numFmtId="0" fontId="11" fillId="0" borderId="0" xfId="1" applyFont="1" applyAlignment="1">
      <alignment horizontal="center"/>
    </xf>
    <xf numFmtId="0" fontId="23" fillId="0" borderId="13" xfId="2" quotePrefix="1" applyNumberFormat="1" applyFont="1" applyBorder="1" applyAlignment="1">
      <alignment horizontal="center"/>
    </xf>
    <xf numFmtId="169" fontId="23" fillId="0" borderId="13" xfId="1" quotePrefix="1" applyNumberFormat="1" applyFont="1" applyBorder="1" applyAlignment="1">
      <alignment horizontal="center"/>
    </xf>
    <xf numFmtId="40" fontId="23" fillId="0" borderId="13" xfId="1" quotePrefix="1" applyNumberFormat="1" applyFont="1" applyBorder="1" applyAlignment="1">
      <alignment horizontal="center"/>
    </xf>
    <xf numFmtId="169" fontId="23" fillId="0" borderId="13" xfId="1" applyNumberFormat="1" applyFont="1" applyBorder="1" applyAlignment="1">
      <alignment horizontal="center" vertical="center"/>
    </xf>
    <xf numFmtId="169" fontId="23" fillId="0" borderId="16" xfId="1" quotePrefix="1" applyNumberFormat="1" applyFont="1" applyBorder="1" applyAlignment="1">
      <alignment horizontal="center" vertical="center"/>
    </xf>
    <xf numFmtId="169" fontId="8" fillId="0" borderId="13" xfId="2" quotePrefix="1" applyNumberFormat="1" applyFont="1" applyBorder="1" applyAlignment="1">
      <alignment horizontal="center"/>
    </xf>
    <xf numFmtId="0" fontId="1" fillId="0" borderId="18" xfId="1" applyBorder="1" applyAlignment="1">
      <alignment horizontal="center" vertical="center" wrapText="1"/>
    </xf>
    <xf numFmtId="43" fontId="8" fillId="0" borderId="18" xfId="2" quotePrefix="1" applyFont="1" applyBorder="1" applyAlignment="1">
      <alignment horizontal="center"/>
    </xf>
    <xf numFmtId="169" fontId="8" fillId="0" borderId="18" xfId="2" quotePrefix="1" applyNumberFormat="1" applyFont="1" applyBorder="1" applyAlignment="1">
      <alignment horizontal="center"/>
    </xf>
    <xf numFmtId="0" fontId="23" fillId="0" borderId="0" xfId="1" applyFont="1" applyAlignment="1">
      <alignment horizontal="center"/>
    </xf>
    <xf numFmtId="1" fontId="23" fillId="0" borderId="0" xfId="1" applyNumberFormat="1" applyFont="1" applyAlignment="1">
      <alignment horizontal="center"/>
    </xf>
    <xf numFmtId="170" fontId="23" fillId="0" borderId="0" xfId="2" applyNumberFormat="1" applyFont="1" applyAlignment="1">
      <alignment horizontal="center"/>
    </xf>
    <xf numFmtId="169" fontId="23" fillId="0" borderId="0" xfId="2" applyNumberFormat="1" applyFont="1" applyAlignment="1">
      <alignment horizontal="center"/>
    </xf>
    <xf numFmtId="169" fontId="23" fillId="0" borderId="0" xfId="1" applyNumberFormat="1" applyFont="1"/>
    <xf numFmtId="1" fontId="23" fillId="0" borderId="0" xfId="1" quotePrefix="1" applyNumberFormat="1" applyFont="1" applyAlignment="1">
      <alignment horizontal="center"/>
    </xf>
    <xf numFmtId="170" fontId="23" fillId="0" borderId="0" xfId="2" applyNumberFormat="1" applyFont="1"/>
    <xf numFmtId="43" fontId="11" fillId="0" borderId="0" xfId="1" applyNumberFormat="1" applyFont="1"/>
    <xf numFmtId="1" fontId="11" fillId="0" borderId="0" xfId="1" applyNumberFormat="1" applyFont="1"/>
    <xf numFmtId="170" fontId="11" fillId="0" borderId="0" xfId="2" applyNumberFormat="1" applyFont="1"/>
    <xf numFmtId="170" fontId="11" fillId="0" borderId="0" xfId="1" applyNumberFormat="1" applyFont="1"/>
    <xf numFmtId="1" fontId="11" fillId="0" borderId="0" xfId="1" quotePrefix="1" applyNumberFormat="1" applyFont="1" applyAlignment="1">
      <alignment horizontal="left"/>
    </xf>
    <xf numFmtId="170" fontId="11" fillId="0" borderId="0" xfId="2" quotePrefix="1" applyNumberFormat="1" applyFont="1" applyAlignment="1">
      <alignment horizontal="right"/>
    </xf>
    <xf numFmtId="1" fontId="23" fillId="0" borderId="0" xfId="1" quotePrefix="1" applyNumberFormat="1" applyFont="1" applyAlignment="1">
      <alignment horizontal="left"/>
    </xf>
    <xf numFmtId="170" fontId="23" fillId="0" borderId="0" xfId="2" quotePrefix="1" applyNumberFormat="1" applyFont="1" applyAlignment="1">
      <alignment horizontal="right"/>
    </xf>
    <xf numFmtId="43" fontId="23" fillId="0" borderId="0" xfId="2" applyFont="1"/>
    <xf numFmtId="0" fontId="11" fillId="0" borderId="17" xfId="1" applyFont="1" applyBorder="1" applyAlignment="1">
      <alignment horizontal="center"/>
    </xf>
    <xf numFmtId="1" fontId="11" fillId="0" borderId="17" xfId="1" applyNumberFormat="1" applyFont="1" applyBorder="1"/>
    <xf numFmtId="170" fontId="11" fillId="0" borderId="17" xfId="2" applyNumberFormat="1" applyFont="1" applyBorder="1"/>
    <xf numFmtId="169" fontId="11" fillId="0" borderId="17" xfId="1" applyNumberFormat="1" applyFont="1" applyBorder="1"/>
    <xf numFmtId="170" fontId="11" fillId="0" borderId="17" xfId="1" applyNumberFormat="1" applyFont="1" applyBorder="1"/>
    <xf numFmtId="169" fontId="11" fillId="0" borderId="17" xfId="2" applyNumberFormat="1" applyFont="1" applyBorder="1"/>
    <xf numFmtId="40" fontId="11" fillId="0" borderId="0" xfId="1" applyNumberFormat="1" applyFont="1"/>
    <xf numFmtId="0" fontId="11" fillId="0" borderId="0" xfId="1" quotePrefix="1" applyFont="1"/>
    <xf numFmtId="1" fontId="11" fillId="0" borderId="0" xfId="1" applyNumberFormat="1" applyFont="1" applyAlignment="1">
      <alignment horizontal="left"/>
    </xf>
    <xf numFmtId="174" fontId="11" fillId="0" borderId="0" xfId="1" applyNumberFormat="1" applyFont="1"/>
    <xf numFmtId="1" fontId="11" fillId="0" borderId="0" xfId="1" applyNumberFormat="1" applyFont="1" applyAlignment="1">
      <alignment horizontal="center"/>
    </xf>
    <xf numFmtId="174" fontId="23" fillId="0" borderId="13" xfId="1" quotePrefix="1" applyNumberFormat="1" applyFont="1" applyBorder="1" applyAlignment="1">
      <alignment horizontal="center"/>
    </xf>
    <xf numFmtId="0" fontId="23" fillId="0" borderId="13" xfId="1" quotePrefix="1" applyFont="1" applyBorder="1" applyAlignment="1">
      <alignment horizontal="center"/>
    </xf>
    <xf numFmtId="169" fontId="23" fillId="0" borderId="13" xfId="2" applyNumberFormat="1" applyFont="1" applyBorder="1" applyAlignment="1">
      <alignment horizontal="center"/>
    </xf>
    <xf numFmtId="169" fontId="23" fillId="0" borderId="16" xfId="2" applyNumberFormat="1" applyFont="1" applyBorder="1" applyAlignment="1">
      <alignment horizontal="center"/>
    </xf>
    <xf numFmtId="170" fontId="23" fillId="0" borderId="0" xfId="2" applyNumberFormat="1" applyFont="1" applyAlignment="1">
      <alignment horizontal="right"/>
    </xf>
    <xf numFmtId="43" fontId="23" fillId="0" borderId="0" xfId="2" applyFont="1" applyAlignment="1">
      <alignment horizontal="right"/>
    </xf>
    <xf numFmtId="43" fontId="23" fillId="0" borderId="0" xfId="2" applyFont="1" applyAlignment="1">
      <alignment horizontal="center"/>
    </xf>
    <xf numFmtId="43" fontId="11" fillId="0" borderId="0" xfId="2" applyFont="1" applyAlignment="1">
      <alignment horizontal="right"/>
    </xf>
    <xf numFmtId="1" fontId="11" fillId="0" borderId="17" xfId="1" applyNumberFormat="1" applyFont="1" applyBorder="1" applyAlignment="1">
      <alignment horizontal="center"/>
    </xf>
    <xf numFmtId="174" fontId="11" fillId="0" borderId="17" xfId="1" applyNumberFormat="1" applyFont="1" applyBorder="1"/>
    <xf numFmtId="43" fontId="11" fillId="0" borderId="17" xfId="1" applyNumberFormat="1" applyFont="1" applyBorder="1"/>
    <xf numFmtId="1" fontId="11" fillId="0" borderId="0" xfId="1" quotePrefix="1" applyNumberFormat="1" applyFont="1" applyAlignment="1">
      <alignment horizontal="center"/>
    </xf>
    <xf numFmtId="175" fontId="11" fillId="0" borderId="0" xfId="1" applyNumberFormat="1" applyFont="1" applyAlignment="1">
      <alignment horizontal="left"/>
    </xf>
    <xf numFmtId="170" fontId="16" fillId="0" borderId="13" xfId="1" quotePrefix="1" applyNumberFormat="1" applyFont="1" applyBorder="1" applyAlignment="1">
      <alignment horizontal="center"/>
    </xf>
    <xf numFmtId="170" fontId="16" fillId="0" borderId="13" xfId="1" applyNumberFormat="1" applyFont="1" applyBorder="1" applyAlignment="1">
      <alignment horizontal="center"/>
    </xf>
    <xf numFmtId="1" fontId="10" fillId="0" borderId="17" xfId="1" applyNumberFormat="1" applyFont="1" applyBorder="1" applyAlignment="1">
      <alignment horizontal="center"/>
    </xf>
    <xf numFmtId="1" fontId="10" fillId="0" borderId="17" xfId="1" applyNumberFormat="1" applyFont="1" applyBorder="1" applyAlignment="1">
      <alignment wrapText="1"/>
    </xf>
    <xf numFmtId="171" fontId="10" fillId="0" borderId="17" xfId="1" applyNumberFormat="1" applyFont="1" applyBorder="1"/>
    <xf numFmtId="43" fontId="10" fillId="0" borderId="17" xfId="1" applyNumberFormat="1" applyFont="1" applyBorder="1"/>
    <xf numFmtId="169" fontId="10" fillId="0" borderId="17" xfId="1" applyNumberFormat="1" applyFont="1" applyBorder="1"/>
    <xf numFmtId="0" fontId="10" fillId="0" borderId="0" xfId="1" quotePrefix="1" applyFont="1" applyAlignment="1">
      <alignment horizontal="center"/>
    </xf>
    <xf numFmtId="0" fontId="22" fillId="0" borderId="0" xfId="1" applyFont="1" applyAlignment="1">
      <alignment horizontal="center"/>
    </xf>
    <xf numFmtId="0" fontId="10" fillId="0" borderId="0" xfId="1" applyFont="1" applyAlignment="1">
      <alignment wrapText="1"/>
    </xf>
    <xf numFmtId="0" fontId="1" fillId="0" borderId="0" xfId="1" applyAlignment="1">
      <alignment horizontal="centerContinuous"/>
    </xf>
    <xf numFmtId="172" fontId="1" fillId="0" borderId="0" xfId="1" applyNumberFormat="1" applyAlignment="1">
      <alignment horizontal="centerContinuous"/>
    </xf>
    <xf numFmtId="169" fontId="23" fillId="0" borderId="0" xfId="2" applyNumberFormat="1" applyFont="1" applyAlignment="1">
      <alignment horizontal="centerContinuous"/>
    </xf>
    <xf numFmtId="0" fontId="26" fillId="0" borderId="0" xfId="1" applyFont="1" applyAlignment="1">
      <alignment horizontal="centerContinuous"/>
    </xf>
    <xf numFmtId="172" fontId="26" fillId="0" borderId="0" xfId="1" applyNumberFormat="1" applyFont="1" applyAlignment="1">
      <alignment horizontal="centerContinuous"/>
    </xf>
    <xf numFmtId="169" fontId="26" fillId="0" borderId="0" xfId="2" applyNumberFormat="1" applyFont="1" applyAlignment="1">
      <alignment horizontal="centerContinuous"/>
    </xf>
    <xf numFmtId="0" fontId="27" fillId="0" borderId="0" xfId="1" applyFont="1"/>
    <xf numFmtId="17" fontId="23" fillId="0" borderId="13" xfId="1" applyNumberFormat="1" applyFont="1" applyBorder="1" applyAlignment="1">
      <alignment horizontal="center"/>
    </xf>
    <xf numFmtId="43" fontId="11" fillId="0" borderId="18" xfId="2" applyFont="1" applyBorder="1"/>
    <xf numFmtId="172" fontId="11" fillId="0" borderId="18" xfId="2" quotePrefix="1" applyNumberFormat="1" applyFont="1" applyBorder="1"/>
    <xf numFmtId="0" fontId="11" fillId="0" borderId="18" xfId="1" applyFont="1" applyBorder="1"/>
    <xf numFmtId="169" fontId="11" fillId="0" borderId="18" xfId="2" applyNumberFormat="1" applyFont="1" applyBorder="1"/>
    <xf numFmtId="0" fontId="11" fillId="0" borderId="0" xfId="1" applyFont="1" applyAlignment="1">
      <alignment wrapText="1"/>
    </xf>
    <xf numFmtId="0" fontId="11" fillId="0" borderId="0" xfId="1" quotePrefix="1" applyFont="1" applyAlignment="1">
      <alignment horizontal="left" wrapText="1"/>
    </xf>
    <xf numFmtId="0" fontId="11" fillId="0" borderId="0" xfId="1" quotePrefix="1" applyFont="1" applyAlignment="1">
      <alignment vertical="top" wrapText="1"/>
    </xf>
    <xf numFmtId="172" fontId="11" fillId="0" borderId="17" xfId="2" quotePrefix="1" applyNumberFormat="1" applyFont="1" applyBorder="1" applyAlignment="1">
      <alignment horizontal="right"/>
    </xf>
    <xf numFmtId="43" fontId="11" fillId="0" borderId="17" xfId="2" applyFont="1" applyBorder="1"/>
    <xf numFmtId="1" fontId="11" fillId="0" borderId="0" xfId="1" quotePrefix="1" applyNumberFormat="1" applyFont="1"/>
    <xf numFmtId="169" fontId="16" fillId="0" borderId="13" xfId="2" applyNumberFormat="1" applyFont="1" applyBorder="1" applyAlignment="1">
      <alignment horizontal="center"/>
    </xf>
    <xf numFmtId="169" fontId="16" fillId="0" borderId="16" xfId="2" applyNumberFormat="1" applyFont="1" applyBorder="1" applyAlignment="1">
      <alignment horizontal="center"/>
    </xf>
    <xf numFmtId="176" fontId="11" fillId="0" borderId="0" xfId="1" applyNumberFormat="1" applyFont="1"/>
    <xf numFmtId="1" fontId="23" fillId="0" borderId="0" xfId="1" applyNumberFormat="1" applyFont="1" applyAlignment="1">
      <alignment horizontal="centerContinuous"/>
    </xf>
    <xf numFmtId="176" fontId="11" fillId="0" borderId="0" xfId="1" applyNumberFormat="1" applyFont="1" applyAlignment="1">
      <alignment horizontal="centerContinuous"/>
    </xf>
    <xf numFmtId="43" fontId="17" fillId="0" borderId="0" xfId="2" applyFont="1" applyAlignment="1">
      <alignment horizontal="centerContinuous"/>
    </xf>
    <xf numFmtId="176" fontId="17" fillId="0" borderId="0" xfId="1" applyNumberFormat="1" applyFont="1" applyAlignment="1">
      <alignment horizontal="centerContinuous"/>
    </xf>
    <xf numFmtId="43" fontId="17" fillId="0" borderId="13" xfId="2" applyFont="1" applyBorder="1" applyAlignment="1">
      <alignment horizontal="center"/>
    </xf>
    <xf numFmtId="0" fontId="17" fillId="0" borderId="13" xfId="1" applyFont="1" applyBorder="1" applyAlignment="1">
      <alignment horizontal="left"/>
    </xf>
    <xf numFmtId="176" fontId="17" fillId="0" borderId="16" xfId="1" applyNumberFormat="1" applyFont="1" applyBorder="1" applyAlignment="1">
      <alignment horizontal="center"/>
    </xf>
    <xf numFmtId="176" fontId="8" fillId="0" borderId="16" xfId="2" quotePrefix="1" applyNumberFormat="1" applyFont="1" applyBorder="1" applyAlignment="1">
      <alignment horizontal="center"/>
    </xf>
    <xf numFmtId="0" fontId="1" fillId="0" borderId="19" xfId="1" applyBorder="1" applyAlignment="1">
      <alignment horizontal="center" vertical="center" wrapText="1"/>
    </xf>
    <xf numFmtId="43" fontId="8" fillId="0" borderId="20" xfId="2" quotePrefix="1" applyFont="1" applyBorder="1" applyAlignment="1">
      <alignment horizontal="center"/>
    </xf>
    <xf numFmtId="176" fontId="8" fillId="0" borderId="14" xfId="2" quotePrefix="1" applyNumberFormat="1" applyFont="1" applyBorder="1" applyAlignment="1">
      <alignment horizontal="center"/>
    </xf>
    <xf numFmtId="0" fontId="17" fillId="0" borderId="21" xfId="1" applyFont="1" applyBorder="1" applyAlignment="1">
      <alignment horizontal="center"/>
    </xf>
    <xf numFmtId="171" fontId="17" fillId="0" borderId="22" xfId="2" applyNumberFormat="1" applyFont="1" applyBorder="1"/>
    <xf numFmtId="176" fontId="17" fillId="0" borderId="23" xfId="1" applyNumberFormat="1" applyFont="1" applyBorder="1"/>
    <xf numFmtId="0" fontId="18" fillId="0" borderId="21" xfId="1" applyFont="1" applyBorder="1"/>
    <xf numFmtId="43" fontId="18" fillId="0" borderId="22" xfId="2" applyFont="1" applyBorder="1"/>
    <xf numFmtId="38" fontId="18" fillId="0" borderId="22" xfId="1" applyNumberFormat="1" applyFont="1" applyBorder="1"/>
    <xf numFmtId="176" fontId="18" fillId="0" borderId="23" xfId="1" applyNumberFormat="1" applyFont="1" applyBorder="1"/>
    <xf numFmtId="0" fontId="18" fillId="0" borderId="0" xfId="1" applyFont="1" applyAlignment="1">
      <alignment horizontal="center"/>
    </xf>
    <xf numFmtId="1" fontId="11" fillId="0" borderId="21" xfId="1" quotePrefix="1" applyNumberFormat="1" applyFont="1" applyBorder="1" applyAlignment="1">
      <alignment horizontal="left"/>
    </xf>
    <xf numFmtId="171" fontId="18" fillId="0" borderId="22" xfId="2" applyNumberFormat="1" applyFont="1" applyBorder="1"/>
    <xf numFmtId="171" fontId="11" fillId="0" borderId="22" xfId="1" applyNumberFormat="1" applyFont="1" applyBorder="1"/>
    <xf numFmtId="43" fontId="18" fillId="0" borderId="0" xfId="1" applyNumberFormat="1" applyFont="1"/>
    <xf numFmtId="171" fontId="11" fillId="0" borderId="22" xfId="2" applyNumberFormat="1" applyFont="1" applyBorder="1"/>
    <xf numFmtId="1" fontId="11" fillId="0" borderId="21" xfId="1" applyNumberFormat="1" applyFont="1" applyBorder="1"/>
    <xf numFmtId="0" fontId="18" fillId="0" borderId="17" xfId="1" applyFont="1" applyBorder="1" applyAlignment="1">
      <alignment horizontal="center"/>
    </xf>
    <xf numFmtId="1" fontId="11" fillId="0" borderId="24" xfId="1" quotePrefix="1" applyNumberFormat="1" applyFont="1" applyBorder="1" applyAlignment="1">
      <alignment horizontal="left"/>
    </xf>
    <xf numFmtId="171" fontId="18" fillId="0" borderId="25" xfId="2" applyNumberFormat="1" applyFont="1" applyBorder="1"/>
    <xf numFmtId="176" fontId="18" fillId="0" borderId="15" xfId="1" applyNumberFormat="1" applyFont="1" applyBorder="1"/>
    <xf numFmtId="43" fontId="18" fillId="0" borderId="0" xfId="2" applyFont="1"/>
    <xf numFmtId="176" fontId="18" fillId="0" borderId="0" xfId="1" applyNumberFormat="1" applyFont="1"/>
    <xf numFmtId="0" fontId="18" fillId="0" borderId="0" xfId="1" applyFont="1" applyAlignment="1">
      <alignment horizontal="left"/>
    </xf>
    <xf numFmtId="39" fontId="18" fillId="0" borderId="0" xfId="1" applyNumberFormat="1" applyFont="1"/>
    <xf numFmtId="170" fontId="17" fillId="0" borderId="22" xfId="2" applyNumberFormat="1" applyFont="1" applyBorder="1"/>
    <xf numFmtId="170" fontId="18" fillId="0" borderId="22" xfId="2" applyNumberFormat="1" applyFont="1" applyBorder="1"/>
    <xf numFmtId="170" fontId="11" fillId="0" borderId="22" xfId="2" applyNumberFormat="1" applyFont="1" applyBorder="1"/>
    <xf numFmtId="170" fontId="18" fillId="0" borderId="25" xfId="2" applyNumberFormat="1" applyFont="1" applyBorder="1"/>
    <xf numFmtId="170" fontId="18" fillId="0" borderId="0" xfId="2" applyNumberFormat="1" applyFont="1"/>
    <xf numFmtId="0" fontId="4" fillId="0" borderId="10" xfId="3" applyFont="1" applyBorder="1"/>
    <xf numFmtId="166" fontId="5" fillId="0" borderId="0" xfId="3" quotePrefix="1" applyNumberFormat="1" applyFont="1" applyAlignment="1">
      <alignment horizontal="right"/>
    </xf>
    <xf numFmtId="0" fontId="4" fillId="0" borderId="0" xfId="3" applyFont="1"/>
    <xf numFmtId="166" fontId="4" fillId="0" borderId="0" xfId="3" quotePrefix="1" applyNumberFormat="1" applyFont="1"/>
    <xf numFmtId="1" fontId="16" fillId="0" borderId="0" xfId="1" applyNumberFormat="1" applyFont="1" applyAlignment="1">
      <alignment horizontal="center" vertical="top" wrapText="1"/>
    </xf>
    <xf numFmtId="0" fontId="16" fillId="0" borderId="0" xfId="1" quotePrefix="1" applyFont="1" applyAlignment="1">
      <alignment horizontal="left" vertical="top" wrapText="1"/>
    </xf>
    <xf numFmtId="0" fontId="10" fillId="0" borderId="0" xfId="1" quotePrefix="1" applyFont="1" applyAlignment="1">
      <alignment horizontal="left" vertical="top" wrapText="1" indent="1"/>
    </xf>
    <xf numFmtId="0" fontId="4" fillId="0" borderId="0" xfId="1" applyFont="1" applyAlignment="1">
      <alignment horizontal="center"/>
    </xf>
    <xf numFmtId="0" fontId="5" fillId="0" borderId="0" xfId="1" applyFont="1" applyAlignment="1">
      <alignment horizontal="center"/>
    </xf>
    <xf numFmtId="0" fontId="4" fillId="0" borderId="1" xfId="1" applyFont="1" applyBorder="1" applyAlignment="1">
      <alignment horizontal="center" vertical="center" wrapText="1"/>
    </xf>
    <xf numFmtId="0" fontId="1" fillId="0" borderId="4" xfId="1" applyBorder="1" applyAlignment="1">
      <alignment horizontal="center" vertical="center" wrapText="1"/>
    </xf>
    <xf numFmtId="0" fontId="1" fillId="0" borderId="8" xfId="1" applyBorder="1" applyAlignment="1">
      <alignment horizontal="center" vertical="center" wrapText="1"/>
    </xf>
    <xf numFmtId="0" fontId="4" fillId="0" borderId="2" xfId="1" quotePrefix="1" applyFont="1" applyBorder="1" applyAlignment="1">
      <alignment horizontal="center" vertical="center" wrapText="1"/>
    </xf>
    <xf numFmtId="0" fontId="7" fillId="0" borderId="5" xfId="1" applyFont="1" applyBorder="1" applyAlignment="1">
      <alignment horizontal="center" vertical="center" wrapText="1"/>
    </xf>
    <xf numFmtId="0" fontId="7" fillId="0" borderId="7" xfId="1" applyFont="1" applyBorder="1" applyAlignment="1">
      <alignment horizontal="center" vertical="center" wrapText="1"/>
    </xf>
    <xf numFmtId="0" fontId="4" fillId="0" borderId="2" xfId="1" applyFont="1" applyBorder="1" applyAlignment="1">
      <alignment horizontal="center" vertical="center" wrapText="1"/>
    </xf>
    <xf numFmtId="0" fontId="1" fillId="0" borderId="5" xfId="1" applyBorder="1" applyAlignment="1">
      <alignment horizontal="center" vertical="center" wrapText="1"/>
    </xf>
    <xf numFmtId="0" fontId="1" fillId="0" borderId="7" xfId="1" applyBorder="1" applyAlignment="1">
      <alignment horizontal="center" vertical="center" wrapText="1"/>
    </xf>
    <xf numFmtId="0" fontId="4" fillId="0" borderId="3" xfId="1" applyFont="1" applyBorder="1" applyAlignment="1">
      <alignment horizontal="center" vertical="center" wrapText="1"/>
    </xf>
    <xf numFmtId="0" fontId="1" fillId="0" borderId="6" xfId="1" applyBorder="1" applyAlignment="1">
      <alignment horizontal="center" vertical="center" wrapText="1"/>
    </xf>
    <xf numFmtId="1" fontId="16" fillId="0" borderId="12" xfId="1" quotePrefix="1" applyNumberFormat="1" applyFont="1" applyBorder="1" applyAlignment="1">
      <alignment horizontal="center" vertical="center" wrapText="1"/>
    </xf>
    <xf numFmtId="0" fontId="1" fillId="0" borderId="13" xfId="1" applyBorder="1" applyAlignment="1">
      <alignment horizontal="center" vertical="center" wrapText="1"/>
    </xf>
    <xf numFmtId="0" fontId="1" fillId="0" borderId="12" xfId="1" applyBorder="1" applyAlignment="1">
      <alignment horizontal="center" vertical="center" wrapText="1"/>
    </xf>
    <xf numFmtId="0" fontId="16" fillId="0" borderId="13" xfId="1" applyFont="1" applyBorder="1" applyAlignment="1">
      <alignment horizontal="center"/>
    </xf>
    <xf numFmtId="0" fontId="16" fillId="0" borderId="13" xfId="2" applyNumberFormat="1" applyFont="1" applyBorder="1" applyAlignment="1">
      <alignment horizontal="center"/>
    </xf>
    <xf numFmtId="169" fontId="16" fillId="0" borderId="14" xfId="2" applyNumberFormat="1" applyFont="1" applyBorder="1" applyAlignment="1">
      <alignment horizontal="center" wrapText="1"/>
    </xf>
    <xf numFmtId="169" fontId="16" fillId="0" borderId="15" xfId="2" applyNumberFormat="1" applyFont="1" applyBorder="1" applyAlignment="1">
      <alignment horizontal="center" wrapText="1"/>
    </xf>
    <xf numFmtId="1" fontId="16" fillId="0" borderId="0" xfId="1" applyNumberFormat="1" applyFont="1" applyAlignment="1">
      <alignment horizontal="center"/>
    </xf>
    <xf numFmtId="0" fontId="11" fillId="0" borderId="0" xfId="1" quotePrefix="1" applyFont="1" applyAlignment="1">
      <alignment horizontal="left" vertical="top" wrapText="1"/>
    </xf>
    <xf numFmtId="0" fontId="1" fillId="0" borderId="0" xfId="1" applyAlignment="1">
      <alignment horizontal="left" vertical="top" wrapText="1"/>
    </xf>
    <xf numFmtId="0" fontId="23" fillId="0" borderId="0" xfId="1" applyFont="1" applyAlignment="1">
      <alignment horizontal="center"/>
    </xf>
    <xf numFmtId="0" fontId="23" fillId="0" borderId="12" xfId="1" applyFont="1" applyBorder="1" applyAlignment="1">
      <alignment horizontal="center" vertical="center"/>
    </xf>
    <xf numFmtId="0" fontId="1" fillId="0" borderId="13" xfId="1" applyBorder="1" applyAlignment="1">
      <alignment horizontal="center" vertical="center"/>
    </xf>
    <xf numFmtId="0" fontId="1" fillId="0" borderId="12" xfId="1" applyBorder="1" applyAlignment="1">
      <alignment horizontal="center" vertical="center"/>
    </xf>
    <xf numFmtId="0" fontId="23" fillId="0" borderId="13" xfId="1" applyFont="1" applyBorder="1" applyAlignment="1">
      <alignment horizontal="center"/>
    </xf>
    <xf numFmtId="169" fontId="23" fillId="0" borderId="14" xfId="2" applyNumberFormat="1" applyFont="1" applyBorder="1" applyAlignment="1">
      <alignment horizontal="center" wrapText="1"/>
    </xf>
    <xf numFmtId="169" fontId="23" fillId="0" borderId="15" xfId="2" applyNumberFormat="1" applyFont="1" applyBorder="1" applyAlignment="1">
      <alignment horizontal="center" wrapText="1"/>
    </xf>
    <xf numFmtId="1" fontId="23" fillId="0" borderId="12" xfId="1" quotePrefix="1" applyNumberFormat="1" applyFont="1" applyBorder="1" applyAlignment="1">
      <alignment horizontal="center" vertical="center" wrapText="1"/>
    </xf>
    <xf numFmtId="0" fontId="23" fillId="0" borderId="13" xfId="2" applyNumberFormat="1" applyFont="1" applyBorder="1" applyAlignment="1">
      <alignment horizontal="center" vertical="center"/>
    </xf>
    <xf numFmtId="49" fontId="23" fillId="0" borderId="13" xfId="1" applyNumberFormat="1" applyFont="1" applyBorder="1" applyAlignment="1">
      <alignment horizontal="center" vertical="center"/>
    </xf>
    <xf numFmtId="0" fontId="23" fillId="0" borderId="13" xfId="1" quotePrefix="1" applyFont="1" applyBorder="1" applyAlignment="1">
      <alignment horizontal="center" vertical="center"/>
    </xf>
    <xf numFmtId="0" fontId="23" fillId="0" borderId="16" xfId="1" quotePrefix="1" applyFont="1" applyBorder="1" applyAlignment="1">
      <alignment horizontal="center" vertical="center"/>
    </xf>
    <xf numFmtId="0" fontId="17" fillId="0" borderId="0" xfId="1" applyFont="1" applyAlignment="1">
      <alignment horizontal="center"/>
    </xf>
    <xf numFmtId="1" fontId="23" fillId="0" borderId="0" xfId="1" quotePrefix="1" applyNumberFormat="1" applyFont="1" applyAlignment="1">
      <alignment horizontal="center" vertical="center"/>
    </xf>
    <xf numFmtId="1" fontId="11" fillId="0" borderId="0" xfId="1" applyNumberFormat="1" applyFont="1" applyAlignment="1">
      <alignment horizontal="center" vertical="center"/>
    </xf>
    <xf numFmtId="1" fontId="23" fillId="0" borderId="12" xfId="1" applyNumberFormat="1" applyFont="1" applyBorder="1" applyAlignment="1">
      <alignment horizontal="center" vertical="center" wrapText="1"/>
    </xf>
    <xf numFmtId="43" fontId="23" fillId="0" borderId="13" xfId="2" applyFont="1" applyBorder="1" applyAlignment="1">
      <alignment horizontal="center" vertical="center" wrapText="1"/>
    </xf>
    <xf numFmtId="43" fontId="23" fillId="0" borderId="16" xfId="2" applyFont="1" applyBorder="1" applyAlignment="1">
      <alignment horizontal="center" vertical="center" wrapText="1"/>
    </xf>
    <xf numFmtId="1" fontId="11" fillId="0" borderId="0" xfId="1" quotePrefix="1" applyNumberFormat="1" applyFont="1" applyAlignment="1">
      <alignment horizontal="left" wrapText="1"/>
    </xf>
    <xf numFmtId="175" fontId="11" fillId="0" borderId="0" xfId="1" applyNumberFormat="1" applyFont="1" applyAlignment="1">
      <alignment horizontal="center"/>
    </xf>
    <xf numFmtId="0" fontId="23" fillId="0" borderId="0" xfId="1" quotePrefix="1" applyFont="1" applyAlignment="1">
      <alignment horizontal="center"/>
    </xf>
    <xf numFmtId="1" fontId="23" fillId="0" borderId="0" xfId="1" quotePrefix="1" applyNumberFormat="1" applyFont="1" applyAlignment="1">
      <alignment horizontal="center"/>
    </xf>
    <xf numFmtId="1" fontId="23" fillId="0" borderId="0" xfId="1" applyNumberFormat="1" applyFont="1" applyAlignment="1">
      <alignment horizontal="center"/>
    </xf>
    <xf numFmtId="0" fontId="23" fillId="0" borderId="12" xfId="1" applyFont="1" applyBorder="1" applyAlignment="1">
      <alignment horizontal="center" vertical="center" wrapText="1"/>
    </xf>
    <xf numFmtId="0" fontId="23" fillId="0" borderId="13" xfId="1" applyFont="1" applyBorder="1" applyAlignment="1">
      <alignment horizontal="center" vertical="center" wrapText="1"/>
    </xf>
    <xf numFmtId="43" fontId="16" fillId="0" borderId="13" xfId="2" applyFont="1" applyBorder="1" applyAlignment="1">
      <alignment horizontal="center" vertical="center" wrapText="1"/>
    </xf>
    <xf numFmtId="43" fontId="16" fillId="0" borderId="16" xfId="2" applyFont="1" applyBorder="1" applyAlignment="1">
      <alignment horizontal="center" vertical="center" wrapText="1"/>
    </xf>
    <xf numFmtId="0" fontId="17" fillId="0" borderId="12" xfId="1" applyFont="1" applyBorder="1" applyAlignment="1">
      <alignment horizontal="center" vertical="center" wrapText="1"/>
    </xf>
    <xf numFmtId="1" fontId="11" fillId="0" borderId="0" xfId="1" quotePrefix="1" applyNumberFormat="1" applyFont="1" applyAlignment="1">
      <alignment horizontal="left" vertical="top" wrapText="1"/>
    </xf>
  </cellXfs>
  <cellStyles count="4">
    <cellStyle name="Comma 4" xfId="2" xr:uid="{1426FE0B-1564-431D-B606-7C969E3F3EAB}"/>
    <cellStyle name="Normal" xfId="0" builtinId="0"/>
    <cellStyle name="Normal 2" xfId="1" xr:uid="{26C22158-51BA-4DF2-9493-6691AF4B6775}"/>
    <cellStyle name="Normal 2 2" xfId="3" xr:uid="{336A9748-0041-47A0-98A2-B1F8DE31F7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D1FA4-686C-4299-A27E-DF4E4DA9E784}">
  <sheetPr>
    <pageSetUpPr fitToPage="1"/>
  </sheetPr>
  <dimension ref="A1:K54"/>
  <sheetViews>
    <sheetView workbookViewId="0"/>
  </sheetViews>
  <sheetFormatPr defaultColWidth="11" defaultRowHeight="15" x14ac:dyDescent="0.2"/>
  <cols>
    <col min="1" max="1" width="12.7109375" style="13" customWidth="1"/>
    <col min="2" max="9" width="15.7109375" style="13" customWidth="1"/>
    <col min="10" max="11" width="16.85546875" style="13" bestFit="1" customWidth="1"/>
    <col min="12" max="16384" width="11" style="13"/>
  </cols>
  <sheetData>
    <row r="1" spans="1:9" s="2" customFormat="1" ht="14.25" x14ac:dyDescent="0.2">
      <c r="A1" s="1" t="s">
        <v>0</v>
      </c>
      <c r="B1" s="1"/>
      <c r="C1" s="1"/>
      <c r="D1" s="1"/>
      <c r="E1" s="1"/>
      <c r="F1" s="1"/>
      <c r="G1" s="1"/>
      <c r="H1" s="1"/>
      <c r="I1" s="1"/>
    </row>
    <row r="2" spans="1:9" s="2" customFormat="1" ht="14.25" x14ac:dyDescent="0.2">
      <c r="A2" s="1" t="s">
        <v>1</v>
      </c>
      <c r="B2" s="1"/>
      <c r="C2" s="1"/>
      <c r="D2" s="1"/>
      <c r="E2" s="1"/>
      <c r="F2" s="1"/>
      <c r="G2" s="1"/>
      <c r="H2" s="1"/>
      <c r="I2" s="1"/>
    </row>
    <row r="3" spans="1:9" s="2" customFormat="1" ht="14.25" x14ac:dyDescent="0.2">
      <c r="A3" s="1" t="s">
        <v>2</v>
      </c>
      <c r="B3" s="1"/>
      <c r="C3" s="1"/>
      <c r="D3" s="1"/>
      <c r="E3" s="1"/>
      <c r="F3" s="1"/>
      <c r="G3" s="1"/>
      <c r="H3" s="1"/>
      <c r="I3" s="1"/>
    </row>
    <row r="4" spans="1:9" s="2" customFormat="1" ht="14.25" x14ac:dyDescent="0.2">
      <c r="A4" s="1" t="s">
        <v>3</v>
      </c>
      <c r="B4" s="1"/>
      <c r="C4" s="1"/>
      <c r="D4" s="1"/>
      <c r="E4" s="1"/>
      <c r="F4" s="1"/>
      <c r="G4" s="1"/>
      <c r="H4" s="1"/>
      <c r="I4" s="1"/>
    </row>
    <row r="5" spans="1:9" s="3" customFormat="1" ht="12" x14ac:dyDescent="0.15"/>
    <row r="6" spans="1:9" s="3" customFormat="1" ht="15" customHeight="1" x14ac:dyDescent="0.2">
      <c r="A6" s="292" t="s">
        <v>364</v>
      </c>
      <c r="B6" s="292"/>
      <c r="C6" s="292"/>
      <c r="D6" s="292"/>
      <c r="E6" s="292"/>
      <c r="F6" s="292"/>
      <c r="G6" s="292"/>
      <c r="H6" s="292"/>
      <c r="I6" s="292"/>
    </row>
    <row r="7" spans="1:9" s="3" customFormat="1" x14ac:dyDescent="0.25">
      <c r="A7" s="293" t="s">
        <v>363</v>
      </c>
      <c r="B7" s="293"/>
      <c r="C7" s="293"/>
      <c r="D7" s="293"/>
      <c r="E7" s="293"/>
      <c r="F7" s="293"/>
      <c r="G7" s="293"/>
      <c r="H7" s="293"/>
      <c r="I7" s="293"/>
    </row>
    <row r="8" spans="1:9" s="3" customFormat="1" x14ac:dyDescent="0.25">
      <c r="A8" s="4"/>
      <c r="B8" s="5"/>
      <c r="C8" s="5"/>
      <c r="D8" s="5"/>
      <c r="E8" s="5"/>
      <c r="F8" s="5"/>
      <c r="G8" s="5"/>
      <c r="H8" s="5"/>
    </row>
    <row r="9" spans="1:9" s="8" customFormat="1" ht="14.25" x14ac:dyDescent="0.2">
      <c r="A9" s="294" t="s">
        <v>4</v>
      </c>
      <c r="B9" s="297" t="s">
        <v>5</v>
      </c>
      <c r="C9" s="6"/>
      <c r="D9" s="6"/>
      <c r="E9" s="300" t="s">
        <v>6</v>
      </c>
      <c r="F9" s="7" t="s">
        <v>7</v>
      </c>
      <c r="G9" s="7"/>
      <c r="H9" s="7"/>
      <c r="I9" s="303" t="s">
        <v>6</v>
      </c>
    </row>
    <row r="10" spans="1:9" s="8" customFormat="1" ht="14.25" x14ac:dyDescent="0.2">
      <c r="A10" s="295"/>
      <c r="B10" s="298"/>
      <c r="C10" s="9" t="s">
        <v>8</v>
      </c>
      <c r="D10" s="9" t="s">
        <v>9</v>
      </c>
      <c r="E10" s="301"/>
      <c r="F10" s="6" t="s">
        <v>10</v>
      </c>
      <c r="G10" s="300" t="s">
        <v>8</v>
      </c>
      <c r="H10" s="300" t="s">
        <v>9</v>
      </c>
      <c r="I10" s="304"/>
    </row>
    <row r="11" spans="1:9" s="8" customFormat="1" ht="14.25" x14ac:dyDescent="0.2">
      <c r="A11" s="295"/>
      <c r="B11" s="299"/>
      <c r="C11" s="10"/>
      <c r="D11" s="10"/>
      <c r="E11" s="302"/>
      <c r="F11" s="10" t="s">
        <v>11</v>
      </c>
      <c r="G11" s="299"/>
      <c r="H11" s="299"/>
      <c r="I11" s="304"/>
    </row>
    <row r="12" spans="1:9" x14ac:dyDescent="0.2">
      <c r="A12" s="296"/>
      <c r="B12" s="11" t="s">
        <v>12</v>
      </c>
      <c r="C12" s="11" t="s">
        <v>13</v>
      </c>
      <c r="D12" s="11" t="s">
        <v>14</v>
      </c>
      <c r="E12" s="11" t="s">
        <v>15</v>
      </c>
      <c r="F12" s="11" t="s">
        <v>16</v>
      </c>
      <c r="G12" s="11" t="s">
        <v>17</v>
      </c>
      <c r="H12" s="11" t="s">
        <v>18</v>
      </c>
      <c r="I12" s="12" t="s">
        <v>19</v>
      </c>
    </row>
    <row r="13" spans="1:9" ht="15.75" x14ac:dyDescent="0.25">
      <c r="A13" s="285" t="s">
        <v>20</v>
      </c>
      <c r="B13" s="14"/>
      <c r="C13" s="14"/>
      <c r="D13" s="14"/>
      <c r="E13" s="15"/>
      <c r="F13" s="14"/>
      <c r="G13" s="14"/>
      <c r="H13" s="14"/>
      <c r="I13" s="15"/>
    </row>
    <row r="14" spans="1:9" ht="18" x14ac:dyDescent="0.25">
      <c r="A14" s="286" t="s">
        <v>360</v>
      </c>
      <c r="B14" s="16">
        <v>14538912011</v>
      </c>
      <c r="C14" s="17">
        <v>8882700355</v>
      </c>
      <c r="D14" s="17">
        <v>5656211656</v>
      </c>
      <c r="E14" s="18">
        <v>-3226488699</v>
      </c>
      <c r="F14" s="16">
        <v>14538912011</v>
      </c>
      <c r="G14" s="16">
        <v>8882700355</v>
      </c>
      <c r="H14" s="16">
        <v>5656211656</v>
      </c>
      <c r="I14" s="18">
        <v>-3226488699</v>
      </c>
    </row>
    <row r="15" spans="1:9" ht="18" x14ac:dyDescent="0.25">
      <c r="A15" s="286" t="s">
        <v>361</v>
      </c>
      <c r="B15" s="16">
        <v>14478066937</v>
      </c>
      <c r="C15" s="17">
        <v>9199082264</v>
      </c>
      <c r="D15" s="17">
        <v>5278984673</v>
      </c>
      <c r="E15" s="18">
        <v>-3920097591</v>
      </c>
      <c r="F15" s="16">
        <v>14478066937</v>
      </c>
      <c r="G15" s="16">
        <v>9199082264</v>
      </c>
      <c r="H15" s="16">
        <v>5278984673</v>
      </c>
      <c r="I15" s="18">
        <v>-3920097591</v>
      </c>
    </row>
    <row r="16" spans="1:9" ht="18" x14ac:dyDescent="0.25">
      <c r="A16" s="286" t="s">
        <v>362</v>
      </c>
      <c r="B16" s="16">
        <v>15076787911</v>
      </c>
      <c r="C16" s="17">
        <v>9288013416</v>
      </c>
      <c r="D16" s="17">
        <v>5788774495</v>
      </c>
      <c r="E16" s="18">
        <v>-3499238921</v>
      </c>
      <c r="F16" s="16">
        <v>15076787911</v>
      </c>
      <c r="G16" s="16">
        <v>9288013416</v>
      </c>
      <c r="H16" s="16">
        <v>5788774495</v>
      </c>
      <c r="I16" s="18">
        <v>-3499238921</v>
      </c>
    </row>
    <row r="17" spans="1:11" ht="15.75" x14ac:dyDescent="0.25">
      <c r="A17" s="287" t="s">
        <v>21</v>
      </c>
      <c r="B17" s="17"/>
      <c r="C17" s="17"/>
      <c r="D17" s="17"/>
      <c r="E17" s="20"/>
      <c r="F17" s="17"/>
      <c r="G17" s="17"/>
      <c r="H17" s="17"/>
      <c r="I17" s="20"/>
      <c r="J17" s="21"/>
    </row>
    <row r="18" spans="1:11" ht="18" x14ac:dyDescent="0.25">
      <c r="A18" s="286" t="s">
        <v>360</v>
      </c>
      <c r="B18" s="16">
        <v>12987957604</v>
      </c>
      <c r="C18" s="16">
        <v>7762251563</v>
      </c>
      <c r="D18" s="16">
        <v>5225706041</v>
      </c>
      <c r="E18" s="18">
        <v>-2536545522</v>
      </c>
      <c r="F18" s="16">
        <v>27526869615</v>
      </c>
      <c r="G18" s="16">
        <v>16644951918</v>
      </c>
      <c r="H18" s="16">
        <v>10881917697</v>
      </c>
      <c r="I18" s="18">
        <v>-5763034221</v>
      </c>
    </row>
    <row r="19" spans="1:11" ht="18" x14ac:dyDescent="0.25">
      <c r="A19" s="286" t="s">
        <v>361</v>
      </c>
      <c r="B19" s="16">
        <v>13187338860</v>
      </c>
      <c r="C19" s="16">
        <v>7965589840</v>
      </c>
      <c r="D19" s="16">
        <v>5221749020</v>
      </c>
      <c r="E19" s="18">
        <v>-2743840820</v>
      </c>
      <c r="F19" s="16">
        <v>27665405797</v>
      </c>
      <c r="G19" s="16">
        <v>17164672104</v>
      </c>
      <c r="H19" s="16">
        <v>10500733693</v>
      </c>
      <c r="I19" s="18">
        <v>-6663938411</v>
      </c>
    </row>
    <row r="20" spans="1:11" ht="15.75" x14ac:dyDescent="0.25">
      <c r="A20" s="288" t="s">
        <v>22</v>
      </c>
      <c r="B20" s="16"/>
      <c r="C20" s="16"/>
      <c r="D20" s="16"/>
      <c r="E20" s="18"/>
      <c r="F20" s="16"/>
      <c r="G20" s="16"/>
      <c r="H20" s="16"/>
      <c r="I20" s="18"/>
      <c r="J20" s="22"/>
      <c r="K20" s="22"/>
    </row>
    <row r="21" spans="1:11" ht="18" x14ac:dyDescent="0.25">
      <c r="A21" s="286" t="s">
        <v>360</v>
      </c>
      <c r="B21" s="17">
        <v>14388749739</v>
      </c>
      <c r="C21" s="17">
        <v>8364276030</v>
      </c>
      <c r="D21" s="17">
        <v>6024473709</v>
      </c>
      <c r="E21" s="20">
        <v>-2339802321</v>
      </c>
      <c r="F21" s="17">
        <v>41915619354</v>
      </c>
      <c r="G21" s="17">
        <v>25009227948</v>
      </c>
      <c r="H21" s="17">
        <v>16906391406</v>
      </c>
      <c r="I21" s="20">
        <v>-8102836542</v>
      </c>
    </row>
    <row r="22" spans="1:11" ht="18" x14ac:dyDescent="0.25">
      <c r="A22" s="286" t="s">
        <v>361</v>
      </c>
      <c r="B22" s="16">
        <v>14927801396</v>
      </c>
      <c r="C22" s="16">
        <v>9013938379</v>
      </c>
      <c r="D22" s="16">
        <v>5913863017</v>
      </c>
      <c r="E22" s="18">
        <v>-3100075362</v>
      </c>
      <c r="F22" s="16">
        <v>42593207193</v>
      </c>
      <c r="G22" s="16">
        <v>26178610483</v>
      </c>
      <c r="H22" s="16">
        <v>16414596710</v>
      </c>
      <c r="I22" s="18">
        <v>-9764013773</v>
      </c>
    </row>
    <row r="23" spans="1:11" ht="15.75" x14ac:dyDescent="0.25">
      <c r="A23" s="288" t="s">
        <v>23</v>
      </c>
      <c r="B23" s="16"/>
      <c r="C23" s="16"/>
      <c r="D23" s="16"/>
      <c r="E23" s="18"/>
      <c r="F23" s="16"/>
      <c r="G23" s="16"/>
      <c r="H23" s="16"/>
      <c r="I23" s="18"/>
    </row>
    <row r="24" spans="1:11" ht="18" x14ac:dyDescent="0.25">
      <c r="A24" s="286" t="s">
        <v>360</v>
      </c>
      <c r="B24" s="16">
        <v>14662787323</v>
      </c>
      <c r="C24" s="16">
        <v>9180813706</v>
      </c>
      <c r="D24" s="16">
        <v>5481973617</v>
      </c>
      <c r="E24" s="18">
        <v>-3698840089</v>
      </c>
      <c r="F24" s="16">
        <v>56578406677</v>
      </c>
      <c r="G24" s="16">
        <v>34190041654</v>
      </c>
      <c r="H24" s="16">
        <v>22388365023</v>
      </c>
      <c r="I24" s="18">
        <v>-11801676631</v>
      </c>
      <c r="J24" s="23"/>
      <c r="K24" s="22"/>
    </row>
    <row r="25" spans="1:11" ht="18" x14ac:dyDescent="0.25">
      <c r="A25" s="286" t="s">
        <v>361</v>
      </c>
      <c r="B25" s="17">
        <v>14541650072</v>
      </c>
      <c r="C25" s="17">
        <v>9005267555</v>
      </c>
      <c r="D25" s="17">
        <v>5536382517</v>
      </c>
      <c r="E25" s="20">
        <v>-3468885038</v>
      </c>
      <c r="F25" s="17">
        <v>57134857265</v>
      </c>
      <c r="G25" s="17">
        <v>35183878038</v>
      </c>
      <c r="H25" s="17">
        <v>21950979227</v>
      </c>
      <c r="I25" s="20">
        <v>-13232898811</v>
      </c>
    </row>
    <row r="26" spans="1:11" ht="15.75" x14ac:dyDescent="0.25">
      <c r="A26" s="288" t="s">
        <v>24</v>
      </c>
      <c r="B26" s="16"/>
      <c r="C26" s="16"/>
      <c r="D26" s="16"/>
      <c r="E26" s="18"/>
      <c r="F26" s="16"/>
      <c r="G26" s="16"/>
      <c r="H26" s="16"/>
      <c r="I26" s="18"/>
    </row>
    <row r="27" spans="1:11" ht="18" x14ac:dyDescent="0.25">
      <c r="A27" s="286" t="s">
        <v>360</v>
      </c>
      <c r="B27" s="16">
        <v>16064276598</v>
      </c>
      <c r="C27" s="16">
        <v>9972386552</v>
      </c>
      <c r="D27" s="16">
        <v>6091890046</v>
      </c>
      <c r="E27" s="18">
        <v>-3880496506</v>
      </c>
      <c r="F27" s="16">
        <v>72642683275</v>
      </c>
      <c r="G27" s="16">
        <v>44162428206</v>
      </c>
      <c r="H27" s="16">
        <v>28480255069</v>
      </c>
      <c r="I27" s="18">
        <v>-15682173137</v>
      </c>
    </row>
    <row r="28" spans="1:11" ht="18" x14ac:dyDescent="0.25">
      <c r="A28" s="286" t="s">
        <v>361</v>
      </c>
      <c r="B28" s="16">
        <v>15608076990</v>
      </c>
      <c r="C28" s="16">
        <v>9453176872</v>
      </c>
      <c r="D28" s="16">
        <v>6154900118</v>
      </c>
      <c r="E28" s="18">
        <v>-3298276754</v>
      </c>
      <c r="F28" s="16">
        <v>72742934255</v>
      </c>
      <c r="G28" s="16">
        <v>44637054910</v>
      </c>
      <c r="H28" s="16">
        <v>28105879345</v>
      </c>
      <c r="I28" s="18">
        <v>-16531175565</v>
      </c>
    </row>
    <row r="29" spans="1:11" ht="15.75" x14ac:dyDescent="0.25">
      <c r="A29" s="287" t="s">
        <v>25</v>
      </c>
      <c r="B29" s="17"/>
      <c r="C29" s="17"/>
      <c r="D29" s="17"/>
      <c r="E29" s="20"/>
      <c r="F29" s="17"/>
      <c r="G29" s="17"/>
      <c r="H29" s="17"/>
      <c r="I29" s="20"/>
    </row>
    <row r="30" spans="1:11" ht="18" x14ac:dyDescent="0.25">
      <c r="A30" s="286" t="s">
        <v>360</v>
      </c>
      <c r="B30" s="16">
        <v>15385945742</v>
      </c>
      <c r="C30" s="16">
        <v>9469455324</v>
      </c>
      <c r="D30" s="16">
        <v>5916490418</v>
      </c>
      <c r="E30" s="18">
        <v>-3552964906</v>
      </c>
      <c r="F30" s="16">
        <v>88028629017</v>
      </c>
      <c r="G30" s="16">
        <v>53631883530</v>
      </c>
      <c r="H30" s="16">
        <v>34396745487</v>
      </c>
      <c r="I30" s="18">
        <v>-19235138043</v>
      </c>
    </row>
    <row r="31" spans="1:11" ht="18" x14ac:dyDescent="0.25">
      <c r="A31" s="286" t="s">
        <v>361</v>
      </c>
      <c r="B31" s="16">
        <v>14590701820</v>
      </c>
      <c r="C31" s="16">
        <v>8480287578</v>
      </c>
      <c r="D31" s="16">
        <v>6110414242</v>
      </c>
      <c r="E31" s="18">
        <v>-2369873336</v>
      </c>
      <c r="F31" s="16">
        <v>87333636075</v>
      </c>
      <c r="G31" s="16">
        <v>53117342488</v>
      </c>
      <c r="H31" s="16">
        <v>34216293587</v>
      </c>
      <c r="I31" s="18">
        <v>-18901048901</v>
      </c>
    </row>
    <row r="32" spans="1:11" ht="15.75" x14ac:dyDescent="0.25">
      <c r="A32" s="19" t="s">
        <v>26</v>
      </c>
      <c r="B32" s="16"/>
      <c r="C32" s="16"/>
      <c r="D32" s="16"/>
      <c r="E32" s="18"/>
      <c r="F32" s="16"/>
      <c r="G32" s="16"/>
      <c r="H32" s="16"/>
      <c r="I32" s="18"/>
    </row>
    <row r="33" spans="1:9" ht="18" x14ac:dyDescent="0.25">
      <c r="A33" s="286" t="s">
        <v>360</v>
      </c>
      <c r="B33" s="17">
        <v>15949238275</v>
      </c>
      <c r="C33" s="17">
        <v>9982730480</v>
      </c>
      <c r="D33" s="17">
        <v>5966507795</v>
      </c>
      <c r="E33" s="20">
        <v>-4016222685</v>
      </c>
      <c r="F33" s="17">
        <v>103977867292</v>
      </c>
      <c r="G33" s="17">
        <v>63614614010</v>
      </c>
      <c r="H33" s="17">
        <v>40363253282</v>
      </c>
      <c r="I33" s="20">
        <v>-23251360728</v>
      </c>
    </row>
    <row r="34" spans="1:9" ht="18" x14ac:dyDescent="0.25">
      <c r="A34" s="286" t="s">
        <v>361</v>
      </c>
      <c r="B34" s="16">
        <v>15741852833</v>
      </c>
      <c r="C34" s="16">
        <v>9567483758</v>
      </c>
      <c r="D34" s="24">
        <v>6174369075</v>
      </c>
      <c r="E34" s="18">
        <v>-3393114683</v>
      </c>
      <c r="F34" s="16">
        <v>103075488908</v>
      </c>
      <c r="G34" s="16">
        <v>62684826246</v>
      </c>
      <c r="H34" s="16">
        <v>40390662662</v>
      </c>
      <c r="I34" s="18">
        <v>-22294163584</v>
      </c>
    </row>
    <row r="35" spans="1:9" ht="15.75" x14ac:dyDescent="0.25">
      <c r="A35" s="19" t="s">
        <v>27</v>
      </c>
      <c r="B35" s="16"/>
      <c r="C35" s="16"/>
      <c r="D35" s="24"/>
      <c r="E35" s="18"/>
      <c r="F35" s="16"/>
      <c r="G35" s="16"/>
      <c r="H35" s="16"/>
      <c r="I35" s="18"/>
    </row>
    <row r="36" spans="1:9" ht="18" x14ac:dyDescent="0.25">
      <c r="A36" s="286" t="s">
        <v>360</v>
      </c>
      <c r="B36" s="16">
        <v>16031021146</v>
      </c>
      <c r="C36" s="16">
        <v>9814789570</v>
      </c>
      <c r="D36" s="24">
        <v>6216231576</v>
      </c>
      <c r="E36" s="18">
        <v>-3598557994</v>
      </c>
      <c r="F36" s="16">
        <v>120008888438</v>
      </c>
      <c r="G36" s="16">
        <v>73429403580</v>
      </c>
      <c r="H36" s="16">
        <v>46579484858</v>
      </c>
      <c r="I36" s="18">
        <v>-26849918722</v>
      </c>
    </row>
    <row r="37" spans="1:9" ht="18" x14ac:dyDescent="0.25">
      <c r="A37" s="286" t="s">
        <v>361</v>
      </c>
      <c r="B37" s="17">
        <v>15214051822</v>
      </c>
      <c r="C37" s="17">
        <v>8946386554</v>
      </c>
      <c r="D37" s="17">
        <v>6267665268</v>
      </c>
      <c r="E37" s="20">
        <v>-2678721286</v>
      </c>
      <c r="F37" s="17">
        <v>118289540730</v>
      </c>
      <c r="G37" s="17">
        <v>71631212800</v>
      </c>
      <c r="H37" s="17">
        <v>46658327930</v>
      </c>
      <c r="I37" s="20">
        <v>-24972884870</v>
      </c>
    </row>
    <row r="38" spans="1:9" ht="15.75" x14ac:dyDescent="0.25">
      <c r="A38" s="19" t="s">
        <v>28</v>
      </c>
      <c r="B38" s="16"/>
      <c r="C38" s="16"/>
      <c r="D38" s="16"/>
      <c r="E38" s="18"/>
      <c r="F38" s="16"/>
      <c r="G38" s="16"/>
      <c r="H38" s="16"/>
      <c r="I38" s="18"/>
    </row>
    <row r="39" spans="1:9" ht="18" x14ac:dyDescent="0.25">
      <c r="A39" s="286" t="s">
        <v>360</v>
      </c>
      <c r="B39" s="16">
        <v>16129201508</v>
      </c>
      <c r="C39" s="16">
        <v>10076422030</v>
      </c>
      <c r="D39" s="16">
        <v>6052779478</v>
      </c>
      <c r="E39" s="18">
        <v>-4023642552</v>
      </c>
      <c r="F39" s="16">
        <v>136138089946</v>
      </c>
      <c r="G39" s="16">
        <v>83505825610</v>
      </c>
      <c r="H39" s="16">
        <v>52632264336</v>
      </c>
      <c r="I39" s="18">
        <v>-30873561274</v>
      </c>
    </row>
    <row r="40" spans="1:9" ht="18" x14ac:dyDescent="0.25">
      <c r="A40" s="286" t="s">
        <v>361</v>
      </c>
      <c r="B40" s="16">
        <v>14999860654</v>
      </c>
      <c r="C40" s="16">
        <v>9017491387</v>
      </c>
      <c r="D40" s="16">
        <v>5982369267</v>
      </c>
      <c r="E40" s="18">
        <v>-3035122120</v>
      </c>
      <c r="F40" s="16">
        <v>133289401384</v>
      </c>
      <c r="G40" s="16">
        <v>80648704187</v>
      </c>
      <c r="H40" s="16">
        <v>52640697197</v>
      </c>
      <c r="I40" s="18">
        <v>-28008006990</v>
      </c>
    </row>
    <row r="41" spans="1:9" ht="15.75" x14ac:dyDescent="0.25">
      <c r="A41" s="19" t="s">
        <v>29</v>
      </c>
      <c r="B41" s="17"/>
      <c r="C41" s="17"/>
      <c r="D41" s="17"/>
      <c r="E41" s="20"/>
      <c r="F41" s="17"/>
      <c r="G41" s="17"/>
      <c r="H41" s="17"/>
      <c r="I41" s="20"/>
    </row>
    <row r="42" spans="1:9" ht="18" x14ac:dyDescent="0.25">
      <c r="A42" s="286" t="s">
        <v>360</v>
      </c>
      <c r="B42" s="16">
        <v>17033135835</v>
      </c>
      <c r="C42" s="16">
        <v>10724291248</v>
      </c>
      <c r="D42" s="16">
        <v>6308844587</v>
      </c>
      <c r="E42" s="18">
        <v>-4415446661</v>
      </c>
      <c r="F42" s="16">
        <v>153171225781</v>
      </c>
      <c r="G42" s="16">
        <v>94230116858</v>
      </c>
      <c r="H42" s="16">
        <v>58941108923</v>
      </c>
      <c r="I42" s="18">
        <v>-35289007935</v>
      </c>
    </row>
    <row r="43" spans="1:9" ht="18" x14ac:dyDescent="0.25">
      <c r="A43" s="286" t="s">
        <v>361</v>
      </c>
      <c r="B43" s="16">
        <v>15895178499</v>
      </c>
      <c r="C43" s="16">
        <v>9567715992</v>
      </c>
      <c r="D43" s="16">
        <v>6327462507</v>
      </c>
      <c r="E43" s="18">
        <v>-3240253485</v>
      </c>
      <c r="F43" s="16">
        <v>149184579883</v>
      </c>
      <c r="G43" s="16">
        <v>90216420179</v>
      </c>
      <c r="H43" s="16">
        <v>58968159704</v>
      </c>
      <c r="I43" s="18">
        <v>-31248260475</v>
      </c>
    </row>
    <row r="44" spans="1:9" ht="15.75" x14ac:dyDescent="0.25">
      <c r="A44" s="19" t="s">
        <v>30</v>
      </c>
      <c r="B44" s="16"/>
      <c r="C44" s="16"/>
      <c r="D44" s="16"/>
      <c r="E44" s="18"/>
      <c r="F44" s="16"/>
      <c r="G44" s="16"/>
      <c r="H44" s="25"/>
      <c r="I44" s="18"/>
    </row>
    <row r="45" spans="1:9" ht="18" x14ac:dyDescent="0.25">
      <c r="A45" s="286" t="s">
        <v>360</v>
      </c>
      <c r="B45" s="17">
        <v>15347107914</v>
      </c>
      <c r="C45" s="17">
        <v>9710642994</v>
      </c>
      <c r="D45" s="17">
        <v>5636464920</v>
      </c>
      <c r="E45" s="20">
        <v>-4074178074</v>
      </c>
      <c r="F45" s="17">
        <v>168518333695</v>
      </c>
      <c r="G45" s="17">
        <v>103940759852</v>
      </c>
      <c r="H45" s="17">
        <v>64577573843</v>
      </c>
      <c r="I45" s="20">
        <v>-39363186009</v>
      </c>
    </row>
    <row r="46" spans="1:9" ht="18" x14ac:dyDescent="0.25">
      <c r="A46" s="286" t="s">
        <v>361</v>
      </c>
      <c r="B46" s="16">
        <v>14553496974</v>
      </c>
      <c r="C46" s="16">
        <v>8938342629</v>
      </c>
      <c r="D46" s="16">
        <v>5615154345</v>
      </c>
      <c r="E46" s="18">
        <v>-3323188284</v>
      </c>
      <c r="F46" s="16">
        <v>163738076857</v>
      </c>
      <c r="G46" s="16">
        <v>99154762808</v>
      </c>
      <c r="H46" s="16">
        <v>64583314049</v>
      </c>
      <c r="I46" s="18">
        <v>-34571448759</v>
      </c>
    </row>
    <row r="47" spans="1:9" ht="15.75" x14ac:dyDescent="0.25">
      <c r="A47" s="19" t="s">
        <v>31</v>
      </c>
      <c r="B47" s="16"/>
      <c r="C47" s="16"/>
      <c r="D47" s="16"/>
      <c r="E47" s="18"/>
      <c r="F47" s="16"/>
      <c r="G47" s="16"/>
      <c r="H47" s="16"/>
      <c r="I47" s="18"/>
    </row>
    <row r="48" spans="1:9" ht="18" x14ac:dyDescent="0.25">
      <c r="A48" s="286" t="s">
        <v>360</v>
      </c>
      <c r="B48" s="16">
        <v>13629940268</v>
      </c>
      <c r="C48" s="16">
        <v>8900088323</v>
      </c>
      <c r="D48" s="16">
        <v>4729851945</v>
      </c>
      <c r="E48" s="18">
        <v>-4170236378</v>
      </c>
      <c r="F48" s="16">
        <v>182148273963</v>
      </c>
      <c r="G48" s="16">
        <v>112840848175</v>
      </c>
      <c r="H48" s="16">
        <v>69307425788</v>
      </c>
      <c r="I48" s="18">
        <v>-43533422387</v>
      </c>
    </row>
    <row r="49" spans="1:11" ht="18" x14ac:dyDescent="0.25">
      <c r="A49" s="286" t="s">
        <v>361</v>
      </c>
      <c r="B49" s="17">
        <v>13970688761</v>
      </c>
      <c r="C49" s="17">
        <v>8219979755</v>
      </c>
      <c r="D49" s="17">
        <v>5750709006</v>
      </c>
      <c r="E49" s="20">
        <v>-2469270749</v>
      </c>
      <c r="F49" s="17">
        <v>177708765618</v>
      </c>
      <c r="G49" s="17">
        <v>107374742563</v>
      </c>
      <c r="H49" s="17">
        <v>70334023055</v>
      </c>
      <c r="I49" s="20">
        <v>-37040719508</v>
      </c>
    </row>
    <row r="50" spans="1:11" ht="15.75" x14ac:dyDescent="0.25">
      <c r="A50" s="26"/>
      <c r="B50" s="27"/>
      <c r="C50" s="27"/>
      <c r="D50" s="27"/>
      <c r="E50" s="28"/>
      <c r="F50" s="27"/>
      <c r="G50" s="27"/>
      <c r="H50" s="27"/>
      <c r="I50" s="28"/>
      <c r="J50" s="29"/>
      <c r="K50" s="29"/>
    </row>
    <row r="51" spans="1:11" ht="15.75" x14ac:dyDescent="0.25">
      <c r="A51" s="30" t="s">
        <v>32</v>
      </c>
      <c r="B51" s="31"/>
      <c r="C51" s="31"/>
      <c r="D51" s="31"/>
      <c r="E51" s="31"/>
      <c r="F51" s="31"/>
      <c r="G51" s="31"/>
      <c r="H51" s="31"/>
    </row>
    <row r="52" spans="1:11" x14ac:dyDescent="0.2">
      <c r="A52" s="30" t="s">
        <v>33</v>
      </c>
    </row>
    <row r="53" spans="1:11" x14ac:dyDescent="0.2">
      <c r="A53" s="32" t="s">
        <v>34</v>
      </c>
    </row>
    <row r="54" spans="1:11" x14ac:dyDescent="0.2">
      <c r="A54" s="32" t="s">
        <v>35</v>
      </c>
    </row>
  </sheetData>
  <mergeCells count="8">
    <mergeCell ref="A6:I6"/>
    <mergeCell ref="A7:I7"/>
    <mergeCell ref="A9:A12"/>
    <mergeCell ref="B9:B11"/>
    <mergeCell ref="E9:E11"/>
    <mergeCell ref="I9:I11"/>
    <mergeCell ref="G10:G11"/>
    <mergeCell ref="H10:H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91EAC-1E81-4BCC-8AEE-3E6F519B9A2D}">
  <sheetPr>
    <pageSetUpPr fitToPage="1"/>
  </sheetPr>
  <dimension ref="A1:O29"/>
  <sheetViews>
    <sheetView workbookViewId="0">
      <selection activeCell="B31" sqref="B31"/>
    </sheetView>
  </sheetViews>
  <sheetFormatPr defaultRowHeight="12.75" x14ac:dyDescent="0.2"/>
  <cols>
    <col min="1" max="1" width="5.7109375" style="202" customWidth="1"/>
    <col min="2" max="2" width="27.28515625" style="200" customWidth="1"/>
    <col min="3" max="3" width="10.42578125" style="201" bestFit="1" customWidth="1"/>
    <col min="4" max="4" width="9.5703125" style="128" bestFit="1" customWidth="1"/>
    <col min="5" max="5" width="10" style="201" bestFit="1" customWidth="1"/>
    <col min="6" max="6" width="9.5703125" style="128" bestFit="1" customWidth="1"/>
    <col min="7" max="7" width="10.42578125" style="201" bestFit="1" customWidth="1"/>
    <col min="8" max="8" width="10.42578125" style="128" customWidth="1"/>
    <col min="9" max="9" width="10.42578125" style="201" customWidth="1"/>
    <col min="10" max="10" width="9.5703125" style="128" bestFit="1" customWidth="1"/>
    <col min="11" max="11" width="9" style="163" customWidth="1"/>
    <col min="12" max="12" width="12.42578125" style="163" bestFit="1" customWidth="1"/>
    <col min="13" max="13" width="11" style="128" bestFit="1" customWidth="1"/>
    <col min="14" max="16384" width="9.140625" style="128"/>
  </cols>
  <sheetData>
    <row r="1" spans="1:15" s="150" customFormat="1" x14ac:dyDescent="0.2">
      <c r="A1" s="315" t="s">
        <v>0</v>
      </c>
      <c r="B1" s="315"/>
      <c r="C1" s="315"/>
      <c r="D1" s="315"/>
      <c r="E1" s="315"/>
      <c r="F1" s="315"/>
      <c r="G1" s="315"/>
      <c r="H1" s="315"/>
      <c r="I1" s="315"/>
      <c r="J1" s="315"/>
      <c r="K1" s="315"/>
      <c r="L1" s="315"/>
    </row>
    <row r="2" spans="1:15" s="150" customFormat="1" x14ac:dyDescent="0.2">
      <c r="A2" s="315" t="s">
        <v>1</v>
      </c>
      <c r="B2" s="315"/>
      <c r="C2" s="315"/>
      <c r="D2" s="315"/>
      <c r="E2" s="315"/>
      <c r="F2" s="315"/>
      <c r="G2" s="315"/>
      <c r="H2" s="315"/>
      <c r="I2" s="315"/>
      <c r="J2" s="315"/>
      <c r="K2" s="315"/>
      <c r="L2" s="315"/>
    </row>
    <row r="3" spans="1:15" s="150" customFormat="1" x14ac:dyDescent="0.2">
      <c r="A3" s="335" t="s">
        <v>2</v>
      </c>
      <c r="B3" s="335"/>
      <c r="C3" s="335"/>
      <c r="D3" s="335"/>
      <c r="E3" s="335"/>
      <c r="F3" s="335"/>
      <c r="G3" s="335"/>
      <c r="H3" s="335"/>
      <c r="I3" s="335"/>
      <c r="J3" s="335"/>
      <c r="K3" s="335"/>
      <c r="L3" s="335"/>
    </row>
    <row r="4" spans="1:15" s="150" customFormat="1" x14ac:dyDescent="0.2">
      <c r="A4" s="315" t="s">
        <v>3</v>
      </c>
      <c r="B4" s="315"/>
      <c r="C4" s="315"/>
      <c r="D4" s="315"/>
      <c r="E4" s="315"/>
      <c r="F4" s="315"/>
      <c r="G4" s="315"/>
      <c r="H4" s="315"/>
      <c r="I4" s="315"/>
      <c r="J4" s="315"/>
      <c r="K4" s="315"/>
      <c r="L4" s="315"/>
    </row>
    <row r="5" spans="1:15" x14ac:dyDescent="0.2">
      <c r="A5" s="184"/>
      <c r="B5" s="184"/>
      <c r="D5" s="198"/>
      <c r="F5" s="198"/>
      <c r="H5" s="198"/>
    </row>
    <row r="6" spans="1:15" x14ac:dyDescent="0.2">
      <c r="A6" s="336" t="s">
        <v>346</v>
      </c>
      <c r="B6" s="337"/>
      <c r="C6" s="337"/>
      <c r="D6" s="337"/>
      <c r="E6" s="337"/>
      <c r="F6" s="337"/>
      <c r="G6" s="337"/>
      <c r="H6" s="337"/>
      <c r="I6" s="337"/>
      <c r="J6" s="337"/>
      <c r="K6" s="337"/>
      <c r="L6" s="337"/>
    </row>
    <row r="7" spans="1:15" s="98" customFormat="1" x14ac:dyDescent="0.2">
      <c r="A7" s="334" t="s">
        <v>370</v>
      </c>
      <c r="B7" s="334"/>
      <c r="C7" s="334"/>
      <c r="D7" s="334"/>
      <c r="E7" s="334"/>
      <c r="F7" s="334"/>
      <c r="G7" s="334"/>
      <c r="H7" s="334"/>
      <c r="I7" s="334"/>
      <c r="J7" s="334"/>
      <c r="K7" s="334"/>
      <c r="L7" s="334"/>
    </row>
    <row r="8" spans="1:15" x14ac:dyDescent="0.2">
      <c r="B8" s="184"/>
    </row>
    <row r="9" spans="1:15" s="166" customFormat="1" x14ac:dyDescent="0.2">
      <c r="A9" s="330" t="s">
        <v>225</v>
      </c>
      <c r="B9" s="306"/>
      <c r="C9" s="319">
        <v>2020</v>
      </c>
      <c r="D9" s="319"/>
      <c r="E9" s="319"/>
      <c r="F9" s="319"/>
      <c r="G9" s="319">
        <v>2019</v>
      </c>
      <c r="H9" s="319"/>
      <c r="I9" s="319"/>
      <c r="J9" s="319"/>
      <c r="K9" s="340" t="s">
        <v>190</v>
      </c>
      <c r="L9" s="341"/>
    </row>
    <row r="10" spans="1:15" s="166" customFormat="1" ht="18" customHeight="1" x14ac:dyDescent="0.2">
      <c r="A10" s="307"/>
      <c r="B10" s="306"/>
      <c r="C10" s="203" t="s">
        <v>124</v>
      </c>
      <c r="D10" s="204" t="s">
        <v>41</v>
      </c>
      <c r="E10" s="203" t="s">
        <v>191</v>
      </c>
      <c r="F10" s="204" t="s">
        <v>41</v>
      </c>
      <c r="G10" s="203" t="s">
        <v>125</v>
      </c>
      <c r="H10" s="204" t="s">
        <v>41</v>
      </c>
      <c r="I10" s="203" t="s">
        <v>192</v>
      </c>
      <c r="J10" s="204" t="s">
        <v>41</v>
      </c>
      <c r="K10" s="244" t="s">
        <v>193</v>
      </c>
      <c r="L10" s="245" t="s">
        <v>226</v>
      </c>
    </row>
    <row r="11" spans="1:15" s="166" customFormat="1" x14ac:dyDescent="0.2">
      <c r="A11" s="307"/>
      <c r="B11" s="306"/>
      <c r="C11" s="79" t="s">
        <v>12</v>
      </c>
      <c r="D11" s="79" t="s">
        <v>13</v>
      </c>
      <c r="E11" s="79" t="s">
        <v>14</v>
      </c>
      <c r="F11" s="79" t="s">
        <v>15</v>
      </c>
      <c r="G11" s="79" t="s">
        <v>16</v>
      </c>
      <c r="H11" s="79" t="s">
        <v>17</v>
      </c>
      <c r="I11" s="79" t="s">
        <v>18</v>
      </c>
      <c r="J11" s="79" t="s">
        <v>19</v>
      </c>
      <c r="K11" s="172" t="s">
        <v>194</v>
      </c>
      <c r="L11" s="80" t="s">
        <v>195</v>
      </c>
    </row>
    <row r="12" spans="1:15" s="166" customFormat="1" x14ac:dyDescent="0.2">
      <c r="A12" s="173"/>
      <c r="B12" s="173"/>
      <c r="C12" s="174"/>
      <c r="D12" s="174"/>
      <c r="E12" s="174"/>
      <c r="F12" s="174"/>
      <c r="G12" s="174"/>
      <c r="H12" s="174"/>
      <c r="I12" s="174"/>
      <c r="J12" s="174"/>
      <c r="K12" s="175"/>
      <c r="L12" s="175"/>
    </row>
    <row r="13" spans="1:15" s="176" customFormat="1" x14ac:dyDescent="0.2">
      <c r="A13" s="177"/>
      <c r="B13" s="181" t="s">
        <v>234</v>
      </c>
      <c r="C13" s="207">
        <v>9288013416</v>
      </c>
      <c r="D13" s="208">
        <v>100</v>
      </c>
      <c r="E13" s="207">
        <v>9288013416</v>
      </c>
      <c r="F13" s="208">
        <v>100</v>
      </c>
      <c r="G13" s="207">
        <v>9199082264</v>
      </c>
      <c r="H13" s="209">
        <v>100</v>
      </c>
      <c r="I13" s="207">
        <v>9199082264</v>
      </c>
      <c r="J13" s="209">
        <v>100</v>
      </c>
      <c r="K13" s="143">
        <v>0.96673939255904617</v>
      </c>
      <c r="L13" s="143">
        <v>0.96673939255904617</v>
      </c>
    </row>
    <row r="14" spans="1:15" s="176" customFormat="1" x14ac:dyDescent="0.2">
      <c r="A14" s="177"/>
      <c r="B14" s="177"/>
      <c r="C14" s="207"/>
      <c r="D14" s="208"/>
      <c r="E14" s="207"/>
      <c r="F14" s="208"/>
      <c r="G14" s="207"/>
      <c r="H14" s="209"/>
      <c r="I14" s="207"/>
      <c r="J14" s="209"/>
      <c r="K14" s="143"/>
      <c r="L14" s="143"/>
    </row>
    <row r="15" spans="1:15" ht="15.75" x14ac:dyDescent="0.2">
      <c r="A15" s="202">
        <v>1</v>
      </c>
      <c r="B15" s="187" t="s">
        <v>227</v>
      </c>
      <c r="C15" s="185">
        <v>4612695391</v>
      </c>
      <c r="D15" s="210">
        <v>49.662884670837556</v>
      </c>
      <c r="E15" s="185">
        <v>4612695391</v>
      </c>
      <c r="F15" s="210">
        <v>49.662884670837556</v>
      </c>
      <c r="G15" s="185">
        <v>4393272337</v>
      </c>
      <c r="H15" s="165">
        <v>47.757724204650074</v>
      </c>
      <c r="I15" s="185">
        <v>4393272337</v>
      </c>
      <c r="J15" s="165">
        <v>47.757724204650074</v>
      </c>
      <c r="K15" s="129">
        <v>4.9945242900611087</v>
      </c>
      <c r="L15" s="129">
        <v>4.9945242900611087</v>
      </c>
      <c r="N15" s="162"/>
      <c r="O15" s="183"/>
    </row>
    <row r="16" spans="1:15" ht="15.75" x14ac:dyDescent="0.2">
      <c r="A16" s="202">
        <v>2</v>
      </c>
      <c r="B16" s="187" t="s">
        <v>373</v>
      </c>
      <c r="C16" s="185">
        <v>2371130058</v>
      </c>
      <c r="D16" s="210">
        <v>25.528925850983075</v>
      </c>
      <c r="E16" s="185">
        <v>2371130058</v>
      </c>
      <c r="F16" s="210">
        <v>25.528925850983075</v>
      </c>
      <c r="G16" s="185">
        <v>2254100346</v>
      </c>
      <c r="H16" s="165">
        <v>24.503535040895031</v>
      </c>
      <c r="I16" s="185">
        <v>2254100346</v>
      </c>
      <c r="J16" s="165">
        <v>24.503535040895031</v>
      </c>
      <c r="K16" s="129">
        <v>5.1918590140707099</v>
      </c>
      <c r="L16" s="129">
        <v>5.1918590140707099</v>
      </c>
      <c r="N16" s="162"/>
      <c r="O16" s="183"/>
    </row>
    <row r="17" spans="1:15" ht="15.75" x14ac:dyDescent="0.2">
      <c r="A17" s="202">
        <v>3</v>
      </c>
      <c r="B17" s="187" t="s">
        <v>347</v>
      </c>
      <c r="C17" s="185">
        <v>687952888</v>
      </c>
      <c r="D17" s="210">
        <v>7.406889473424938</v>
      </c>
      <c r="E17" s="185">
        <v>687952888</v>
      </c>
      <c r="F17" s="210">
        <v>7.406889473424938</v>
      </c>
      <c r="G17" s="185">
        <v>698700789</v>
      </c>
      <c r="H17" s="165">
        <v>7.5953314575120094</v>
      </c>
      <c r="I17" s="185">
        <v>698700789</v>
      </c>
      <c r="J17" s="165">
        <v>7.5953314575120094</v>
      </c>
      <c r="K17" s="129">
        <v>-1.5382694809007891</v>
      </c>
      <c r="L17" s="129">
        <v>-1.5382694809007891</v>
      </c>
      <c r="N17" s="162"/>
      <c r="O17" s="183"/>
    </row>
    <row r="18" spans="1:15" ht="15.75" x14ac:dyDescent="0.2">
      <c r="A18" s="202">
        <v>4</v>
      </c>
      <c r="B18" s="187" t="s">
        <v>348</v>
      </c>
      <c r="C18" s="185">
        <v>610260181</v>
      </c>
      <c r="D18" s="210">
        <v>6.5704058948572914</v>
      </c>
      <c r="E18" s="185">
        <v>610260181</v>
      </c>
      <c r="F18" s="210">
        <v>6.5704058948572914</v>
      </c>
      <c r="G18" s="185">
        <v>665802235</v>
      </c>
      <c r="H18" s="165">
        <v>7.2377028043935754</v>
      </c>
      <c r="I18" s="185">
        <v>665802235</v>
      </c>
      <c r="J18" s="165">
        <v>7.2377028043935754</v>
      </c>
      <c r="K18" s="129">
        <v>-8.34212489539029</v>
      </c>
      <c r="L18" s="129">
        <v>-8.34212489539029</v>
      </c>
      <c r="N18" s="162"/>
      <c r="O18" s="183"/>
    </row>
    <row r="19" spans="1:15" x14ac:dyDescent="0.2">
      <c r="A19" s="202">
        <v>5</v>
      </c>
      <c r="B19" s="184" t="s">
        <v>230</v>
      </c>
      <c r="C19" s="185">
        <v>1005974898</v>
      </c>
      <c r="D19" s="210">
        <v>10.830894109897137</v>
      </c>
      <c r="E19" s="185">
        <v>1005974898</v>
      </c>
      <c r="F19" s="210">
        <v>10.830894109897137</v>
      </c>
      <c r="G19" s="185">
        <v>1187206557</v>
      </c>
      <c r="H19" s="165">
        <v>12.90570649254931</v>
      </c>
      <c r="I19" s="185">
        <v>1187206557</v>
      </c>
      <c r="J19" s="165">
        <v>12.90570649254931</v>
      </c>
      <c r="K19" s="129">
        <v>-15.265385617306693</v>
      </c>
      <c r="L19" s="129">
        <v>-15.265385617306693</v>
      </c>
      <c r="N19" s="162"/>
      <c r="O19" s="183"/>
    </row>
    <row r="20" spans="1:15" x14ac:dyDescent="0.2">
      <c r="A20" s="211"/>
      <c r="B20" s="193"/>
      <c r="C20" s="212"/>
      <c r="D20" s="155"/>
      <c r="E20" s="212"/>
      <c r="F20" s="155"/>
      <c r="G20" s="212"/>
      <c r="H20" s="155"/>
      <c r="I20" s="212"/>
      <c r="J20" s="155"/>
      <c r="K20" s="195"/>
      <c r="L20" s="195"/>
    </row>
    <row r="21" spans="1:15" x14ac:dyDescent="0.2">
      <c r="B21" s="184"/>
    </row>
    <row r="22" spans="1:15" x14ac:dyDescent="0.2">
      <c r="A22" s="200" t="s">
        <v>278</v>
      </c>
      <c r="B22" s="184"/>
    </row>
    <row r="23" spans="1:15" x14ac:dyDescent="0.2">
      <c r="A23" s="200" t="s">
        <v>219</v>
      </c>
      <c r="B23" s="184"/>
    </row>
    <row r="24" spans="1:15" x14ac:dyDescent="0.2">
      <c r="A24" s="214" t="s">
        <v>103</v>
      </c>
      <c r="B24" s="200" t="s">
        <v>231</v>
      </c>
    </row>
    <row r="25" spans="1:15" x14ac:dyDescent="0.2">
      <c r="A25" s="214" t="s">
        <v>105</v>
      </c>
      <c r="B25" s="187" t="s">
        <v>232</v>
      </c>
    </row>
    <row r="26" spans="1:15" ht="26.25" customHeight="1" x14ac:dyDescent="0.2">
      <c r="A26" s="214" t="s">
        <v>107</v>
      </c>
      <c r="B26" s="333" t="s">
        <v>372</v>
      </c>
      <c r="C26" s="333"/>
      <c r="D26" s="333"/>
      <c r="E26" s="333"/>
      <c r="F26" s="333"/>
      <c r="G26" s="333"/>
      <c r="H26" s="333"/>
      <c r="I26" s="333"/>
      <c r="J26" s="333"/>
      <c r="K26" s="333"/>
      <c r="L26" s="333"/>
    </row>
    <row r="27" spans="1:15" x14ac:dyDescent="0.2">
      <c r="A27" s="202" t="s">
        <v>109</v>
      </c>
      <c r="B27" s="187" t="s">
        <v>220</v>
      </c>
    </row>
    <row r="28" spans="1:15" x14ac:dyDescent="0.2">
      <c r="A28" s="202" t="s">
        <v>117</v>
      </c>
      <c r="B28" s="200" t="s">
        <v>118</v>
      </c>
    </row>
    <row r="29" spans="1:15" x14ac:dyDescent="0.2">
      <c r="A29" s="166" t="s">
        <v>119</v>
      </c>
      <c r="B29" s="215" t="s">
        <v>120</v>
      </c>
    </row>
  </sheetData>
  <mergeCells count="11">
    <mergeCell ref="A7:L7"/>
    <mergeCell ref="A1:L1"/>
    <mergeCell ref="A2:L2"/>
    <mergeCell ref="A3:L3"/>
    <mergeCell ref="A4:L4"/>
    <mergeCell ref="A6:L6"/>
    <mergeCell ref="A9:B11"/>
    <mergeCell ref="C9:F9"/>
    <mergeCell ref="G9:J9"/>
    <mergeCell ref="K9:L9"/>
    <mergeCell ref="B26:L26"/>
  </mergeCells>
  <printOptions horizontalCentered="1"/>
  <pageMargins left="1.45" right="0.7" top="1" bottom="1" header="0.3" footer="0.3"/>
  <pageSetup paperSize="1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D2CEE-637D-4722-873A-44209317CA7F}">
  <sheetPr>
    <pageSetUpPr fitToPage="1"/>
  </sheetPr>
  <dimension ref="A1:H88"/>
  <sheetViews>
    <sheetView workbookViewId="0">
      <selection activeCell="A9" sqref="A9"/>
    </sheetView>
  </sheetViews>
  <sheetFormatPr defaultRowHeight="12.75" x14ac:dyDescent="0.2"/>
  <cols>
    <col min="1" max="1" width="5.5703125" style="149" customWidth="1"/>
    <col min="2" max="2" width="32" style="149" customWidth="1"/>
    <col min="3" max="3" width="24.28515625" style="162" customWidth="1"/>
    <col min="4" max="4" width="21.85546875" style="128" customWidth="1"/>
    <col min="5" max="5" width="19.42578125" style="128" customWidth="1"/>
    <col min="6" max="6" width="19.7109375" style="246" customWidth="1"/>
    <col min="7" max="16384" width="9.140625" style="128"/>
  </cols>
  <sheetData>
    <row r="1" spans="1:8" x14ac:dyDescent="0.2">
      <c r="A1" s="128"/>
      <c r="B1" s="128"/>
    </row>
    <row r="2" spans="1:8" x14ac:dyDescent="0.2">
      <c r="A2" s="247" t="s">
        <v>0</v>
      </c>
      <c r="B2" s="123"/>
      <c r="C2" s="144"/>
      <c r="D2" s="123"/>
      <c r="E2" s="123"/>
      <c r="F2" s="248"/>
    </row>
    <row r="3" spans="1:8" x14ac:dyDescent="0.2">
      <c r="A3" s="247" t="s">
        <v>1</v>
      </c>
      <c r="B3" s="123"/>
      <c r="C3" s="144"/>
      <c r="D3" s="123"/>
      <c r="E3" s="123"/>
      <c r="F3" s="248"/>
    </row>
    <row r="4" spans="1:8" x14ac:dyDescent="0.2">
      <c r="A4" s="247" t="s">
        <v>2</v>
      </c>
      <c r="B4" s="123"/>
      <c r="C4" s="144"/>
      <c r="D4" s="123"/>
      <c r="E4" s="123"/>
      <c r="F4" s="248"/>
    </row>
    <row r="5" spans="1:8" x14ac:dyDescent="0.2">
      <c r="A5" s="247" t="s">
        <v>3</v>
      </c>
      <c r="B5" s="123"/>
      <c r="C5" s="144"/>
      <c r="D5" s="123"/>
      <c r="E5" s="123"/>
      <c r="F5" s="248"/>
    </row>
    <row r="6" spans="1:8" x14ac:dyDescent="0.2">
      <c r="A6" s="123"/>
      <c r="B6" s="123"/>
      <c r="C6" s="144"/>
      <c r="D6" s="123"/>
      <c r="E6" s="123"/>
      <c r="F6" s="248"/>
    </row>
    <row r="7" spans="1:8" s="58" customFormat="1" x14ac:dyDescent="0.2">
      <c r="A7" s="53" t="s">
        <v>349</v>
      </c>
      <c r="B7" s="53"/>
      <c r="C7" s="249"/>
      <c r="D7" s="53"/>
      <c r="E7" s="53"/>
      <c r="F7" s="250"/>
    </row>
    <row r="8" spans="1:8" s="58" customFormat="1" x14ac:dyDescent="0.2">
      <c r="A8" s="56" t="s">
        <v>370</v>
      </c>
      <c r="B8" s="53"/>
      <c r="C8" s="249"/>
      <c r="D8" s="53"/>
      <c r="E8" s="53"/>
      <c r="F8" s="250"/>
    </row>
    <row r="9" spans="1:8" x14ac:dyDescent="0.2">
      <c r="A9" s="128"/>
      <c r="B9" s="128"/>
    </row>
    <row r="10" spans="1:8" s="58" customFormat="1" ht="15.75" x14ac:dyDescent="0.2">
      <c r="A10" s="342" t="s">
        <v>189</v>
      </c>
      <c r="B10" s="306"/>
      <c r="C10" s="251" t="s">
        <v>5</v>
      </c>
      <c r="D10" s="252" t="s">
        <v>350</v>
      </c>
      <c r="E10" s="252" t="s">
        <v>351</v>
      </c>
      <c r="F10" s="253" t="s">
        <v>6</v>
      </c>
    </row>
    <row r="11" spans="1:8" x14ac:dyDescent="0.2">
      <c r="A11" s="307"/>
      <c r="B11" s="306"/>
      <c r="C11" s="79" t="s">
        <v>12</v>
      </c>
      <c r="D11" s="79" t="s">
        <v>13</v>
      </c>
      <c r="E11" s="79" t="s">
        <v>14</v>
      </c>
      <c r="F11" s="254" t="s">
        <v>15</v>
      </c>
    </row>
    <row r="12" spans="1:8" x14ac:dyDescent="0.2">
      <c r="A12" s="173"/>
      <c r="B12" s="255"/>
      <c r="C12" s="256"/>
      <c r="D12" s="256"/>
      <c r="E12" s="256"/>
      <c r="F12" s="257"/>
    </row>
    <row r="13" spans="1:8" s="58" customFormat="1" x14ac:dyDescent="0.2">
      <c r="A13" s="58" t="s">
        <v>352</v>
      </c>
      <c r="B13" s="258" t="s">
        <v>353</v>
      </c>
      <c r="C13" s="259">
        <v>15076787911</v>
      </c>
      <c r="D13" s="259">
        <v>9288013416</v>
      </c>
      <c r="E13" s="259">
        <v>5788774495</v>
      </c>
      <c r="F13" s="260">
        <f>E13-D13</f>
        <v>-3499238921</v>
      </c>
    </row>
    <row r="14" spans="1:8" s="58" customFormat="1" x14ac:dyDescent="0.2">
      <c r="B14" s="261"/>
      <c r="C14" s="262"/>
      <c r="D14" s="263"/>
      <c r="E14" s="262"/>
      <c r="F14" s="264"/>
    </row>
    <row r="15" spans="1:8" s="58" customFormat="1" x14ac:dyDescent="0.2">
      <c r="A15" s="265">
        <v>1</v>
      </c>
      <c r="B15" s="266" t="s">
        <v>200</v>
      </c>
      <c r="C15" s="267">
        <v>3055543507</v>
      </c>
      <c r="D15" s="268">
        <v>2369961879</v>
      </c>
      <c r="E15" s="268">
        <v>685581628</v>
      </c>
      <c r="F15" s="264">
        <f t="shared" ref="F15:F36" si="0">E15-D15</f>
        <v>-1684380251</v>
      </c>
      <c r="G15" s="269"/>
    </row>
    <row r="16" spans="1:8" s="58" customFormat="1" ht="15.75" x14ac:dyDescent="0.2">
      <c r="A16" s="265">
        <v>2</v>
      </c>
      <c r="B16" s="187" t="s">
        <v>340</v>
      </c>
      <c r="C16" s="267">
        <v>1741578259</v>
      </c>
      <c r="D16" s="270">
        <v>810685574</v>
      </c>
      <c r="E16" s="270">
        <v>930892685</v>
      </c>
      <c r="F16" s="264">
        <f t="shared" si="0"/>
        <v>120207111</v>
      </c>
      <c r="G16" s="269"/>
      <c r="H16" s="187"/>
    </row>
    <row r="17" spans="1:8" s="58" customFormat="1" ht="15.75" x14ac:dyDescent="0.2">
      <c r="A17" s="265">
        <v>3</v>
      </c>
      <c r="B17" s="187" t="s">
        <v>375</v>
      </c>
      <c r="C17" s="267">
        <v>1551990395</v>
      </c>
      <c r="D17" s="268">
        <v>610260181</v>
      </c>
      <c r="E17" s="268">
        <v>941730214</v>
      </c>
      <c r="F17" s="264">
        <f t="shared" si="0"/>
        <v>331470033</v>
      </c>
      <c r="G17" s="269"/>
      <c r="H17" s="187"/>
    </row>
    <row r="18" spans="1:8" s="58" customFormat="1" x14ac:dyDescent="0.2">
      <c r="A18" s="265">
        <v>4</v>
      </c>
      <c r="B18" s="271" t="s">
        <v>199</v>
      </c>
      <c r="C18" s="267">
        <v>1101145551</v>
      </c>
      <c r="D18" s="270">
        <v>291405462</v>
      </c>
      <c r="E18" s="270">
        <v>809740089</v>
      </c>
      <c r="F18" s="264">
        <f t="shared" si="0"/>
        <v>518334627</v>
      </c>
      <c r="G18" s="269"/>
      <c r="H18" s="187"/>
    </row>
    <row r="19" spans="1:8" s="58" customFormat="1" x14ac:dyDescent="0.2">
      <c r="A19" s="265">
        <v>5</v>
      </c>
      <c r="B19" s="271" t="s">
        <v>202</v>
      </c>
      <c r="C19" s="267">
        <v>982230944</v>
      </c>
      <c r="D19" s="270">
        <v>698268292</v>
      </c>
      <c r="E19" s="270">
        <v>283962652</v>
      </c>
      <c r="F19" s="264">
        <f t="shared" si="0"/>
        <v>-414305640</v>
      </c>
      <c r="G19" s="269"/>
      <c r="H19" s="187"/>
    </row>
    <row r="20" spans="1:8" s="58" customFormat="1" x14ac:dyDescent="0.2">
      <c r="A20" s="265">
        <v>6</v>
      </c>
      <c r="B20" s="271" t="s">
        <v>201</v>
      </c>
      <c r="C20" s="267">
        <v>852279228</v>
      </c>
      <c r="D20" s="270">
        <v>542027098</v>
      </c>
      <c r="E20" s="270">
        <v>310252130</v>
      </c>
      <c r="F20" s="264">
        <f t="shared" si="0"/>
        <v>-231774968</v>
      </c>
      <c r="G20" s="269"/>
      <c r="H20" s="187"/>
    </row>
    <row r="21" spans="1:8" s="58" customFormat="1" x14ac:dyDescent="0.2">
      <c r="A21" s="265">
        <v>7</v>
      </c>
      <c r="B21" s="266" t="s">
        <v>203</v>
      </c>
      <c r="C21" s="267">
        <v>827051757</v>
      </c>
      <c r="D21" s="270">
        <v>563405264</v>
      </c>
      <c r="E21" s="270">
        <v>263646493</v>
      </c>
      <c r="F21" s="264">
        <f t="shared" si="0"/>
        <v>-299758771</v>
      </c>
      <c r="G21" s="269"/>
      <c r="H21" s="187"/>
    </row>
    <row r="22" spans="1:8" s="58" customFormat="1" x14ac:dyDescent="0.2">
      <c r="A22" s="265">
        <v>8</v>
      </c>
      <c r="B22" s="271" t="s">
        <v>206</v>
      </c>
      <c r="C22" s="267">
        <v>616820577</v>
      </c>
      <c r="D22" s="270">
        <v>440601187</v>
      </c>
      <c r="E22" s="270">
        <v>176219390</v>
      </c>
      <c r="F22" s="264">
        <f t="shared" si="0"/>
        <v>-264381797</v>
      </c>
      <c r="G22" s="269"/>
      <c r="H22" s="187"/>
    </row>
    <row r="23" spans="1:8" s="58" customFormat="1" x14ac:dyDescent="0.2">
      <c r="A23" s="265">
        <v>9</v>
      </c>
      <c r="B23" s="271" t="s">
        <v>213</v>
      </c>
      <c r="C23" s="267">
        <v>613667887</v>
      </c>
      <c r="D23" s="268">
        <v>563898848</v>
      </c>
      <c r="E23" s="268">
        <v>49769039</v>
      </c>
      <c r="F23" s="264">
        <f t="shared" si="0"/>
        <v>-514129809</v>
      </c>
      <c r="G23" s="269"/>
      <c r="H23" s="187"/>
    </row>
    <row r="24" spans="1:8" s="58" customFormat="1" ht="15.75" x14ac:dyDescent="0.2">
      <c r="A24" s="265">
        <v>10</v>
      </c>
      <c r="B24" s="187" t="s">
        <v>208</v>
      </c>
      <c r="C24" s="267">
        <v>545696875</v>
      </c>
      <c r="D24" s="270">
        <v>388736093</v>
      </c>
      <c r="E24" s="270">
        <v>156960782</v>
      </c>
      <c r="F24" s="264">
        <f t="shared" si="0"/>
        <v>-231775311</v>
      </c>
      <c r="G24" s="269"/>
    </row>
    <row r="25" spans="1:8" s="58" customFormat="1" x14ac:dyDescent="0.2">
      <c r="A25" s="265">
        <v>11</v>
      </c>
      <c r="B25" s="271" t="s">
        <v>204</v>
      </c>
      <c r="C25" s="267">
        <v>459204881</v>
      </c>
      <c r="D25" s="270">
        <v>227851837</v>
      </c>
      <c r="E25" s="270">
        <v>231353044</v>
      </c>
      <c r="F25" s="264">
        <f t="shared" si="0"/>
        <v>3501207</v>
      </c>
      <c r="G25" s="269"/>
    </row>
    <row r="26" spans="1:8" s="58" customFormat="1" x14ac:dyDescent="0.2">
      <c r="A26" s="265">
        <v>12</v>
      </c>
      <c r="B26" s="271" t="s">
        <v>209</v>
      </c>
      <c r="C26" s="267">
        <v>390155932</v>
      </c>
      <c r="D26" s="270">
        <v>285534346</v>
      </c>
      <c r="E26" s="270">
        <v>104621586</v>
      </c>
      <c r="F26" s="264">
        <f t="shared" si="0"/>
        <v>-180912760</v>
      </c>
      <c r="G26" s="269"/>
    </row>
    <row r="27" spans="1:8" s="58" customFormat="1" x14ac:dyDescent="0.2">
      <c r="A27" s="265">
        <v>13</v>
      </c>
      <c r="B27" s="271" t="s">
        <v>205</v>
      </c>
      <c r="C27" s="267">
        <v>256465286</v>
      </c>
      <c r="D27" s="270">
        <v>56241094</v>
      </c>
      <c r="E27" s="270">
        <v>200224192</v>
      </c>
      <c r="F27" s="264">
        <f t="shared" si="0"/>
        <v>143983098</v>
      </c>
      <c r="G27" s="269"/>
    </row>
    <row r="28" spans="1:8" s="58" customFormat="1" x14ac:dyDescent="0.2">
      <c r="A28" s="265">
        <v>14</v>
      </c>
      <c r="B28" s="271" t="s">
        <v>210</v>
      </c>
      <c r="C28" s="267">
        <v>255730371</v>
      </c>
      <c r="D28" s="270">
        <v>193145037</v>
      </c>
      <c r="E28" s="270">
        <v>62585334</v>
      </c>
      <c r="F28" s="264">
        <f t="shared" si="0"/>
        <v>-130559703</v>
      </c>
      <c r="G28" s="269"/>
    </row>
    <row r="29" spans="1:8" s="58" customFormat="1" x14ac:dyDescent="0.2">
      <c r="A29" s="265">
        <v>15</v>
      </c>
      <c r="B29" s="271" t="s">
        <v>341</v>
      </c>
      <c r="C29" s="267">
        <v>132205813</v>
      </c>
      <c r="D29" s="270">
        <v>125017131</v>
      </c>
      <c r="E29" s="270">
        <v>7188682</v>
      </c>
      <c r="F29" s="264">
        <f t="shared" si="0"/>
        <v>-117828449</v>
      </c>
      <c r="G29" s="269"/>
    </row>
    <row r="30" spans="1:8" s="58" customFormat="1" x14ac:dyDescent="0.2">
      <c r="A30" s="265">
        <v>16</v>
      </c>
      <c r="B30" s="271" t="s">
        <v>343</v>
      </c>
      <c r="C30" s="267">
        <v>123859360</v>
      </c>
      <c r="D30" s="270">
        <v>98444036</v>
      </c>
      <c r="E30" s="270">
        <v>25415324</v>
      </c>
      <c r="F30" s="264">
        <f t="shared" si="0"/>
        <v>-73028712</v>
      </c>
      <c r="G30" s="269"/>
    </row>
    <row r="31" spans="1:8" s="58" customFormat="1" x14ac:dyDescent="0.2">
      <c r="A31" s="265">
        <v>17</v>
      </c>
      <c r="B31" s="271" t="s">
        <v>212</v>
      </c>
      <c r="C31" s="267">
        <v>117552851</v>
      </c>
      <c r="D31" s="270">
        <v>59763612</v>
      </c>
      <c r="E31" s="270">
        <v>57789239</v>
      </c>
      <c r="F31" s="264">
        <f t="shared" si="0"/>
        <v>-1974373</v>
      </c>
      <c r="G31" s="269"/>
    </row>
    <row r="32" spans="1:8" s="58" customFormat="1" x14ac:dyDescent="0.2">
      <c r="A32" s="265">
        <v>18</v>
      </c>
      <c r="B32" s="271" t="s">
        <v>342</v>
      </c>
      <c r="C32" s="267">
        <v>109041930</v>
      </c>
      <c r="D32" s="270">
        <v>100169111</v>
      </c>
      <c r="E32" s="270">
        <v>8872819</v>
      </c>
      <c r="F32" s="264">
        <f t="shared" si="0"/>
        <v>-91296292</v>
      </c>
      <c r="G32" s="269"/>
    </row>
    <row r="33" spans="1:7" s="58" customFormat="1" x14ac:dyDescent="0.2">
      <c r="A33" s="265">
        <v>19</v>
      </c>
      <c r="B33" s="271" t="s">
        <v>217</v>
      </c>
      <c r="C33" s="267">
        <v>107125574</v>
      </c>
      <c r="D33" s="270">
        <v>72599752</v>
      </c>
      <c r="E33" s="270">
        <v>34525822</v>
      </c>
      <c r="F33" s="264">
        <f t="shared" si="0"/>
        <v>-38073930</v>
      </c>
      <c r="G33" s="269"/>
    </row>
    <row r="34" spans="1:7" s="58" customFormat="1" x14ac:dyDescent="0.2">
      <c r="A34" s="265">
        <v>20</v>
      </c>
      <c r="B34" s="271" t="s">
        <v>216</v>
      </c>
      <c r="C34" s="267">
        <v>105671368</v>
      </c>
      <c r="D34" s="270">
        <v>70443122</v>
      </c>
      <c r="E34" s="270">
        <v>35228246</v>
      </c>
      <c r="F34" s="264">
        <f t="shared" si="0"/>
        <v>-35214876</v>
      </c>
      <c r="G34" s="269"/>
    </row>
    <row r="35" spans="1:7" s="58" customFormat="1" x14ac:dyDescent="0.2">
      <c r="A35" s="265">
        <v>21</v>
      </c>
      <c r="B35" s="271" t="s">
        <v>100</v>
      </c>
      <c r="C35" s="267">
        <v>1131769565</v>
      </c>
      <c r="D35" s="270">
        <v>719554460</v>
      </c>
      <c r="E35" s="270">
        <v>412215105</v>
      </c>
      <c r="F35" s="264">
        <f t="shared" si="0"/>
        <v>-307339355</v>
      </c>
      <c r="G35" s="269"/>
    </row>
    <row r="36" spans="1:7" s="58" customFormat="1" x14ac:dyDescent="0.2">
      <c r="A36" s="272"/>
      <c r="B36" s="273"/>
      <c r="C36" s="274"/>
      <c r="D36" s="274"/>
      <c r="E36" s="274"/>
      <c r="F36" s="275">
        <f t="shared" si="0"/>
        <v>0</v>
      </c>
    </row>
    <row r="37" spans="1:7" s="58" customFormat="1" x14ac:dyDescent="0.2">
      <c r="C37" s="276"/>
      <c r="D37" s="276"/>
      <c r="E37" s="276"/>
      <c r="F37" s="277"/>
    </row>
    <row r="38" spans="1:7" s="58" customFormat="1" x14ac:dyDescent="0.2">
      <c r="A38" s="58" t="s">
        <v>278</v>
      </c>
      <c r="C38" s="276"/>
      <c r="D38" s="276"/>
      <c r="E38" s="276"/>
      <c r="F38" s="277"/>
    </row>
    <row r="39" spans="1:7" s="58" customFormat="1" x14ac:dyDescent="0.2">
      <c r="A39" s="278" t="s">
        <v>219</v>
      </c>
      <c r="C39" s="276"/>
      <c r="D39" s="276"/>
      <c r="E39" s="276"/>
      <c r="F39" s="277"/>
    </row>
    <row r="40" spans="1:7" s="58" customFormat="1" x14ac:dyDescent="0.2">
      <c r="A40" s="161" t="s">
        <v>354</v>
      </c>
      <c r="B40" s="184" t="s">
        <v>221</v>
      </c>
      <c r="C40" s="276"/>
      <c r="D40" s="276"/>
      <c r="F40" s="277"/>
    </row>
    <row r="41" spans="1:7" s="58" customFormat="1" x14ac:dyDescent="0.2">
      <c r="A41" s="166" t="s">
        <v>105</v>
      </c>
      <c r="B41" s="184" t="s">
        <v>220</v>
      </c>
      <c r="C41" s="276"/>
      <c r="D41" s="276"/>
      <c r="E41" s="276"/>
      <c r="F41" s="277"/>
    </row>
    <row r="42" spans="1:7" s="58" customFormat="1" x14ac:dyDescent="0.2">
      <c r="A42" s="166" t="s">
        <v>107</v>
      </c>
      <c r="B42" s="184" t="s">
        <v>222</v>
      </c>
      <c r="C42" s="276"/>
      <c r="F42" s="277"/>
    </row>
    <row r="43" spans="1:7" s="58" customFormat="1" x14ac:dyDescent="0.2">
      <c r="A43" s="166" t="s">
        <v>117</v>
      </c>
      <c r="B43" s="184" t="s">
        <v>118</v>
      </c>
      <c r="C43" s="276"/>
      <c r="D43" s="279"/>
      <c r="E43" s="279"/>
      <c r="F43" s="277"/>
    </row>
    <row r="44" spans="1:7" s="58" customFormat="1" x14ac:dyDescent="0.2">
      <c r="A44" s="166" t="s">
        <v>119</v>
      </c>
      <c r="B44" s="184" t="s">
        <v>120</v>
      </c>
      <c r="C44" s="276"/>
      <c r="D44" s="279"/>
      <c r="E44" s="279"/>
      <c r="F44" s="277"/>
    </row>
    <row r="45" spans="1:7" s="58" customFormat="1" x14ac:dyDescent="0.2">
      <c r="A45" s="166"/>
      <c r="B45" s="184"/>
      <c r="C45" s="276"/>
      <c r="F45" s="277"/>
    </row>
    <row r="46" spans="1:7" s="58" customFormat="1" x14ac:dyDescent="0.2">
      <c r="A46" s="278"/>
      <c r="B46" s="278"/>
      <c r="C46" s="276"/>
      <c r="F46" s="277"/>
    </row>
    <row r="47" spans="1:7" s="58" customFormat="1" x14ac:dyDescent="0.2">
      <c r="A47" s="278"/>
      <c r="B47" s="278"/>
      <c r="C47" s="276"/>
      <c r="F47" s="277"/>
    </row>
    <row r="48" spans="1:7" s="58" customFormat="1" x14ac:dyDescent="0.2">
      <c r="A48" s="278"/>
      <c r="B48" s="278"/>
      <c r="C48" s="276"/>
      <c r="F48" s="277"/>
    </row>
    <row r="49" spans="1:6" s="58" customFormat="1" x14ac:dyDescent="0.2">
      <c r="A49" s="278"/>
      <c r="B49" s="278"/>
      <c r="C49" s="276"/>
      <c r="F49" s="277"/>
    </row>
    <row r="50" spans="1:6" s="58" customFormat="1" x14ac:dyDescent="0.2">
      <c r="A50" s="278"/>
      <c r="B50" s="278"/>
      <c r="C50" s="276"/>
      <c r="F50" s="277"/>
    </row>
    <row r="51" spans="1:6" s="58" customFormat="1" x14ac:dyDescent="0.2">
      <c r="A51" s="278"/>
      <c r="B51" s="278"/>
      <c r="C51" s="276"/>
      <c r="F51" s="277"/>
    </row>
    <row r="52" spans="1:6" s="58" customFormat="1" x14ac:dyDescent="0.2">
      <c r="A52" s="278"/>
      <c r="B52" s="278"/>
      <c r="C52" s="276"/>
      <c r="F52" s="277"/>
    </row>
    <row r="53" spans="1:6" s="58" customFormat="1" x14ac:dyDescent="0.2">
      <c r="A53" s="278"/>
      <c r="B53" s="278"/>
      <c r="C53" s="276"/>
      <c r="F53" s="277"/>
    </row>
    <row r="54" spans="1:6" s="58" customFormat="1" x14ac:dyDescent="0.2">
      <c r="A54" s="278"/>
      <c r="B54" s="278"/>
      <c r="C54" s="276"/>
      <c r="F54" s="277"/>
    </row>
    <row r="55" spans="1:6" s="58" customFormat="1" x14ac:dyDescent="0.2">
      <c r="A55" s="278"/>
      <c r="B55" s="278"/>
      <c r="C55" s="276"/>
      <c r="F55" s="277"/>
    </row>
    <row r="56" spans="1:6" s="58" customFormat="1" x14ac:dyDescent="0.2">
      <c r="A56" s="278"/>
      <c r="B56" s="278"/>
      <c r="C56" s="276"/>
      <c r="F56" s="277"/>
    </row>
    <row r="57" spans="1:6" s="58" customFormat="1" x14ac:dyDescent="0.2">
      <c r="A57" s="278"/>
      <c r="B57" s="278"/>
      <c r="C57" s="276"/>
      <c r="F57" s="277"/>
    </row>
    <row r="58" spans="1:6" s="58" customFormat="1" x14ac:dyDescent="0.2">
      <c r="A58" s="278"/>
      <c r="B58" s="278"/>
      <c r="C58" s="276"/>
      <c r="F58" s="277"/>
    </row>
    <row r="59" spans="1:6" s="58" customFormat="1" x14ac:dyDescent="0.2">
      <c r="A59" s="278"/>
      <c r="B59" s="278"/>
      <c r="C59" s="276"/>
      <c r="F59" s="277"/>
    </row>
    <row r="60" spans="1:6" s="58" customFormat="1" x14ac:dyDescent="0.2">
      <c r="A60" s="278"/>
      <c r="B60" s="278"/>
      <c r="C60" s="276"/>
      <c r="F60" s="277"/>
    </row>
    <row r="61" spans="1:6" s="58" customFormat="1" x14ac:dyDescent="0.2">
      <c r="A61" s="278"/>
      <c r="B61" s="278"/>
      <c r="C61" s="276"/>
      <c r="F61" s="277"/>
    </row>
    <row r="62" spans="1:6" s="58" customFormat="1" x14ac:dyDescent="0.2">
      <c r="A62" s="278"/>
      <c r="B62" s="278"/>
      <c r="C62" s="276"/>
      <c r="F62" s="277"/>
    </row>
    <row r="63" spans="1:6" s="58" customFormat="1" x14ac:dyDescent="0.2">
      <c r="A63" s="278"/>
      <c r="B63" s="278"/>
      <c r="C63" s="276"/>
      <c r="F63" s="277"/>
    </row>
    <row r="64" spans="1:6" s="58" customFormat="1" x14ac:dyDescent="0.2">
      <c r="A64" s="278"/>
      <c r="B64" s="278"/>
      <c r="C64" s="276"/>
      <c r="F64" s="277"/>
    </row>
    <row r="65" spans="1:6" s="58" customFormat="1" x14ac:dyDescent="0.2">
      <c r="A65" s="278"/>
      <c r="B65" s="278"/>
      <c r="C65" s="276"/>
      <c r="F65" s="277"/>
    </row>
    <row r="66" spans="1:6" s="58" customFormat="1" x14ac:dyDescent="0.2">
      <c r="A66" s="278"/>
      <c r="B66" s="278"/>
      <c r="C66" s="276"/>
      <c r="F66" s="277"/>
    </row>
    <row r="67" spans="1:6" s="58" customFormat="1" x14ac:dyDescent="0.2">
      <c r="A67" s="278"/>
      <c r="B67" s="278"/>
      <c r="C67" s="276"/>
      <c r="F67" s="277"/>
    </row>
    <row r="68" spans="1:6" s="58" customFormat="1" x14ac:dyDescent="0.2">
      <c r="A68" s="278"/>
      <c r="B68" s="278"/>
      <c r="C68" s="276"/>
      <c r="F68" s="277"/>
    </row>
    <row r="69" spans="1:6" s="58" customFormat="1" x14ac:dyDescent="0.2">
      <c r="A69" s="278"/>
      <c r="B69" s="278"/>
      <c r="C69" s="276"/>
      <c r="F69" s="277"/>
    </row>
    <row r="70" spans="1:6" s="58" customFormat="1" x14ac:dyDescent="0.2">
      <c r="A70" s="278"/>
      <c r="B70" s="278"/>
      <c r="C70" s="276"/>
      <c r="F70" s="277"/>
    </row>
    <row r="71" spans="1:6" s="58" customFormat="1" x14ac:dyDescent="0.2">
      <c r="A71" s="278"/>
      <c r="B71" s="278"/>
      <c r="C71" s="276"/>
      <c r="F71" s="277"/>
    </row>
    <row r="72" spans="1:6" s="58" customFormat="1" x14ac:dyDescent="0.2">
      <c r="A72" s="278"/>
      <c r="B72" s="278"/>
      <c r="C72" s="276"/>
      <c r="F72" s="277"/>
    </row>
    <row r="73" spans="1:6" s="58" customFormat="1" x14ac:dyDescent="0.2">
      <c r="A73" s="278"/>
      <c r="B73" s="278"/>
      <c r="C73" s="276"/>
      <c r="F73" s="277"/>
    </row>
    <row r="74" spans="1:6" s="58" customFormat="1" x14ac:dyDescent="0.2">
      <c r="A74" s="278"/>
      <c r="B74" s="278"/>
      <c r="C74" s="276"/>
      <c r="F74" s="277"/>
    </row>
    <row r="75" spans="1:6" s="58" customFormat="1" x14ac:dyDescent="0.2">
      <c r="A75" s="278"/>
      <c r="B75" s="278"/>
      <c r="C75" s="276"/>
      <c r="F75" s="277"/>
    </row>
    <row r="76" spans="1:6" s="58" customFormat="1" x14ac:dyDescent="0.2">
      <c r="A76" s="278"/>
      <c r="B76" s="278"/>
      <c r="C76" s="276"/>
      <c r="F76" s="277"/>
    </row>
    <row r="77" spans="1:6" s="58" customFormat="1" x14ac:dyDescent="0.2">
      <c r="A77" s="278"/>
      <c r="B77" s="278"/>
      <c r="C77" s="276"/>
      <c r="F77" s="277"/>
    </row>
    <row r="78" spans="1:6" s="58" customFormat="1" x14ac:dyDescent="0.2">
      <c r="A78" s="278"/>
      <c r="B78" s="278"/>
      <c r="C78" s="276"/>
      <c r="F78" s="277"/>
    </row>
    <row r="79" spans="1:6" s="58" customFormat="1" x14ac:dyDescent="0.2">
      <c r="A79" s="278"/>
      <c r="B79" s="278"/>
      <c r="C79" s="276"/>
      <c r="F79" s="277"/>
    </row>
    <row r="80" spans="1:6" s="58" customFormat="1" x14ac:dyDescent="0.2">
      <c r="A80" s="278"/>
      <c r="B80" s="278"/>
      <c r="C80" s="276"/>
      <c r="F80" s="277"/>
    </row>
    <row r="81" spans="1:6" s="58" customFormat="1" x14ac:dyDescent="0.2">
      <c r="A81" s="278"/>
      <c r="B81" s="278"/>
      <c r="C81" s="276"/>
      <c r="F81" s="277"/>
    </row>
    <row r="82" spans="1:6" s="58" customFormat="1" x14ac:dyDescent="0.2">
      <c r="A82" s="278"/>
      <c r="B82" s="278"/>
      <c r="C82" s="276"/>
      <c r="F82" s="277"/>
    </row>
    <row r="83" spans="1:6" s="58" customFormat="1" x14ac:dyDescent="0.2">
      <c r="A83" s="278"/>
      <c r="B83" s="278"/>
      <c r="C83" s="276"/>
      <c r="F83" s="277"/>
    </row>
    <row r="84" spans="1:6" s="58" customFormat="1" x14ac:dyDescent="0.2">
      <c r="A84" s="278"/>
      <c r="B84" s="278"/>
      <c r="C84" s="276"/>
      <c r="F84" s="277"/>
    </row>
    <row r="85" spans="1:6" s="58" customFormat="1" x14ac:dyDescent="0.2">
      <c r="A85" s="278"/>
      <c r="B85" s="278"/>
      <c r="C85" s="276"/>
      <c r="F85" s="277"/>
    </row>
    <row r="86" spans="1:6" s="58" customFormat="1" x14ac:dyDescent="0.2">
      <c r="A86" s="278"/>
      <c r="B86" s="278"/>
      <c r="C86" s="276"/>
      <c r="F86" s="277"/>
    </row>
    <row r="87" spans="1:6" s="58" customFormat="1" x14ac:dyDescent="0.2">
      <c r="A87" s="278"/>
      <c r="B87" s="278"/>
      <c r="C87" s="276"/>
      <c r="F87" s="277"/>
    </row>
    <row r="88" spans="1:6" s="58" customFormat="1" x14ac:dyDescent="0.2">
      <c r="A88" s="278"/>
      <c r="B88" s="278"/>
      <c r="C88" s="276"/>
      <c r="F88" s="277"/>
    </row>
  </sheetData>
  <mergeCells count="1">
    <mergeCell ref="A10:B11"/>
  </mergeCells>
  <printOptions horizontalCentered="1"/>
  <pageMargins left="0.75" right="0.75" top="1" bottom="1" header="0.5" footer="0.5"/>
  <pageSetup paperSize="14"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A024C-EF98-4B30-91A6-304722AF1F63}">
  <sheetPr>
    <pageSetUpPr fitToPage="1"/>
  </sheetPr>
  <dimension ref="A1:H67"/>
  <sheetViews>
    <sheetView tabSelected="1" workbookViewId="0">
      <selection activeCell="A9" sqref="A9"/>
    </sheetView>
  </sheetViews>
  <sheetFormatPr defaultRowHeight="12.75" x14ac:dyDescent="0.2"/>
  <cols>
    <col min="1" max="1" width="5.5703125" style="149" customWidth="1"/>
    <col min="2" max="2" width="32" style="149" customWidth="1"/>
    <col min="3" max="3" width="22.7109375" style="162" customWidth="1"/>
    <col min="4" max="4" width="20.5703125" style="128" customWidth="1"/>
    <col min="5" max="5" width="19" style="128" customWidth="1"/>
    <col min="6" max="6" width="21.42578125" style="246" customWidth="1"/>
    <col min="7" max="16384" width="9.140625" style="128"/>
  </cols>
  <sheetData>
    <row r="1" spans="1:8" x14ac:dyDescent="0.2">
      <c r="A1" s="128"/>
      <c r="B1" s="128"/>
    </row>
    <row r="2" spans="1:8" x14ac:dyDescent="0.2">
      <c r="A2" s="247" t="s">
        <v>0</v>
      </c>
      <c r="B2" s="123"/>
      <c r="C2" s="144"/>
      <c r="D2" s="123"/>
      <c r="E2" s="123"/>
      <c r="F2" s="248"/>
    </row>
    <row r="3" spans="1:8" x14ac:dyDescent="0.2">
      <c r="A3" s="247" t="s">
        <v>1</v>
      </c>
      <c r="B3" s="123"/>
      <c r="C3" s="144"/>
      <c r="D3" s="123"/>
      <c r="E3" s="123"/>
      <c r="F3" s="248"/>
    </row>
    <row r="4" spans="1:8" x14ac:dyDescent="0.2">
      <c r="A4" s="247" t="s">
        <v>2</v>
      </c>
      <c r="B4" s="123"/>
      <c r="C4" s="144"/>
      <c r="D4" s="123"/>
      <c r="E4" s="123"/>
      <c r="F4" s="248"/>
    </row>
    <row r="5" spans="1:8" x14ac:dyDescent="0.2">
      <c r="A5" s="247" t="s">
        <v>3</v>
      </c>
      <c r="B5" s="123"/>
      <c r="C5" s="144"/>
      <c r="D5" s="123"/>
      <c r="E5" s="123"/>
      <c r="F5" s="248"/>
    </row>
    <row r="6" spans="1:8" x14ac:dyDescent="0.2">
      <c r="A6" s="123"/>
      <c r="B6" s="123"/>
      <c r="C6" s="144"/>
      <c r="D6" s="123"/>
      <c r="E6" s="123"/>
      <c r="F6" s="248"/>
    </row>
    <row r="7" spans="1:8" s="58" customFormat="1" x14ac:dyDescent="0.2">
      <c r="A7" s="53" t="s">
        <v>355</v>
      </c>
      <c r="B7" s="53"/>
      <c r="C7" s="249"/>
      <c r="D7" s="53"/>
      <c r="E7" s="53"/>
      <c r="F7" s="250"/>
    </row>
    <row r="8" spans="1:8" s="58" customFormat="1" x14ac:dyDescent="0.2">
      <c r="A8" s="56" t="s">
        <v>370</v>
      </c>
      <c r="B8" s="53"/>
      <c r="C8" s="249"/>
      <c r="D8" s="53"/>
      <c r="E8" s="53"/>
      <c r="F8" s="250"/>
    </row>
    <row r="9" spans="1:8" x14ac:dyDescent="0.2">
      <c r="A9" s="128"/>
      <c r="B9" s="128"/>
    </row>
    <row r="10" spans="1:8" s="58" customFormat="1" ht="15.75" x14ac:dyDescent="0.2">
      <c r="A10" s="342" t="s">
        <v>225</v>
      </c>
      <c r="B10" s="306"/>
      <c r="C10" s="251" t="s">
        <v>5</v>
      </c>
      <c r="D10" s="252" t="s">
        <v>350</v>
      </c>
      <c r="E10" s="252" t="s">
        <v>356</v>
      </c>
      <c r="F10" s="253" t="s">
        <v>6</v>
      </c>
    </row>
    <row r="11" spans="1:8" x14ac:dyDescent="0.2">
      <c r="A11" s="307"/>
      <c r="B11" s="306"/>
      <c r="C11" s="79" t="s">
        <v>12</v>
      </c>
      <c r="D11" s="79" t="s">
        <v>13</v>
      </c>
      <c r="E11" s="79" t="s">
        <v>14</v>
      </c>
      <c r="F11" s="254" t="s">
        <v>15</v>
      </c>
    </row>
    <row r="12" spans="1:8" x14ac:dyDescent="0.2">
      <c r="A12" s="173"/>
      <c r="B12" s="255"/>
      <c r="C12" s="256"/>
      <c r="D12" s="256"/>
      <c r="E12" s="256"/>
      <c r="F12" s="257"/>
    </row>
    <row r="13" spans="1:8" s="58" customFormat="1" x14ac:dyDescent="0.2">
      <c r="A13" s="58" t="s">
        <v>352</v>
      </c>
      <c r="B13" s="258" t="s">
        <v>353</v>
      </c>
      <c r="C13" s="280">
        <v>15076787911</v>
      </c>
      <c r="D13" s="280">
        <v>9288013416</v>
      </c>
      <c r="E13" s="280">
        <v>5788774495</v>
      </c>
      <c r="F13" s="260">
        <v>-3499238921</v>
      </c>
    </row>
    <row r="14" spans="1:8" s="58" customFormat="1" x14ac:dyDescent="0.2">
      <c r="B14" s="261"/>
      <c r="C14" s="262"/>
      <c r="D14" s="263"/>
      <c r="E14" s="262"/>
      <c r="F14" s="264"/>
    </row>
    <row r="15" spans="1:8" s="58" customFormat="1" ht="15.75" x14ac:dyDescent="0.2">
      <c r="A15" s="265">
        <v>1</v>
      </c>
      <c r="B15" s="187" t="s">
        <v>227</v>
      </c>
      <c r="C15" s="281">
        <v>7500421638</v>
      </c>
      <c r="D15" s="282">
        <v>4612695391</v>
      </c>
      <c r="E15" s="282">
        <v>2887726247</v>
      </c>
      <c r="F15" s="264">
        <v>-1724969144</v>
      </c>
      <c r="G15" s="269"/>
      <c r="H15" s="187"/>
    </row>
    <row r="16" spans="1:8" s="58" customFormat="1" ht="15.75" x14ac:dyDescent="0.2">
      <c r="A16" s="265">
        <v>2</v>
      </c>
      <c r="B16" s="187" t="s">
        <v>373</v>
      </c>
      <c r="C16" s="281">
        <v>3261467292</v>
      </c>
      <c r="D16" s="282">
        <v>2371130058</v>
      </c>
      <c r="E16" s="282">
        <v>890337234</v>
      </c>
      <c r="F16" s="264">
        <v>-1480792824</v>
      </c>
      <c r="G16" s="269"/>
      <c r="H16" s="187"/>
    </row>
    <row r="17" spans="1:8" s="58" customFormat="1" ht="15.75" x14ac:dyDescent="0.2">
      <c r="A17" s="265">
        <v>3</v>
      </c>
      <c r="B17" s="187" t="s">
        <v>374</v>
      </c>
      <c r="C17" s="281">
        <v>1551990395</v>
      </c>
      <c r="D17" s="282">
        <v>610260181</v>
      </c>
      <c r="E17" s="282">
        <v>941730214</v>
      </c>
      <c r="F17" s="264">
        <v>331470033</v>
      </c>
      <c r="G17" s="269"/>
      <c r="H17" s="187"/>
    </row>
    <row r="18" spans="1:8" s="58" customFormat="1" ht="15.75" x14ac:dyDescent="0.2">
      <c r="A18" s="265">
        <v>4</v>
      </c>
      <c r="B18" s="187" t="s">
        <v>229</v>
      </c>
      <c r="C18" s="281">
        <v>1363323316</v>
      </c>
      <c r="D18" s="282">
        <v>687952888</v>
      </c>
      <c r="E18" s="282">
        <v>675370428</v>
      </c>
      <c r="F18" s="264">
        <v>-12582460</v>
      </c>
      <c r="G18" s="269"/>
      <c r="H18" s="187"/>
    </row>
    <row r="19" spans="1:8" s="58" customFormat="1" x14ac:dyDescent="0.2">
      <c r="A19" s="272">
        <v>5</v>
      </c>
      <c r="B19" s="273" t="s">
        <v>100</v>
      </c>
      <c r="C19" s="283">
        <v>1399585270</v>
      </c>
      <c r="D19" s="283">
        <v>1005974898</v>
      </c>
      <c r="E19" s="283">
        <v>393610372</v>
      </c>
      <c r="F19" s="275">
        <v>-612364526</v>
      </c>
    </row>
    <row r="20" spans="1:8" s="58" customFormat="1" x14ac:dyDescent="0.2">
      <c r="A20" s="265"/>
      <c r="B20" s="187"/>
      <c r="C20" s="284"/>
      <c r="D20" s="284"/>
      <c r="E20" s="284"/>
      <c r="F20" s="277"/>
    </row>
    <row r="21" spans="1:8" s="58" customFormat="1" x14ac:dyDescent="0.2">
      <c r="A21" s="265" t="s">
        <v>278</v>
      </c>
      <c r="B21" s="187"/>
      <c r="C21" s="284"/>
      <c r="D21" s="284"/>
      <c r="E21" s="284"/>
      <c r="F21" s="277"/>
    </row>
    <row r="22" spans="1:8" s="58" customFormat="1" x14ac:dyDescent="0.2">
      <c r="A22" s="278" t="s">
        <v>219</v>
      </c>
      <c r="B22" s="187"/>
      <c r="C22" s="284"/>
      <c r="D22" s="284"/>
      <c r="E22" s="284"/>
      <c r="F22" s="277"/>
    </row>
    <row r="23" spans="1:8" s="58" customFormat="1" x14ac:dyDescent="0.2">
      <c r="A23" s="202" t="s">
        <v>103</v>
      </c>
      <c r="B23" s="184" t="s">
        <v>231</v>
      </c>
      <c r="C23" s="276"/>
      <c r="D23" s="279"/>
      <c r="E23" s="279"/>
      <c r="F23" s="277"/>
    </row>
    <row r="24" spans="1:8" s="58" customFormat="1" x14ac:dyDescent="0.2">
      <c r="A24" s="214" t="s">
        <v>105</v>
      </c>
      <c r="B24" s="187" t="s">
        <v>358</v>
      </c>
      <c r="C24" s="276"/>
      <c r="F24" s="277"/>
    </row>
    <row r="25" spans="1:8" s="58" customFormat="1" x14ac:dyDescent="0.2">
      <c r="A25" s="214" t="s">
        <v>107</v>
      </c>
      <c r="B25" s="184" t="s">
        <v>357</v>
      </c>
      <c r="C25" s="276"/>
      <c r="F25" s="277"/>
    </row>
    <row r="26" spans="1:8" s="58" customFormat="1" x14ac:dyDescent="0.2">
      <c r="A26" s="214" t="s">
        <v>109</v>
      </c>
      <c r="B26" s="343" t="s">
        <v>359</v>
      </c>
      <c r="C26" s="314"/>
      <c r="D26" s="314"/>
      <c r="E26" s="314"/>
      <c r="F26" s="314"/>
    </row>
    <row r="27" spans="1:8" s="58" customFormat="1" ht="25.5" customHeight="1" x14ac:dyDescent="0.2">
      <c r="A27" s="202"/>
      <c r="B27" s="314"/>
      <c r="C27" s="314"/>
      <c r="D27" s="314"/>
      <c r="E27" s="314"/>
      <c r="F27" s="314"/>
    </row>
    <row r="28" spans="1:8" s="58" customFormat="1" x14ac:dyDescent="0.2">
      <c r="A28" s="116" t="s">
        <v>117</v>
      </c>
      <c r="B28" s="115" t="s">
        <v>118</v>
      </c>
      <c r="C28" s="276"/>
      <c r="F28" s="277"/>
    </row>
    <row r="29" spans="1:8" s="58" customFormat="1" x14ac:dyDescent="0.2">
      <c r="A29" s="278"/>
      <c r="B29" s="278"/>
      <c r="C29" s="276"/>
      <c r="F29" s="277"/>
    </row>
    <row r="30" spans="1:8" s="58" customFormat="1" x14ac:dyDescent="0.2">
      <c r="A30" s="278"/>
      <c r="B30" s="278"/>
      <c r="C30" s="276"/>
      <c r="F30" s="277"/>
    </row>
    <row r="31" spans="1:8" s="58" customFormat="1" x14ac:dyDescent="0.2">
      <c r="A31" s="278"/>
      <c r="B31" s="278"/>
      <c r="C31" s="276"/>
      <c r="F31" s="277"/>
    </row>
    <row r="32" spans="1:8" s="58" customFormat="1" x14ac:dyDescent="0.2">
      <c r="A32" s="278"/>
      <c r="B32" s="278"/>
      <c r="C32" s="276"/>
      <c r="F32" s="277"/>
    </row>
    <row r="33" spans="1:6" s="58" customFormat="1" x14ac:dyDescent="0.2">
      <c r="A33" s="278"/>
      <c r="B33" s="278"/>
      <c r="C33" s="276"/>
      <c r="F33" s="277"/>
    </row>
    <row r="34" spans="1:6" s="58" customFormat="1" x14ac:dyDescent="0.2">
      <c r="A34" s="278"/>
      <c r="B34" s="278"/>
      <c r="C34" s="276"/>
      <c r="F34" s="277"/>
    </row>
    <row r="35" spans="1:6" s="58" customFormat="1" x14ac:dyDescent="0.2">
      <c r="A35" s="278"/>
      <c r="B35" s="278"/>
      <c r="C35" s="276"/>
      <c r="F35" s="277"/>
    </row>
    <row r="36" spans="1:6" s="58" customFormat="1" x14ac:dyDescent="0.2">
      <c r="A36" s="278"/>
      <c r="B36" s="278"/>
      <c r="C36" s="276"/>
      <c r="F36" s="277"/>
    </row>
    <row r="37" spans="1:6" s="58" customFormat="1" x14ac:dyDescent="0.2">
      <c r="A37" s="278"/>
      <c r="B37" s="278"/>
      <c r="C37" s="276"/>
      <c r="F37" s="277"/>
    </row>
    <row r="38" spans="1:6" s="58" customFormat="1" x14ac:dyDescent="0.2">
      <c r="A38" s="278"/>
      <c r="B38" s="278"/>
      <c r="C38" s="276"/>
      <c r="F38" s="277"/>
    </row>
    <row r="39" spans="1:6" s="58" customFormat="1" x14ac:dyDescent="0.2">
      <c r="A39" s="278"/>
      <c r="B39" s="278"/>
      <c r="C39" s="276"/>
      <c r="F39" s="277"/>
    </row>
    <row r="40" spans="1:6" s="58" customFormat="1" x14ac:dyDescent="0.2">
      <c r="A40" s="278"/>
      <c r="B40" s="278"/>
      <c r="C40" s="276"/>
      <c r="F40" s="277"/>
    </row>
    <row r="41" spans="1:6" s="58" customFormat="1" x14ac:dyDescent="0.2">
      <c r="A41" s="278"/>
      <c r="B41" s="278"/>
      <c r="C41" s="276"/>
      <c r="F41" s="277"/>
    </row>
    <row r="42" spans="1:6" s="58" customFormat="1" x14ac:dyDescent="0.2">
      <c r="A42" s="278"/>
      <c r="B42" s="278"/>
      <c r="C42" s="276"/>
      <c r="F42" s="277"/>
    </row>
    <row r="43" spans="1:6" s="58" customFormat="1" x14ac:dyDescent="0.2">
      <c r="A43" s="278"/>
      <c r="B43" s="278"/>
      <c r="C43" s="276"/>
      <c r="F43" s="277"/>
    </row>
    <row r="44" spans="1:6" s="58" customFormat="1" x14ac:dyDescent="0.2">
      <c r="A44" s="278"/>
      <c r="B44" s="278"/>
      <c r="C44" s="276"/>
      <c r="F44" s="277"/>
    </row>
    <row r="45" spans="1:6" s="58" customFormat="1" x14ac:dyDescent="0.2">
      <c r="A45" s="278"/>
      <c r="B45" s="278"/>
      <c r="C45" s="276"/>
      <c r="F45" s="277"/>
    </row>
    <row r="46" spans="1:6" s="58" customFormat="1" x14ac:dyDescent="0.2">
      <c r="A46" s="278"/>
      <c r="B46" s="278"/>
      <c r="C46" s="276"/>
      <c r="F46" s="277"/>
    </row>
    <row r="47" spans="1:6" s="58" customFormat="1" x14ac:dyDescent="0.2">
      <c r="A47" s="278"/>
      <c r="B47" s="278"/>
      <c r="C47" s="276"/>
      <c r="F47" s="277"/>
    </row>
    <row r="48" spans="1:6" s="58" customFormat="1" x14ac:dyDescent="0.2">
      <c r="A48" s="278"/>
      <c r="B48" s="278"/>
      <c r="C48" s="276"/>
      <c r="F48" s="277"/>
    </row>
    <row r="49" spans="1:6" s="58" customFormat="1" x14ac:dyDescent="0.2">
      <c r="A49" s="278"/>
      <c r="B49" s="278"/>
      <c r="C49" s="276"/>
      <c r="F49" s="277"/>
    </row>
    <row r="50" spans="1:6" s="58" customFormat="1" x14ac:dyDescent="0.2">
      <c r="A50" s="278"/>
      <c r="B50" s="278"/>
      <c r="C50" s="276"/>
      <c r="F50" s="277"/>
    </row>
    <row r="51" spans="1:6" s="58" customFormat="1" x14ac:dyDescent="0.2">
      <c r="A51" s="278"/>
      <c r="B51" s="278"/>
      <c r="C51" s="276"/>
      <c r="F51" s="277"/>
    </row>
    <row r="52" spans="1:6" s="58" customFormat="1" x14ac:dyDescent="0.2">
      <c r="A52" s="278"/>
      <c r="B52" s="278"/>
      <c r="C52" s="276"/>
      <c r="F52" s="277"/>
    </row>
    <row r="53" spans="1:6" s="58" customFormat="1" x14ac:dyDescent="0.2">
      <c r="A53" s="278"/>
      <c r="B53" s="278"/>
      <c r="C53" s="276"/>
      <c r="F53" s="277"/>
    </row>
    <row r="54" spans="1:6" s="58" customFormat="1" x14ac:dyDescent="0.2">
      <c r="A54" s="278"/>
      <c r="B54" s="278"/>
      <c r="C54" s="276"/>
      <c r="F54" s="277"/>
    </row>
    <row r="55" spans="1:6" s="58" customFormat="1" x14ac:dyDescent="0.2">
      <c r="A55" s="278"/>
      <c r="B55" s="278"/>
      <c r="C55" s="276"/>
      <c r="F55" s="277"/>
    </row>
    <row r="56" spans="1:6" s="58" customFormat="1" x14ac:dyDescent="0.2">
      <c r="A56" s="278"/>
      <c r="B56" s="278"/>
      <c r="C56" s="276"/>
      <c r="F56" s="277"/>
    </row>
    <row r="57" spans="1:6" s="58" customFormat="1" x14ac:dyDescent="0.2">
      <c r="A57" s="278"/>
      <c r="B57" s="278"/>
      <c r="C57" s="276"/>
      <c r="F57" s="277"/>
    </row>
    <row r="58" spans="1:6" s="58" customFormat="1" x14ac:dyDescent="0.2">
      <c r="A58" s="278"/>
      <c r="B58" s="278"/>
      <c r="C58" s="276"/>
      <c r="F58" s="277"/>
    </row>
    <row r="59" spans="1:6" s="58" customFormat="1" x14ac:dyDescent="0.2">
      <c r="A59" s="278"/>
      <c r="B59" s="278"/>
      <c r="C59" s="276"/>
      <c r="F59" s="277"/>
    </row>
    <row r="60" spans="1:6" s="58" customFormat="1" x14ac:dyDescent="0.2">
      <c r="A60" s="278"/>
      <c r="B60" s="278"/>
      <c r="C60" s="276"/>
      <c r="F60" s="277"/>
    </row>
    <row r="61" spans="1:6" s="58" customFormat="1" x14ac:dyDescent="0.2">
      <c r="A61" s="278"/>
      <c r="B61" s="278"/>
      <c r="C61" s="276"/>
      <c r="F61" s="277"/>
    </row>
    <row r="62" spans="1:6" s="58" customFormat="1" x14ac:dyDescent="0.2">
      <c r="A62" s="278"/>
      <c r="B62" s="278"/>
      <c r="C62" s="276"/>
      <c r="F62" s="277"/>
    </row>
    <row r="63" spans="1:6" s="58" customFormat="1" x14ac:dyDescent="0.2">
      <c r="A63" s="278"/>
      <c r="B63" s="278"/>
      <c r="C63" s="276"/>
      <c r="F63" s="277"/>
    </row>
    <row r="64" spans="1:6" s="58" customFormat="1" x14ac:dyDescent="0.2">
      <c r="A64" s="278"/>
      <c r="B64" s="278"/>
      <c r="C64" s="276"/>
      <c r="F64" s="277"/>
    </row>
    <row r="65" spans="1:6" s="58" customFormat="1" x14ac:dyDescent="0.2">
      <c r="A65" s="278"/>
      <c r="B65" s="278"/>
      <c r="C65" s="276"/>
      <c r="F65" s="277"/>
    </row>
    <row r="66" spans="1:6" s="58" customFormat="1" x14ac:dyDescent="0.2">
      <c r="A66" s="278"/>
      <c r="B66" s="278"/>
      <c r="C66" s="276"/>
      <c r="F66" s="277"/>
    </row>
    <row r="67" spans="1:6" s="58" customFormat="1" x14ac:dyDescent="0.2">
      <c r="A67" s="278"/>
      <c r="B67" s="278"/>
      <c r="C67" s="276"/>
      <c r="F67" s="277"/>
    </row>
  </sheetData>
  <mergeCells count="2">
    <mergeCell ref="A10:B11"/>
    <mergeCell ref="B26:F27"/>
  </mergeCells>
  <printOptions horizontalCentered="1"/>
  <pageMargins left="0.75" right="0.75" top="1" bottom="1" header="0.5" footer="0.5"/>
  <pageSetup paperSize="14"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13016-846A-48FE-83FC-86B641BBE2FC}">
  <sheetPr>
    <pageSetUpPr fitToPage="1"/>
  </sheetPr>
  <dimension ref="A1:I54"/>
  <sheetViews>
    <sheetView workbookViewId="0">
      <selection activeCell="A7" sqref="A7"/>
    </sheetView>
  </sheetViews>
  <sheetFormatPr defaultColWidth="11" defaultRowHeight="15" x14ac:dyDescent="0.2"/>
  <cols>
    <col min="1" max="9" width="12.7109375" style="13" customWidth="1"/>
    <col min="10" max="10" width="10.7109375" style="13" customWidth="1"/>
    <col min="11" max="12" width="16.85546875" style="13" bestFit="1" customWidth="1"/>
    <col min="13" max="16384" width="11" style="13"/>
  </cols>
  <sheetData>
    <row r="1" spans="1:9" s="2" customFormat="1" ht="14.25" x14ac:dyDescent="0.2">
      <c r="A1" s="1" t="s">
        <v>0</v>
      </c>
      <c r="B1" s="1"/>
      <c r="C1" s="1"/>
      <c r="D1" s="1"/>
      <c r="E1" s="1"/>
      <c r="F1" s="1"/>
      <c r="G1" s="1"/>
      <c r="H1" s="1"/>
      <c r="I1" s="1"/>
    </row>
    <row r="2" spans="1:9" s="2" customFormat="1" ht="14.25" x14ac:dyDescent="0.2">
      <c r="A2" s="1" t="s">
        <v>1</v>
      </c>
      <c r="B2" s="1"/>
      <c r="C2" s="1"/>
      <c r="D2" s="1"/>
      <c r="E2" s="1"/>
      <c r="F2" s="1"/>
      <c r="G2" s="1"/>
      <c r="H2" s="1"/>
      <c r="I2" s="1"/>
    </row>
    <row r="3" spans="1:9" s="2" customFormat="1" ht="14.25" x14ac:dyDescent="0.2">
      <c r="A3" s="1" t="s">
        <v>2</v>
      </c>
      <c r="B3" s="1"/>
      <c r="C3" s="1"/>
      <c r="D3" s="1"/>
      <c r="E3" s="1"/>
      <c r="F3" s="1"/>
      <c r="G3" s="1"/>
      <c r="H3" s="1"/>
      <c r="I3" s="1"/>
    </row>
    <row r="4" spans="1:9" s="2" customFormat="1" ht="14.25" x14ac:dyDescent="0.2">
      <c r="A4" s="1" t="s">
        <v>3</v>
      </c>
      <c r="B4" s="1"/>
      <c r="C4" s="1"/>
      <c r="D4" s="1"/>
      <c r="E4" s="1"/>
      <c r="F4" s="1"/>
      <c r="G4" s="1"/>
      <c r="H4" s="1"/>
      <c r="I4" s="1"/>
    </row>
    <row r="5" spans="1:9" s="3" customFormat="1" ht="12" x14ac:dyDescent="0.15"/>
    <row r="6" spans="1:9" s="3" customFormat="1" ht="15" customHeight="1" x14ac:dyDescent="0.2">
      <c r="A6" s="292" t="s">
        <v>365</v>
      </c>
      <c r="B6" s="292"/>
      <c r="C6" s="292"/>
      <c r="D6" s="292"/>
      <c r="E6" s="292"/>
      <c r="F6" s="292"/>
      <c r="G6" s="292"/>
      <c r="H6" s="292"/>
      <c r="I6" s="292"/>
    </row>
    <row r="7" spans="1:9" s="3" customFormat="1" x14ac:dyDescent="0.25">
      <c r="A7" s="33"/>
      <c r="B7" s="5"/>
      <c r="C7" s="5"/>
      <c r="D7" s="5"/>
      <c r="E7" s="5"/>
      <c r="F7" s="5"/>
      <c r="G7" s="5"/>
      <c r="H7" s="5"/>
    </row>
    <row r="8" spans="1:9" s="3" customFormat="1" x14ac:dyDescent="0.25">
      <c r="A8" s="4"/>
      <c r="B8" s="5"/>
      <c r="C8" s="5"/>
      <c r="D8" s="5"/>
      <c r="E8" s="5"/>
      <c r="F8" s="5"/>
      <c r="G8" s="5"/>
      <c r="H8" s="5"/>
    </row>
    <row r="9" spans="1:9" s="8" customFormat="1" ht="14.25" x14ac:dyDescent="0.2">
      <c r="A9" s="294" t="s">
        <v>4</v>
      </c>
      <c r="B9" s="297" t="s">
        <v>5</v>
      </c>
      <c r="C9" s="6"/>
      <c r="D9" s="6"/>
      <c r="E9" s="300" t="s">
        <v>6</v>
      </c>
      <c r="F9" s="7" t="s">
        <v>7</v>
      </c>
      <c r="G9" s="7"/>
      <c r="H9" s="7"/>
      <c r="I9" s="303" t="s">
        <v>6</v>
      </c>
    </row>
    <row r="10" spans="1:9" s="8" customFormat="1" ht="14.25" x14ac:dyDescent="0.2">
      <c r="A10" s="295"/>
      <c r="B10" s="298"/>
      <c r="C10" s="9" t="s">
        <v>8</v>
      </c>
      <c r="D10" s="9" t="s">
        <v>9</v>
      </c>
      <c r="E10" s="301"/>
      <c r="F10" s="6" t="s">
        <v>10</v>
      </c>
      <c r="G10" s="300" t="s">
        <v>8</v>
      </c>
      <c r="H10" s="300" t="s">
        <v>9</v>
      </c>
      <c r="I10" s="304"/>
    </row>
    <row r="11" spans="1:9" s="8" customFormat="1" ht="14.25" x14ac:dyDescent="0.2">
      <c r="A11" s="295"/>
      <c r="B11" s="299"/>
      <c r="C11" s="10"/>
      <c r="D11" s="10"/>
      <c r="E11" s="302"/>
      <c r="F11" s="10" t="s">
        <v>11</v>
      </c>
      <c r="G11" s="299"/>
      <c r="H11" s="299"/>
      <c r="I11" s="304"/>
    </row>
    <row r="12" spans="1:9" x14ac:dyDescent="0.2">
      <c r="A12" s="296"/>
      <c r="B12" s="11" t="s">
        <v>12</v>
      </c>
      <c r="C12" s="11" t="s">
        <v>13</v>
      </c>
      <c r="D12" s="11" t="s">
        <v>14</v>
      </c>
      <c r="E12" s="11" t="s">
        <v>15</v>
      </c>
      <c r="F12" s="11" t="s">
        <v>16</v>
      </c>
      <c r="G12" s="11" t="s">
        <v>17</v>
      </c>
      <c r="H12" s="11" t="s">
        <v>18</v>
      </c>
      <c r="I12" s="12" t="s">
        <v>19</v>
      </c>
    </row>
    <row r="13" spans="1:9" ht="15.75" x14ac:dyDescent="0.25">
      <c r="A13" s="285" t="s">
        <v>20</v>
      </c>
      <c r="B13" s="34"/>
      <c r="C13" s="34"/>
      <c r="D13" s="34"/>
      <c r="E13" s="35"/>
      <c r="F13" s="34"/>
      <c r="G13" s="36"/>
      <c r="H13" s="36"/>
      <c r="I13" s="37"/>
    </row>
    <row r="14" spans="1:9" ht="18" x14ac:dyDescent="0.25">
      <c r="A14" s="286" t="s">
        <v>360</v>
      </c>
      <c r="B14" s="38">
        <v>7.5114446660594858</v>
      </c>
      <c r="C14" s="38">
        <v>12.070319466968439</v>
      </c>
      <c r="D14" s="38">
        <v>1.0556876374381741</v>
      </c>
      <c r="E14" s="38">
        <v>38.542351707733125</v>
      </c>
      <c r="F14" s="38">
        <v>7.5114446660594858</v>
      </c>
      <c r="G14" s="38">
        <v>12.070319466968439</v>
      </c>
      <c r="H14" s="38">
        <v>1.0556876374381741</v>
      </c>
      <c r="I14" s="38">
        <v>38.542351707733125</v>
      </c>
    </row>
    <row r="15" spans="1:9" ht="18" x14ac:dyDescent="0.25">
      <c r="A15" s="286" t="s">
        <v>361</v>
      </c>
      <c r="B15" s="38">
        <v>-0.41849812388963237</v>
      </c>
      <c r="C15" s="38">
        <v>3.561776220695223</v>
      </c>
      <c r="D15" s="38">
        <v>-6.6692515404695785</v>
      </c>
      <c r="E15" s="38">
        <v>21.497329038064606</v>
      </c>
      <c r="F15" s="38">
        <v>-0.41849812388963237</v>
      </c>
      <c r="G15" s="38">
        <v>3.561776220695223</v>
      </c>
      <c r="H15" s="38">
        <v>-6.6692515404695785</v>
      </c>
      <c r="I15" s="38">
        <v>21.497329038064606</v>
      </c>
    </row>
    <row r="16" spans="1:9" ht="18" x14ac:dyDescent="0.25">
      <c r="A16" s="286" t="s">
        <v>362</v>
      </c>
      <c r="B16" s="38">
        <v>4.1353654227824777</v>
      </c>
      <c r="C16" s="38">
        <v>0.96673939255904617</v>
      </c>
      <c r="D16" s="38">
        <v>9.6569672688648023</v>
      </c>
      <c r="E16" s="38">
        <v>-10.735923283293591</v>
      </c>
      <c r="F16" s="38">
        <v>4.1353654227824777</v>
      </c>
      <c r="G16" s="38">
        <v>0.96673939255904617</v>
      </c>
      <c r="H16" s="38">
        <v>9.6569672688648023</v>
      </c>
      <c r="I16" s="38">
        <v>-10.735923283293591</v>
      </c>
    </row>
    <row r="17" spans="1:9" ht="15.75" x14ac:dyDescent="0.25">
      <c r="A17" s="287" t="s">
        <v>21</v>
      </c>
      <c r="B17" s="39"/>
      <c r="C17" s="40"/>
      <c r="D17" s="40"/>
      <c r="E17" s="41"/>
      <c r="F17" s="39"/>
      <c r="G17" s="40"/>
      <c r="H17" s="40"/>
      <c r="I17" s="41"/>
    </row>
    <row r="18" spans="1:9" ht="18" x14ac:dyDescent="0.25">
      <c r="A18" s="286" t="s">
        <v>360</v>
      </c>
      <c r="B18" s="38">
        <v>8.3932429477464368</v>
      </c>
      <c r="C18" s="38">
        <v>13.716708876156236</v>
      </c>
      <c r="D18" s="38">
        <v>1.3459954049122924</v>
      </c>
      <c r="E18" s="38">
        <v>51.920545791008024</v>
      </c>
      <c r="F18" s="38">
        <v>7.9257075070735317</v>
      </c>
      <c r="G18" s="38">
        <v>12.83212869971322</v>
      </c>
      <c r="H18" s="38">
        <v>1.1948911486818981</v>
      </c>
      <c r="I18" s="38">
        <v>44.128631790713804</v>
      </c>
    </row>
    <row r="19" spans="1:9" ht="18" x14ac:dyDescent="0.25">
      <c r="A19" s="286" t="s">
        <v>361</v>
      </c>
      <c r="B19" s="38">
        <v>1.5351240131750599</v>
      </c>
      <c r="C19" s="38">
        <v>2.6195785507550973</v>
      </c>
      <c r="D19" s="38">
        <v>-7.5722227177610346E-2</v>
      </c>
      <c r="E19" s="38">
        <v>8.172346847398714</v>
      </c>
      <c r="F19" s="38">
        <v>0.50327619499643816</v>
      </c>
      <c r="G19" s="38">
        <v>3.1223892298419376</v>
      </c>
      <c r="H19" s="38">
        <v>-3.5029120290542837</v>
      </c>
      <c r="I19" s="38">
        <v>15.632462960521432</v>
      </c>
    </row>
    <row r="20" spans="1:9" ht="15.75" x14ac:dyDescent="0.25">
      <c r="A20" s="288" t="s">
        <v>22</v>
      </c>
      <c r="B20" s="38"/>
      <c r="C20" s="38"/>
      <c r="D20" s="38"/>
      <c r="E20" s="38"/>
      <c r="F20" s="38"/>
      <c r="G20" s="38"/>
      <c r="H20" s="38"/>
      <c r="I20" s="38"/>
    </row>
    <row r="21" spans="1:9" ht="18" x14ac:dyDescent="0.25">
      <c r="A21" s="286" t="s">
        <v>360</v>
      </c>
      <c r="B21" s="42">
        <v>1.9742400399663573</v>
      </c>
      <c r="C21" s="43">
        <v>3.1718052712411904</v>
      </c>
      <c r="D21" s="43">
        <v>0.35692458722678122</v>
      </c>
      <c r="E21" s="41">
        <v>11.202779562569475</v>
      </c>
      <c r="F21" s="42">
        <v>5.8059276692908002</v>
      </c>
      <c r="G21" s="43">
        <v>9.4060292519708923</v>
      </c>
      <c r="H21" s="43">
        <v>0.89468758816932947</v>
      </c>
      <c r="I21" s="41">
        <v>32.776325091052236</v>
      </c>
    </row>
    <row r="22" spans="1:9" ht="18" x14ac:dyDescent="0.25">
      <c r="A22" s="286" t="s">
        <v>361</v>
      </c>
      <c r="B22" s="38">
        <v>3.7463411816728298</v>
      </c>
      <c r="C22" s="38">
        <v>7.7671079561443035</v>
      </c>
      <c r="D22" s="38">
        <v>-1.8360224866573516</v>
      </c>
      <c r="E22" s="38">
        <v>32.493045851628601</v>
      </c>
      <c r="F22" s="38">
        <v>1.6165521336507283</v>
      </c>
      <c r="G22" s="38">
        <v>4.6758042168731473</v>
      </c>
      <c r="H22" s="38">
        <v>-2.9089276604909564</v>
      </c>
      <c r="I22" s="38">
        <v>20.501181560179617</v>
      </c>
    </row>
    <row r="23" spans="1:9" ht="15.75" x14ac:dyDescent="0.25">
      <c r="A23" s="288" t="s">
        <v>23</v>
      </c>
      <c r="B23" s="38"/>
      <c r="C23" s="38"/>
      <c r="D23" s="38"/>
      <c r="E23" s="38"/>
      <c r="F23" s="38"/>
      <c r="G23" s="38"/>
      <c r="H23" s="38"/>
      <c r="I23" s="38"/>
    </row>
    <row r="24" spans="1:9" ht="18" x14ac:dyDescent="0.25">
      <c r="A24" s="286" t="s">
        <v>360</v>
      </c>
      <c r="B24" s="38">
        <v>15.201664577276919</v>
      </c>
      <c r="C24" s="38">
        <v>28.568059422549208</v>
      </c>
      <c r="D24" s="38">
        <v>-1.8817682396549462</v>
      </c>
      <c r="E24" s="38">
        <v>138.06503594167685</v>
      </c>
      <c r="F24" s="38">
        <v>8.0906103242325056</v>
      </c>
      <c r="G24" s="38">
        <v>13.967129149588885</v>
      </c>
      <c r="H24" s="38">
        <v>0.20042274867155818</v>
      </c>
      <c r="I24" s="38">
        <v>54.142708832158903</v>
      </c>
    </row>
    <row r="25" spans="1:9" ht="18" x14ac:dyDescent="0.25">
      <c r="A25" s="286" t="s">
        <v>361</v>
      </c>
      <c r="B25" s="42">
        <v>-0.82615432067261185</v>
      </c>
      <c r="C25" s="43">
        <v>-1.9120979536408012</v>
      </c>
      <c r="D25" s="43">
        <v>0.99250568866793287</v>
      </c>
      <c r="E25" s="41">
        <v>-6.2169503267758053</v>
      </c>
      <c r="F25" s="42">
        <v>0.98350346127051846</v>
      </c>
      <c r="G25" s="43">
        <v>2.9068007405709917</v>
      </c>
      <c r="H25" s="43">
        <v>-1.9536299124597312</v>
      </c>
      <c r="I25" s="41">
        <v>12.12727839229677</v>
      </c>
    </row>
    <row r="26" spans="1:9" ht="15.75" x14ac:dyDescent="0.25">
      <c r="A26" s="288" t="s">
        <v>24</v>
      </c>
      <c r="B26" s="38"/>
      <c r="C26" s="38"/>
      <c r="D26" s="38"/>
      <c r="E26" s="38"/>
      <c r="F26" s="38"/>
      <c r="G26" s="38"/>
      <c r="H26" s="38"/>
      <c r="I26" s="38"/>
    </row>
    <row r="27" spans="1:9" ht="18" x14ac:dyDescent="0.25">
      <c r="A27" s="286" t="s">
        <v>360</v>
      </c>
      <c r="B27" s="38">
        <v>10.922012852260398</v>
      </c>
      <c r="C27" s="38">
        <v>17.391992002718037</v>
      </c>
      <c r="D27" s="38">
        <v>1.742611904465674</v>
      </c>
      <c r="E27" s="38">
        <v>54.762017981246537</v>
      </c>
      <c r="F27" s="38">
        <v>8.704230477886</v>
      </c>
      <c r="G27" s="38">
        <v>14.722919010655634</v>
      </c>
      <c r="H27" s="38">
        <v>0.52635164437491166</v>
      </c>
      <c r="I27" s="38">
        <v>54.295492666059289</v>
      </c>
    </row>
    <row r="28" spans="1:9" ht="18" x14ac:dyDescent="0.25">
      <c r="A28" s="286" t="s">
        <v>361</v>
      </c>
      <c r="B28" s="38">
        <v>-2.8398391002355972</v>
      </c>
      <c r="C28" s="38">
        <v>-5.2064736689922064</v>
      </c>
      <c r="D28" s="38">
        <v>1.0343271386090258</v>
      </c>
      <c r="E28" s="38">
        <v>-15.003743750310694</v>
      </c>
      <c r="F28" s="38">
        <v>0.13800561251362531</v>
      </c>
      <c r="G28" s="38">
        <v>1.0747296362103587</v>
      </c>
      <c r="H28" s="38">
        <v>-1.314509729961999</v>
      </c>
      <c r="I28" s="38">
        <v>5.4138059858355403</v>
      </c>
    </row>
    <row r="29" spans="1:9" ht="15.75" x14ac:dyDescent="0.25">
      <c r="A29" s="287" t="s">
        <v>25</v>
      </c>
      <c r="B29" s="42"/>
      <c r="C29" s="43"/>
      <c r="D29" s="43"/>
      <c r="E29" s="41"/>
      <c r="F29" s="42"/>
      <c r="G29" s="43"/>
      <c r="H29" s="43"/>
      <c r="I29" s="41"/>
    </row>
    <row r="30" spans="1:9" ht="18" x14ac:dyDescent="0.25">
      <c r="A30" s="286" t="s">
        <v>360</v>
      </c>
      <c r="B30" s="38">
        <v>18.410639048825004</v>
      </c>
      <c r="C30" s="38">
        <v>29.90215286217768</v>
      </c>
      <c r="D30" s="38">
        <v>3.7246349898105269</v>
      </c>
      <c r="E30" s="38">
        <v>124.07032527657491</v>
      </c>
      <c r="F30" s="38">
        <v>10.284320657578006</v>
      </c>
      <c r="G30" s="38">
        <v>17.139712866616662</v>
      </c>
      <c r="H30" s="38">
        <v>1.062359639868582</v>
      </c>
      <c r="I30" s="38">
        <v>63.712016891242619</v>
      </c>
    </row>
    <row r="31" spans="1:9" ht="18" x14ac:dyDescent="0.25">
      <c r="A31" s="286" t="s">
        <v>361</v>
      </c>
      <c r="B31" s="38">
        <v>-5.1686385441303884</v>
      </c>
      <c r="C31" s="38">
        <v>-10.445877953434024</v>
      </c>
      <c r="D31" s="38">
        <v>3.2776833950413753</v>
      </c>
      <c r="E31" s="38">
        <v>-33.298712520410135</v>
      </c>
      <c r="F31" s="38">
        <v>-0.78950785643360222</v>
      </c>
      <c r="G31" s="38">
        <v>-0.95939394280676327</v>
      </c>
      <c r="H31" s="38">
        <v>-0.52461910987537941</v>
      </c>
      <c r="I31" s="38">
        <v>-1.7368689595736009</v>
      </c>
    </row>
    <row r="32" spans="1:9" ht="15.75" x14ac:dyDescent="0.25">
      <c r="A32" s="19" t="s">
        <v>26</v>
      </c>
      <c r="B32" s="38"/>
      <c r="C32" s="38"/>
      <c r="D32" s="38"/>
      <c r="E32" s="38"/>
      <c r="F32" s="38"/>
      <c r="G32" s="38"/>
      <c r="H32" s="38"/>
      <c r="I32" s="38"/>
    </row>
    <row r="33" spans="1:9" ht="18" x14ac:dyDescent="0.25">
      <c r="A33" s="286" t="s">
        <v>360</v>
      </c>
      <c r="B33" s="42">
        <v>22.946466739794769</v>
      </c>
      <c r="C33" s="43">
        <v>39.835853201487012</v>
      </c>
      <c r="D33" s="43">
        <v>2.2780618805817943</v>
      </c>
      <c r="E33" s="41">
        <v>207.69109642616067</v>
      </c>
      <c r="F33" s="42">
        <v>12.05450969895503</v>
      </c>
      <c r="G33" s="43">
        <v>20.201216535190447</v>
      </c>
      <c r="H33" s="43">
        <v>1.2402416176724218</v>
      </c>
      <c r="I33" s="41">
        <v>78.107854768533429</v>
      </c>
    </row>
    <row r="34" spans="1:9" ht="18" x14ac:dyDescent="0.25">
      <c r="A34" s="286" t="s">
        <v>361</v>
      </c>
      <c r="B34" s="38">
        <v>-1.3002843046433843</v>
      </c>
      <c r="C34" s="38">
        <v>-4.1596507371598364</v>
      </c>
      <c r="D34" s="38">
        <v>3.4838013649155064</v>
      </c>
      <c r="E34" s="38">
        <v>-15.514777214102605</v>
      </c>
      <c r="F34" s="38">
        <v>-0.86785621546349168</v>
      </c>
      <c r="G34" s="38">
        <v>-1.4615946012874304</v>
      </c>
      <c r="H34" s="38">
        <v>6.7906766108527528E-2</v>
      </c>
      <c r="I34" s="38">
        <v>-4.1167360276136993</v>
      </c>
    </row>
    <row r="35" spans="1:9" ht="15.75" x14ac:dyDescent="0.25">
      <c r="A35" s="19" t="s">
        <v>27</v>
      </c>
      <c r="B35" s="38"/>
      <c r="C35" s="38"/>
      <c r="D35" s="38"/>
      <c r="E35" s="38"/>
      <c r="F35" s="38"/>
      <c r="G35" s="38"/>
      <c r="H35" s="38"/>
      <c r="I35" s="38"/>
    </row>
    <row r="36" spans="1:9" ht="18" x14ac:dyDescent="0.25">
      <c r="A36" s="286" t="s">
        <v>360</v>
      </c>
      <c r="B36" s="38">
        <v>9.0978500648932759</v>
      </c>
      <c r="C36" s="38">
        <v>12.615111690272007</v>
      </c>
      <c r="D36" s="38">
        <v>3.9707365807886807</v>
      </c>
      <c r="E36" s="38">
        <v>31.501650028047056</v>
      </c>
      <c r="F36" s="38">
        <v>11.650312910770877</v>
      </c>
      <c r="G36" s="38">
        <v>19.128588468410392</v>
      </c>
      <c r="H36" s="38">
        <v>1.5963159946376759</v>
      </c>
      <c r="I36" s="38">
        <v>70.031285795564841</v>
      </c>
    </row>
    <row r="37" spans="1:9" ht="18" x14ac:dyDescent="0.25">
      <c r="A37" s="286" t="s">
        <v>361</v>
      </c>
      <c r="B37" s="42">
        <v>-5.0961776954791649</v>
      </c>
      <c r="C37" s="43">
        <v>-8.8479025434673666</v>
      </c>
      <c r="D37" s="43">
        <v>0.82740952249233946</v>
      </c>
      <c r="E37" s="41">
        <v>-25.561258413333221</v>
      </c>
      <c r="F37" s="42">
        <v>-1.432683637335963</v>
      </c>
      <c r="G37" s="43">
        <v>-2.4488701968563675</v>
      </c>
      <c r="H37" s="43">
        <v>0.16926565899206825</v>
      </c>
      <c r="I37" s="41">
        <v>-6.9908362533031232</v>
      </c>
    </row>
    <row r="38" spans="1:9" ht="15.75" x14ac:dyDescent="0.25">
      <c r="A38" s="19" t="s">
        <v>28</v>
      </c>
      <c r="B38" s="38"/>
      <c r="C38" s="38"/>
      <c r="D38" s="38"/>
      <c r="E38" s="38"/>
      <c r="F38" s="38"/>
      <c r="G38" s="38"/>
      <c r="H38" s="38"/>
      <c r="I38" s="38"/>
    </row>
    <row r="39" spans="1:9" ht="18" x14ac:dyDescent="0.25">
      <c r="A39" s="286" t="s">
        <v>360</v>
      </c>
      <c r="B39" s="38">
        <v>17.528955957727142</v>
      </c>
      <c r="C39" s="38">
        <v>30.221877402401589</v>
      </c>
      <c r="D39" s="38">
        <v>1.1204795233864751</v>
      </c>
      <c r="E39" s="38">
        <v>129.63683916070866</v>
      </c>
      <c r="F39" s="38">
        <v>12.315902743299013</v>
      </c>
      <c r="G39" s="38">
        <v>20.365872233154381</v>
      </c>
      <c r="H39" s="38">
        <v>1.5413664110122127</v>
      </c>
      <c r="I39" s="38">
        <v>75.984510458456683</v>
      </c>
    </row>
    <row r="40" spans="1:9" ht="18" x14ac:dyDescent="0.25">
      <c r="A40" s="286" t="s">
        <v>361</v>
      </c>
      <c r="B40" s="38">
        <v>-7.0018398210218491</v>
      </c>
      <c r="C40" s="38">
        <v>-10.508994560244711</v>
      </c>
      <c r="D40" s="38">
        <v>-1.1632707131644104</v>
      </c>
      <c r="E40" s="38">
        <v>-24.567799431106131</v>
      </c>
      <c r="F40" s="38">
        <v>-2.0924992873999848</v>
      </c>
      <c r="G40" s="38">
        <v>-3.4214635950594707</v>
      </c>
      <c r="H40" s="38">
        <v>1.6022227252410204E-2</v>
      </c>
      <c r="I40" s="38">
        <v>-9.2815799854395475</v>
      </c>
    </row>
    <row r="41" spans="1:9" ht="15.75" x14ac:dyDescent="0.25">
      <c r="A41" s="19" t="s">
        <v>29</v>
      </c>
      <c r="B41" s="42"/>
      <c r="C41" s="43"/>
      <c r="D41" s="43"/>
      <c r="E41" s="41"/>
      <c r="F41" s="42"/>
      <c r="G41" s="43"/>
      <c r="H41" s="43"/>
      <c r="I41" s="41"/>
    </row>
    <row r="42" spans="1:9" ht="18" x14ac:dyDescent="0.25">
      <c r="A42" s="286" t="s">
        <v>360</v>
      </c>
      <c r="B42" s="38">
        <v>18.200012103687424</v>
      </c>
      <c r="C42" s="38">
        <v>26.200947842228217</v>
      </c>
      <c r="D42" s="38">
        <v>6.7008830015610421</v>
      </c>
      <c r="E42" s="38">
        <v>70.800759651270369</v>
      </c>
      <c r="F42" s="38">
        <v>12.941122562838082</v>
      </c>
      <c r="G42" s="38">
        <v>21.002605385972139</v>
      </c>
      <c r="H42" s="38">
        <v>2.0696524851020026</v>
      </c>
      <c r="I42" s="38">
        <v>75.318750183998276</v>
      </c>
    </row>
    <row r="43" spans="1:9" ht="18" x14ac:dyDescent="0.25">
      <c r="A43" s="286" t="s">
        <v>361</v>
      </c>
      <c r="B43" s="38">
        <v>-6.6808446020943713</v>
      </c>
      <c r="C43" s="38">
        <v>-10.784631163534398</v>
      </c>
      <c r="D43" s="38">
        <v>0.2951082364330837</v>
      </c>
      <c r="E43" s="38">
        <v>-26.615499319243163</v>
      </c>
      <c r="F43" s="38">
        <v>-2.602738130267368</v>
      </c>
      <c r="G43" s="38">
        <v>-4.2594626992222047</v>
      </c>
      <c r="H43" s="38">
        <v>4.5894591218731406E-2</v>
      </c>
      <c r="I43" s="38">
        <v>-11.450442209774748</v>
      </c>
    </row>
    <row r="44" spans="1:9" ht="15.75" x14ac:dyDescent="0.25">
      <c r="A44" s="19" t="s">
        <v>30</v>
      </c>
      <c r="B44" s="38"/>
      <c r="C44" s="38"/>
      <c r="D44" s="38"/>
      <c r="E44" s="38"/>
      <c r="F44" s="38"/>
      <c r="G44" s="38"/>
      <c r="H44" s="38"/>
      <c r="I44" s="38"/>
    </row>
    <row r="45" spans="1:9" ht="18" x14ac:dyDescent="0.25">
      <c r="A45" s="286" t="s">
        <v>360</v>
      </c>
      <c r="B45" s="42">
        <v>6.2419396084596013</v>
      </c>
      <c r="C45" s="43">
        <v>9.5696264764569392</v>
      </c>
      <c r="D45" s="43">
        <v>0.95942947472578144</v>
      </c>
      <c r="E45" s="41">
        <v>24.226726172237179</v>
      </c>
      <c r="F45" s="42">
        <v>12.296255030625257</v>
      </c>
      <c r="G45" s="43">
        <v>19.83441698716981</v>
      </c>
      <c r="H45" s="43">
        <v>1.9717782427713937</v>
      </c>
      <c r="I45" s="41">
        <v>68.160421756432925</v>
      </c>
    </row>
    <row r="46" spans="1:9" ht="18" x14ac:dyDescent="0.25">
      <c r="A46" s="286" t="s">
        <v>361</v>
      </c>
      <c r="B46" s="38">
        <v>-5.1710781239509558</v>
      </c>
      <c r="C46" s="38">
        <v>-7.9531331290542573</v>
      </c>
      <c r="D46" s="38">
        <v>-0.37808405272572454</v>
      </c>
      <c r="E46" s="38">
        <v>-18.432915212826806</v>
      </c>
      <c r="F46" s="38">
        <v>-2.8366390369440442</v>
      </c>
      <c r="G46" s="38">
        <v>-4.6045430597339561</v>
      </c>
      <c r="H46" s="38">
        <v>8.8888536041276112E-3</v>
      </c>
      <c r="I46" s="38">
        <v>-12.173143832677614</v>
      </c>
    </row>
    <row r="47" spans="1:9" ht="15.75" x14ac:dyDescent="0.25">
      <c r="A47" s="19" t="s">
        <v>31</v>
      </c>
      <c r="B47" s="38"/>
      <c r="C47" s="38"/>
      <c r="D47" s="38"/>
      <c r="E47" s="38"/>
      <c r="F47" s="38"/>
      <c r="G47" s="38"/>
      <c r="H47" s="38"/>
      <c r="I47" s="38"/>
    </row>
    <row r="48" spans="1:9" ht="18" x14ac:dyDescent="0.25">
      <c r="A48" s="286" t="s">
        <v>360</v>
      </c>
      <c r="B48" s="38">
        <v>-7.532684651690424</v>
      </c>
      <c r="C48" s="38">
        <v>-4.8754814533433111</v>
      </c>
      <c r="D48" s="38">
        <v>-12.150316107813364</v>
      </c>
      <c r="E48" s="38">
        <v>4.9849731869277436</v>
      </c>
      <c r="F48" s="38">
        <v>10.522752439544236</v>
      </c>
      <c r="G48" s="38">
        <v>17.428503592691747</v>
      </c>
      <c r="H48" s="38">
        <v>0.86523550962938067</v>
      </c>
      <c r="I48" s="38">
        <v>58.995198196645539</v>
      </c>
    </row>
    <row r="49" spans="1:9" ht="18" x14ac:dyDescent="0.25">
      <c r="A49" s="286" t="s">
        <v>361</v>
      </c>
      <c r="B49" s="42">
        <v>2.499999899485994</v>
      </c>
      <c r="C49" s="43">
        <v>-7.6415934687123706</v>
      </c>
      <c r="D49" s="43">
        <v>21.583277296431326</v>
      </c>
      <c r="E49" s="41">
        <v>-40.788230565859784</v>
      </c>
      <c r="F49" s="42">
        <v>-2.437304646598959</v>
      </c>
      <c r="G49" s="43">
        <v>-4.8440841241487735</v>
      </c>
      <c r="H49" s="43">
        <v>1.481222618396183</v>
      </c>
      <c r="I49" s="41">
        <v>-14.914294633860115</v>
      </c>
    </row>
    <row r="50" spans="1:9" ht="15.75" x14ac:dyDescent="0.25">
      <c r="A50" s="26"/>
      <c r="B50" s="44"/>
      <c r="C50" s="44"/>
      <c r="D50" s="44"/>
      <c r="E50" s="45"/>
      <c r="F50" s="44"/>
      <c r="G50" s="44"/>
      <c r="H50" s="44"/>
      <c r="I50" s="46"/>
    </row>
    <row r="51" spans="1:9" ht="15.75" x14ac:dyDescent="0.25">
      <c r="A51" s="30" t="s">
        <v>32</v>
      </c>
      <c r="B51" s="31"/>
      <c r="C51" s="31"/>
      <c r="D51" s="31"/>
      <c r="E51" s="31"/>
      <c r="F51" s="31"/>
      <c r="G51" s="31"/>
      <c r="H51" s="31"/>
    </row>
    <row r="52" spans="1:9" x14ac:dyDescent="0.2">
      <c r="A52" s="30" t="s">
        <v>33</v>
      </c>
    </row>
    <row r="53" spans="1:9" x14ac:dyDescent="0.2">
      <c r="A53" s="32" t="s">
        <v>34</v>
      </c>
    </row>
    <row r="54" spans="1:9" x14ac:dyDescent="0.2">
      <c r="A54" s="32" t="s">
        <v>35</v>
      </c>
    </row>
  </sheetData>
  <mergeCells count="7">
    <mergeCell ref="A6:I6"/>
    <mergeCell ref="A9:A12"/>
    <mergeCell ref="B9:B11"/>
    <mergeCell ref="E9:E11"/>
    <mergeCell ref="I9:I11"/>
    <mergeCell ref="G10:G11"/>
    <mergeCell ref="H10:H11"/>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9D449-F967-4F66-B4A9-8402F5502433}">
  <sheetPr>
    <pageSetUpPr fitToPage="1"/>
  </sheetPr>
  <dimension ref="A1:J125"/>
  <sheetViews>
    <sheetView zoomScale="96" zoomScaleNormal="96" workbookViewId="0">
      <selection activeCell="A9" sqref="A9"/>
    </sheetView>
  </sheetViews>
  <sheetFormatPr defaultRowHeight="12" x14ac:dyDescent="0.2"/>
  <cols>
    <col min="1" max="1" width="4" style="88" customWidth="1"/>
    <col min="2" max="2" width="48.7109375" style="89" customWidth="1"/>
    <col min="3" max="3" width="12.7109375" style="109" customWidth="1"/>
    <col min="4" max="4" width="12.7109375" style="48" customWidth="1"/>
    <col min="5" max="5" width="12.7109375" style="109" customWidth="1"/>
    <col min="6" max="6" width="12.7109375" style="48" customWidth="1"/>
    <col min="7" max="7" width="12.7109375" style="92" customWidth="1"/>
    <col min="8" max="16384" width="9.140625" style="48"/>
  </cols>
  <sheetData>
    <row r="1" spans="1:7" s="47" customFormat="1" x14ac:dyDescent="0.2">
      <c r="A1" s="312" t="s">
        <v>0</v>
      </c>
      <c r="B1" s="312"/>
      <c r="C1" s="312"/>
      <c r="D1" s="312"/>
      <c r="E1" s="312"/>
      <c r="F1" s="312"/>
      <c r="G1" s="312"/>
    </row>
    <row r="2" spans="1:7" s="47" customFormat="1" x14ac:dyDescent="0.2">
      <c r="A2" s="312" t="s">
        <v>1</v>
      </c>
      <c r="B2" s="312"/>
      <c r="C2" s="312"/>
      <c r="D2" s="312"/>
      <c r="E2" s="312"/>
      <c r="F2" s="312"/>
      <c r="G2" s="312"/>
    </row>
    <row r="3" spans="1:7" s="47" customFormat="1" x14ac:dyDescent="0.2">
      <c r="A3" s="312" t="s">
        <v>2</v>
      </c>
      <c r="B3" s="312"/>
      <c r="C3" s="312"/>
      <c r="D3" s="312"/>
      <c r="E3" s="312"/>
      <c r="F3" s="312"/>
      <c r="G3" s="312"/>
    </row>
    <row r="4" spans="1:7" x14ac:dyDescent="0.2">
      <c r="A4" s="312" t="s">
        <v>3</v>
      </c>
      <c r="B4" s="312"/>
      <c r="C4" s="312"/>
      <c r="D4" s="312"/>
      <c r="E4" s="312"/>
      <c r="F4" s="312"/>
      <c r="G4" s="312"/>
    </row>
    <row r="5" spans="1:7" x14ac:dyDescent="0.2">
      <c r="A5" s="49"/>
      <c r="B5" s="50"/>
      <c r="C5" s="51"/>
      <c r="D5" s="49"/>
      <c r="E5" s="51"/>
      <c r="F5" s="49"/>
      <c r="G5" s="52"/>
    </row>
    <row r="6" spans="1:7" s="58" customFormat="1" ht="12.75" x14ac:dyDescent="0.2">
      <c r="A6" s="53"/>
      <c r="B6" s="54"/>
      <c r="C6" s="55"/>
      <c r="D6" s="56"/>
      <c r="E6" s="57"/>
      <c r="G6" s="59"/>
    </row>
    <row r="7" spans="1:7" x14ac:dyDescent="0.2">
      <c r="A7" s="60" t="s">
        <v>36</v>
      </c>
      <c r="B7" s="61"/>
      <c r="C7" s="62"/>
      <c r="D7" s="63"/>
      <c r="E7" s="64"/>
      <c r="F7" s="65"/>
      <c r="G7" s="66"/>
    </row>
    <row r="8" spans="1:7" x14ac:dyDescent="0.2">
      <c r="A8" s="312" t="s">
        <v>368</v>
      </c>
      <c r="B8" s="312"/>
      <c r="C8" s="312"/>
      <c r="D8" s="312"/>
      <c r="E8" s="312"/>
      <c r="F8" s="312"/>
      <c r="G8" s="312"/>
    </row>
    <row r="9" spans="1:7" s="74" customFormat="1" x14ac:dyDescent="0.2">
      <c r="A9" s="67" t="s">
        <v>37</v>
      </c>
      <c r="B9" s="68"/>
      <c r="C9" s="69"/>
      <c r="D9" s="70"/>
      <c r="E9" s="71"/>
      <c r="F9" s="72"/>
      <c r="G9" s="73"/>
    </row>
    <row r="12" spans="1:7" s="47" customFormat="1" ht="14.25" customHeight="1" x14ac:dyDescent="0.2">
      <c r="A12" s="305" t="s">
        <v>38</v>
      </c>
      <c r="B12" s="306"/>
      <c r="C12" s="308">
        <v>2020</v>
      </c>
      <c r="D12" s="308"/>
      <c r="E12" s="309">
        <v>2019</v>
      </c>
      <c r="F12" s="309"/>
      <c r="G12" s="310" t="s">
        <v>39</v>
      </c>
    </row>
    <row r="13" spans="1:7" s="78" customFormat="1" ht="14.25" x14ac:dyDescent="0.2">
      <c r="A13" s="307"/>
      <c r="B13" s="306"/>
      <c r="C13" s="75" t="s">
        <v>40</v>
      </c>
      <c r="D13" s="76" t="s">
        <v>41</v>
      </c>
      <c r="E13" s="77" t="s">
        <v>42</v>
      </c>
      <c r="F13" s="76" t="s">
        <v>41</v>
      </c>
      <c r="G13" s="311"/>
    </row>
    <row r="14" spans="1:7" s="78" customFormat="1" x14ac:dyDescent="0.2">
      <c r="A14" s="307"/>
      <c r="B14" s="306"/>
      <c r="C14" s="79" t="s">
        <v>12</v>
      </c>
      <c r="D14" s="79" t="s">
        <v>13</v>
      </c>
      <c r="E14" s="79" t="s">
        <v>14</v>
      </c>
      <c r="F14" s="79" t="s">
        <v>15</v>
      </c>
      <c r="G14" s="80" t="s">
        <v>16</v>
      </c>
    </row>
    <row r="15" spans="1:7" s="78" customFormat="1" ht="12.75" x14ac:dyDescent="0.2">
      <c r="A15" s="81"/>
      <c r="B15" s="81"/>
      <c r="C15" s="82"/>
      <c r="D15" s="82"/>
      <c r="E15" s="82"/>
      <c r="F15" s="82"/>
      <c r="G15" s="83"/>
    </row>
    <row r="16" spans="1:7" s="78" customFormat="1" x14ac:dyDescent="0.2">
      <c r="A16" s="47"/>
      <c r="B16" s="84" t="s">
        <v>43</v>
      </c>
      <c r="C16" s="85">
        <v>5788774495</v>
      </c>
      <c r="D16" s="86">
        <v>100</v>
      </c>
      <c r="E16" s="85">
        <v>5278984673</v>
      </c>
      <c r="F16" s="86">
        <v>100</v>
      </c>
      <c r="G16" s="87">
        <v>9.6569672688648023</v>
      </c>
    </row>
    <row r="17" spans="1:7" x14ac:dyDescent="0.2">
      <c r="C17" s="90"/>
      <c r="D17" s="91"/>
      <c r="E17" s="90"/>
      <c r="F17" s="91"/>
    </row>
    <row r="18" spans="1:7" s="47" customFormat="1" x14ac:dyDescent="0.2">
      <c r="A18" s="289">
        <v>1</v>
      </c>
      <c r="B18" s="290" t="s">
        <v>44</v>
      </c>
      <c r="C18" s="95">
        <v>3233806213</v>
      </c>
      <c r="D18" s="86">
        <v>55.863399339414066</v>
      </c>
      <c r="E18" s="95">
        <v>2792213742</v>
      </c>
      <c r="F18" s="86">
        <v>52.893007177708093</v>
      </c>
      <c r="G18" s="87">
        <v>15.815138517429439</v>
      </c>
    </row>
    <row r="19" spans="1:7" s="98" customFormat="1" ht="12.75" x14ac:dyDescent="0.2">
      <c r="A19" s="88"/>
      <c r="B19" s="291" t="s">
        <v>45</v>
      </c>
      <c r="C19" s="90">
        <v>2481546443</v>
      </c>
      <c r="D19" s="96">
        <v>42.868252082429755</v>
      </c>
      <c r="E19" s="90">
        <v>2036211499</v>
      </c>
      <c r="F19" s="96">
        <v>38.572029000471389</v>
      </c>
      <c r="G19" s="97">
        <v>21.870760685651149</v>
      </c>
    </row>
    <row r="20" spans="1:7" s="98" customFormat="1" ht="12.75" x14ac:dyDescent="0.2">
      <c r="A20" s="88"/>
      <c r="B20" s="291" t="s">
        <v>46</v>
      </c>
      <c r="C20" s="90">
        <v>448336715</v>
      </c>
      <c r="D20" s="96">
        <v>7.744933152729419</v>
      </c>
      <c r="E20" s="90">
        <v>480102948</v>
      </c>
      <c r="F20" s="96">
        <v>9.0946077274204651</v>
      </c>
      <c r="G20" s="97">
        <v>-6.6165461246032624</v>
      </c>
    </row>
    <row r="21" spans="1:7" s="98" customFormat="1" ht="12.75" x14ac:dyDescent="0.2">
      <c r="A21" s="88"/>
      <c r="B21" s="291" t="s">
        <v>47</v>
      </c>
      <c r="C21" s="90">
        <v>50244917</v>
      </c>
      <c r="D21" s="96">
        <v>0.86797157228008415</v>
      </c>
      <c r="E21" s="90">
        <v>28525965</v>
      </c>
      <c r="F21" s="96">
        <v>0.5403683997398111</v>
      </c>
      <c r="G21" s="97">
        <v>76.137483867767486</v>
      </c>
    </row>
    <row r="22" spans="1:7" s="98" customFormat="1" ht="12.75" x14ac:dyDescent="0.2">
      <c r="A22" s="88"/>
      <c r="B22" s="291" t="s">
        <v>48</v>
      </c>
      <c r="C22" s="90">
        <v>76548634</v>
      </c>
      <c r="D22" s="96">
        <v>1.3223633787448132</v>
      </c>
      <c r="E22" s="90">
        <v>56599669</v>
      </c>
      <c r="F22" s="96">
        <v>1.0721696027928589</v>
      </c>
      <c r="G22" s="97">
        <v>35.245727320419483</v>
      </c>
    </row>
    <row r="23" spans="1:7" s="98" customFormat="1" ht="12.75" x14ac:dyDescent="0.2">
      <c r="A23" s="88"/>
      <c r="B23" s="291" t="s">
        <v>49</v>
      </c>
      <c r="C23" s="90">
        <v>37254407</v>
      </c>
      <c r="D23" s="96">
        <v>0.643562934299447</v>
      </c>
      <c r="E23" s="90">
        <v>37710592</v>
      </c>
      <c r="F23" s="96">
        <v>0.71435312538176798</v>
      </c>
      <c r="G23" s="97">
        <v>-1.2096999166706257</v>
      </c>
    </row>
    <row r="24" spans="1:7" s="98" customFormat="1" ht="12.75" x14ac:dyDescent="0.2">
      <c r="A24" s="88"/>
      <c r="B24" s="291" t="s">
        <v>50</v>
      </c>
      <c r="C24" s="90">
        <v>55573934</v>
      </c>
      <c r="D24" s="96">
        <v>0.96002934728242517</v>
      </c>
      <c r="E24" s="90">
        <v>73576312</v>
      </c>
      <c r="F24" s="96">
        <v>1.3937587729003054</v>
      </c>
      <c r="G24" s="97">
        <v>-24.467627570134255</v>
      </c>
    </row>
    <row r="25" spans="1:7" s="98" customFormat="1" ht="12.75" x14ac:dyDescent="0.2">
      <c r="A25" s="88"/>
      <c r="B25" s="291" t="s">
        <v>51</v>
      </c>
      <c r="C25" s="90">
        <v>51079562</v>
      </c>
      <c r="D25" s="96">
        <v>0.8823899090233952</v>
      </c>
      <c r="E25" s="90">
        <v>64592183</v>
      </c>
      <c r="F25" s="96">
        <v>1.2235720882154566</v>
      </c>
      <c r="G25" s="97">
        <v>-20.919901406645447</v>
      </c>
    </row>
    <row r="26" spans="1:7" s="98" customFormat="1" ht="12.75" x14ac:dyDescent="0.2">
      <c r="A26" s="88"/>
      <c r="B26" s="291" t="s">
        <v>52</v>
      </c>
      <c r="C26" s="90">
        <v>12215714</v>
      </c>
      <c r="D26" s="96">
        <v>0.2110241815526103</v>
      </c>
      <c r="E26" s="90">
        <v>3520976</v>
      </c>
      <c r="F26" s="96">
        <v>6.6697977321443155E-2</v>
      </c>
      <c r="G26" s="97">
        <v>246.94113223151763</v>
      </c>
    </row>
    <row r="27" spans="1:7" s="98" customFormat="1" ht="12.75" x14ac:dyDescent="0.2">
      <c r="A27" s="88"/>
      <c r="B27" s="291" t="s">
        <v>53</v>
      </c>
      <c r="C27" s="90">
        <v>21005887</v>
      </c>
      <c r="D27" s="96">
        <v>0.36287278107211879</v>
      </c>
      <c r="E27" s="90">
        <v>11373598</v>
      </c>
      <c r="F27" s="96">
        <v>0.21545048346458801</v>
      </c>
      <c r="G27" s="97">
        <v>84.689901999349715</v>
      </c>
    </row>
    <row r="28" spans="1:7" x14ac:dyDescent="0.2">
      <c r="A28" s="93">
        <v>2</v>
      </c>
      <c r="B28" s="99" t="s">
        <v>261</v>
      </c>
      <c r="C28" s="90">
        <v>335931037</v>
      </c>
      <c r="D28" s="96">
        <v>5.8031460249515217</v>
      </c>
      <c r="E28" s="90">
        <v>312760534</v>
      </c>
      <c r="F28" s="96">
        <v>5.9246342502120015</v>
      </c>
      <c r="G28" s="97">
        <v>7.4083845246280422</v>
      </c>
    </row>
    <row r="29" spans="1:7" x14ac:dyDescent="0.2">
      <c r="A29" s="93">
        <v>3</v>
      </c>
      <c r="B29" s="94" t="s">
        <v>54</v>
      </c>
      <c r="C29" s="90">
        <v>206221537</v>
      </c>
      <c r="D29" s="96">
        <v>3.5624385986726881</v>
      </c>
      <c r="E29" s="90">
        <v>317630022</v>
      </c>
      <c r="F29" s="96">
        <v>6.0168771397378142</v>
      </c>
      <c r="G29" s="97">
        <v>-35.074922798072286</v>
      </c>
    </row>
    <row r="30" spans="1:7" ht="24" customHeight="1" x14ac:dyDescent="0.2">
      <c r="A30" s="93">
        <v>4</v>
      </c>
      <c r="B30" s="99" t="s">
        <v>55</v>
      </c>
      <c r="C30" s="90">
        <v>197751659</v>
      </c>
      <c r="D30" s="96">
        <v>3.4161230355545227</v>
      </c>
      <c r="E30" s="90">
        <v>195148068</v>
      </c>
      <c r="F30" s="96">
        <v>3.6966969992943564</v>
      </c>
      <c r="G30" s="97">
        <v>1.3341618119427245</v>
      </c>
    </row>
    <row r="31" spans="1:7" x14ac:dyDescent="0.2">
      <c r="A31" s="93">
        <v>5</v>
      </c>
      <c r="B31" s="99" t="s">
        <v>56</v>
      </c>
      <c r="C31" s="90">
        <v>181385707</v>
      </c>
      <c r="D31" s="96">
        <v>3.1334042664240975</v>
      </c>
      <c r="E31" s="90">
        <v>124205010</v>
      </c>
      <c r="F31" s="96">
        <v>2.3528200533572567</v>
      </c>
      <c r="G31" s="97">
        <v>46.037351472376201</v>
      </c>
    </row>
    <row r="32" spans="1:7" x14ac:dyDescent="0.2">
      <c r="A32" s="93">
        <v>6</v>
      </c>
      <c r="B32" s="99" t="s">
        <v>57</v>
      </c>
      <c r="C32" s="90">
        <v>159454300</v>
      </c>
      <c r="D32" s="96">
        <v>2.7545432999286317</v>
      </c>
      <c r="E32" s="90">
        <v>160572430</v>
      </c>
      <c r="F32" s="96">
        <v>3.0417294223502283</v>
      </c>
      <c r="G32" s="97">
        <v>-0.6963399632178402</v>
      </c>
    </row>
    <row r="33" spans="1:7" x14ac:dyDescent="0.2">
      <c r="A33" s="93">
        <v>7</v>
      </c>
      <c r="B33" s="99" t="s">
        <v>58</v>
      </c>
      <c r="C33" s="90">
        <v>151218622</v>
      </c>
      <c r="D33" s="96">
        <v>2.6122734981404729</v>
      </c>
      <c r="E33" s="90">
        <v>137407185</v>
      </c>
      <c r="F33" s="96">
        <v>2.6029093379032813</v>
      </c>
      <c r="G33" s="97">
        <v>10.051466377103925</v>
      </c>
    </row>
    <row r="34" spans="1:7" x14ac:dyDescent="0.2">
      <c r="A34" s="93">
        <v>8</v>
      </c>
      <c r="B34" s="100" t="s">
        <v>59</v>
      </c>
      <c r="C34" s="90">
        <v>131640797</v>
      </c>
      <c r="D34" s="96">
        <v>2.2740702218354425</v>
      </c>
      <c r="E34" s="90">
        <v>78208625</v>
      </c>
      <c r="F34" s="96">
        <v>1.4815088477147393</v>
      </c>
      <c r="G34" s="97">
        <v>68.320050378075308</v>
      </c>
    </row>
    <row r="35" spans="1:7" x14ac:dyDescent="0.2">
      <c r="A35" s="93">
        <v>9</v>
      </c>
      <c r="B35" s="99" t="s">
        <v>367</v>
      </c>
      <c r="C35" s="90">
        <v>110083062</v>
      </c>
      <c r="D35" s="96">
        <v>1.9016643694634023</v>
      </c>
      <c r="E35" s="90">
        <v>126870053</v>
      </c>
      <c r="F35" s="96">
        <v>2.4033040605117137</v>
      </c>
      <c r="G35" s="97">
        <v>-13.231641828036445</v>
      </c>
    </row>
    <row r="36" spans="1:7" x14ac:dyDescent="0.2">
      <c r="A36" s="93">
        <v>10</v>
      </c>
      <c r="B36" s="94" t="s">
        <v>60</v>
      </c>
      <c r="C36" s="90">
        <v>93623370</v>
      </c>
      <c r="D36" s="96">
        <v>1.6173262593121622</v>
      </c>
      <c r="E36" s="90">
        <v>92491278</v>
      </c>
      <c r="F36" s="96">
        <v>1.7520656665865639</v>
      </c>
      <c r="G36" s="97">
        <v>1.2239986563922223</v>
      </c>
    </row>
    <row r="37" spans="1:7" x14ac:dyDescent="0.2">
      <c r="A37" s="93"/>
      <c r="B37" s="94"/>
      <c r="C37" s="90"/>
      <c r="D37" s="96"/>
      <c r="E37" s="90"/>
      <c r="F37" s="96"/>
    </row>
    <row r="38" spans="1:7" x14ac:dyDescent="0.2">
      <c r="A38" s="93"/>
      <c r="B38" s="101" t="s">
        <v>61</v>
      </c>
      <c r="C38" s="95">
        <v>4801116304</v>
      </c>
      <c r="D38" s="86">
        <v>82.938388913696997</v>
      </c>
      <c r="E38" s="95">
        <v>4337506947</v>
      </c>
      <c r="F38" s="86">
        <v>82.165552955376043</v>
      </c>
      <c r="G38" s="87">
        <v>10.688383042721153</v>
      </c>
    </row>
    <row r="39" spans="1:7" x14ac:dyDescent="0.2">
      <c r="A39" s="93"/>
      <c r="B39" s="94"/>
      <c r="C39" s="90"/>
      <c r="D39" s="96"/>
      <c r="E39" s="90"/>
      <c r="F39" s="96"/>
    </row>
    <row r="40" spans="1:7" x14ac:dyDescent="0.2">
      <c r="A40" s="93">
        <v>11</v>
      </c>
      <c r="B40" s="94" t="s">
        <v>62</v>
      </c>
      <c r="C40" s="90">
        <v>89688323</v>
      </c>
      <c r="D40" s="96">
        <v>1.5493490561338579</v>
      </c>
      <c r="E40" s="90">
        <v>69259878</v>
      </c>
      <c r="F40" s="96">
        <v>1.3119924055517331</v>
      </c>
      <c r="G40" s="97">
        <v>29.495352273072161</v>
      </c>
    </row>
    <row r="41" spans="1:7" ht="12.75" x14ac:dyDescent="0.2">
      <c r="A41" s="93">
        <v>12</v>
      </c>
      <c r="B41" s="102" t="s">
        <v>63</v>
      </c>
      <c r="C41" s="90">
        <v>77963912</v>
      </c>
      <c r="D41" s="96">
        <v>1.3468120422956638</v>
      </c>
      <c r="E41" s="90">
        <v>73586421</v>
      </c>
      <c r="F41" s="96">
        <v>1.3939502680575411</v>
      </c>
      <c r="G41" s="97">
        <v>5.9487755220491101</v>
      </c>
    </row>
    <row r="42" spans="1:7" x14ac:dyDescent="0.2">
      <c r="A42" s="93">
        <v>13</v>
      </c>
      <c r="B42" s="99" t="s">
        <v>64</v>
      </c>
      <c r="C42" s="90">
        <v>72274803</v>
      </c>
      <c r="D42" s="96">
        <v>1.248533745137709</v>
      </c>
      <c r="E42" s="90">
        <v>73558801</v>
      </c>
      <c r="F42" s="96">
        <v>1.3934270613859765</v>
      </c>
      <c r="G42" s="97">
        <v>-1.7455395989937394</v>
      </c>
    </row>
    <row r="43" spans="1:7" x14ac:dyDescent="0.2">
      <c r="A43" s="93">
        <v>14</v>
      </c>
      <c r="B43" s="94" t="s">
        <v>65</v>
      </c>
      <c r="C43" s="90">
        <v>65942827</v>
      </c>
      <c r="D43" s="96">
        <v>1.1391500404266481</v>
      </c>
      <c r="E43" s="90">
        <v>29276032</v>
      </c>
      <c r="F43" s="96">
        <v>0.55457694639152433</v>
      </c>
      <c r="G43" s="97">
        <v>125.24509810619145</v>
      </c>
    </row>
    <row r="44" spans="1:7" x14ac:dyDescent="0.2">
      <c r="A44" s="93">
        <v>15</v>
      </c>
      <c r="B44" s="94" t="s">
        <v>66</v>
      </c>
      <c r="C44" s="90">
        <v>64866688</v>
      </c>
      <c r="D44" s="96">
        <v>1.120559939863403</v>
      </c>
      <c r="E44" s="90">
        <v>88948426</v>
      </c>
      <c r="F44" s="96">
        <v>1.6849532913959266</v>
      </c>
      <c r="G44" s="97">
        <v>-27.073821407474931</v>
      </c>
    </row>
    <row r="45" spans="1:7" x14ac:dyDescent="0.2">
      <c r="A45" s="93">
        <v>16</v>
      </c>
      <c r="B45" s="94" t="s">
        <v>67</v>
      </c>
      <c r="C45" s="90">
        <v>57624044</v>
      </c>
      <c r="D45" s="96">
        <v>0.99544461525962413</v>
      </c>
      <c r="E45" s="90">
        <v>64419228</v>
      </c>
      <c r="F45" s="96">
        <v>1.2202957953160929</v>
      </c>
      <c r="G45" s="97">
        <v>-10.548378505870948</v>
      </c>
    </row>
    <row r="46" spans="1:7" x14ac:dyDescent="0.2">
      <c r="A46" s="93">
        <v>17</v>
      </c>
      <c r="B46" s="99" t="s">
        <v>68</v>
      </c>
      <c r="C46" s="90">
        <v>56909789</v>
      </c>
      <c r="D46" s="96">
        <v>0.9831059933178482</v>
      </c>
      <c r="E46" s="90">
        <v>39446950</v>
      </c>
      <c r="F46" s="96">
        <v>0.74724501856874392</v>
      </c>
      <c r="G46" s="97">
        <v>44.26917416935909</v>
      </c>
    </row>
    <row r="47" spans="1:7" x14ac:dyDescent="0.2">
      <c r="A47" s="93">
        <v>18</v>
      </c>
      <c r="B47" s="99" t="s">
        <v>69</v>
      </c>
      <c r="C47" s="90">
        <v>52302159</v>
      </c>
      <c r="D47" s="96">
        <v>0.90351004422741821</v>
      </c>
      <c r="E47" s="90">
        <v>54671547</v>
      </c>
      <c r="F47" s="96">
        <v>1.0356451171306518</v>
      </c>
      <c r="G47" s="97">
        <v>-4.3338594388046108</v>
      </c>
    </row>
    <row r="48" spans="1:7" x14ac:dyDescent="0.2">
      <c r="A48" s="93">
        <v>19</v>
      </c>
      <c r="B48" s="94" t="s">
        <v>70</v>
      </c>
      <c r="C48" s="90">
        <v>38024803</v>
      </c>
      <c r="D48" s="96">
        <v>0.6568713815479178</v>
      </c>
      <c r="E48" s="90">
        <v>46146094</v>
      </c>
      <c r="F48" s="96">
        <v>0.87414714871251153</v>
      </c>
      <c r="G48" s="97">
        <v>-17.599086501232364</v>
      </c>
    </row>
    <row r="49" spans="1:7" x14ac:dyDescent="0.2">
      <c r="A49" s="93">
        <v>20</v>
      </c>
      <c r="B49" s="94" t="s">
        <v>71</v>
      </c>
      <c r="C49" s="90">
        <v>32537912</v>
      </c>
      <c r="D49" s="96">
        <v>0.56208636263347833</v>
      </c>
      <c r="E49" s="90">
        <v>17660587</v>
      </c>
      <c r="F49" s="96">
        <v>0.33454514634844817</v>
      </c>
      <c r="G49" s="97">
        <v>84.240263361574549</v>
      </c>
    </row>
    <row r="50" spans="1:7" x14ac:dyDescent="0.2">
      <c r="A50" s="93">
        <v>21</v>
      </c>
      <c r="B50" s="94" t="s">
        <v>72</v>
      </c>
      <c r="C50" s="90">
        <v>30806578</v>
      </c>
      <c r="D50" s="96">
        <v>0.53217789061586174</v>
      </c>
      <c r="E50" s="90">
        <v>34900817</v>
      </c>
      <c r="F50" s="96">
        <v>0.66112745465059619</v>
      </c>
      <c r="G50" s="97">
        <v>-11.731069218236357</v>
      </c>
    </row>
    <row r="51" spans="1:7" x14ac:dyDescent="0.2">
      <c r="A51" s="93">
        <v>22</v>
      </c>
      <c r="B51" s="94" t="s">
        <v>73</v>
      </c>
      <c r="C51" s="90">
        <v>23914240</v>
      </c>
      <c r="D51" s="96">
        <v>0.41311403684243875</v>
      </c>
      <c r="E51" s="90">
        <v>25511929</v>
      </c>
      <c r="F51" s="96">
        <v>0.48327340540471392</v>
      </c>
      <c r="G51" s="97">
        <v>-6.2625174286115364</v>
      </c>
    </row>
    <row r="52" spans="1:7" x14ac:dyDescent="0.2">
      <c r="A52" s="93">
        <v>23</v>
      </c>
      <c r="B52" s="94" t="s">
        <v>74</v>
      </c>
      <c r="C52" s="90">
        <v>22026048</v>
      </c>
      <c r="D52" s="96">
        <v>0.38049587212327574</v>
      </c>
      <c r="E52" s="90">
        <v>16839610</v>
      </c>
      <c r="F52" s="96">
        <v>0.31899334896970255</v>
      </c>
      <c r="G52" s="97">
        <v>30.799038695076675</v>
      </c>
    </row>
    <row r="53" spans="1:7" x14ac:dyDescent="0.2">
      <c r="A53" s="93">
        <v>24</v>
      </c>
      <c r="B53" s="94" t="s">
        <v>75</v>
      </c>
      <c r="C53" s="90">
        <v>19834217</v>
      </c>
      <c r="D53" s="96">
        <v>0.34263240029701658</v>
      </c>
      <c r="E53" s="90">
        <v>19101504</v>
      </c>
      <c r="F53" s="96">
        <v>0.36184048985209094</v>
      </c>
      <c r="G53" s="97">
        <v>3.8358916659128051</v>
      </c>
    </row>
    <row r="54" spans="1:7" x14ac:dyDescent="0.2">
      <c r="A54" s="93">
        <v>25</v>
      </c>
      <c r="B54" s="94" t="s">
        <v>76</v>
      </c>
      <c r="C54" s="90">
        <v>19594370</v>
      </c>
      <c r="D54" s="96">
        <v>0.33848908809497508</v>
      </c>
      <c r="E54" s="90">
        <v>16355371</v>
      </c>
      <c r="F54" s="96">
        <v>0.30982039185776589</v>
      </c>
      <c r="G54" s="97">
        <v>19.803885830532366</v>
      </c>
    </row>
    <row r="55" spans="1:7" x14ac:dyDescent="0.2">
      <c r="A55" s="93">
        <v>26</v>
      </c>
      <c r="B55" s="94" t="s">
        <v>77</v>
      </c>
      <c r="C55" s="90">
        <v>18190972</v>
      </c>
      <c r="D55" s="96">
        <v>0.3142456493289259</v>
      </c>
      <c r="E55" s="90">
        <v>17140825</v>
      </c>
      <c r="F55" s="96">
        <v>0.32469927574650492</v>
      </c>
      <c r="G55" s="97">
        <v>6.1265837554493441</v>
      </c>
    </row>
    <row r="56" spans="1:7" x14ac:dyDescent="0.2">
      <c r="A56" s="93">
        <v>27</v>
      </c>
      <c r="B56" s="94" t="s">
        <v>78</v>
      </c>
      <c r="C56" s="90">
        <v>17727764</v>
      </c>
      <c r="D56" s="96">
        <v>0.30624381750078866</v>
      </c>
      <c r="E56" s="90">
        <v>18728175</v>
      </c>
      <c r="F56" s="96">
        <v>0.35476850493216044</v>
      </c>
      <c r="G56" s="97">
        <v>-5.3417431223277241</v>
      </c>
    </row>
    <row r="57" spans="1:7" x14ac:dyDescent="0.2">
      <c r="A57" s="93">
        <v>28</v>
      </c>
      <c r="B57" s="94" t="s">
        <v>79</v>
      </c>
      <c r="C57" s="90">
        <v>16877572</v>
      </c>
      <c r="D57" s="96">
        <v>0.29155690923144173</v>
      </c>
      <c r="E57" s="90">
        <v>18810821</v>
      </c>
      <c r="F57" s="96">
        <v>0.35633407113701615</v>
      </c>
      <c r="G57" s="97">
        <v>-10.277323887139211</v>
      </c>
    </row>
    <row r="58" spans="1:7" x14ac:dyDescent="0.2">
      <c r="A58" s="93">
        <v>29</v>
      </c>
      <c r="B58" s="94" t="s">
        <v>80</v>
      </c>
      <c r="C58" s="90">
        <v>16071066</v>
      </c>
      <c r="D58" s="96">
        <v>0.27762466846620532</v>
      </c>
      <c r="E58" s="90">
        <v>12141009</v>
      </c>
      <c r="F58" s="96">
        <v>0.22998757814351395</v>
      </c>
      <c r="G58" s="97">
        <v>32.37010202364565</v>
      </c>
    </row>
    <row r="59" spans="1:7" x14ac:dyDescent="0.2">
      <c r="A59" s="93">
        <v>30</v>
      </c>
      <c r="B59" s="94" t="s">
        <v>81</v>
      </c>
      <c r="C59" s="90">
        <v>13351428</v>
      </c>
      <c r="D59" s="96">
        <v>0.23064342913223121</v>
      </c>
      <c r="E59" s="90">
        <v>17955799</v>
      </c>
      <c r="F59" s="96">
        <v>0.34013735807639461</v>
      </c>
      <c r="G59" s="97">
        <v>-25.64280765227991</v>
      </c>
    </row>
    <row r="60" spans="1:7" ht="24" customHeight="1" x14ac:dyDescent="0.2">
      <c r="A60" s="93">
        <v>31</v>
      </c>
      <c r="B60" s="94" t="s">
        <v>82</v>
      </c>
      <c r="C60" s="90">
        <v>13004966</v>
      </c>
      <c r="D60" s="96">
        <v>0.22465836268510575</v>
      </c>
      <c r="E60" s="90">
        <v>13130029</v>
      </c>
      <c r="F60" s="96">
        <v>0.24872262022572461</v>
      </c>
      <c r="G60" s="97">
        <v>-0.95249599220230685</v>
      </c>
    </row>
    <row r="61" spans="1:7" x14ac:dyDescent="0.2">
      <c r="A61" s="93">
        <v>32</v>
      </c>
      <c r="B61" s="94" t="s">
        <v>83</v>
      </c>
      <c r="C61" s="90">
        <v>11542715</v>
      </c>
      <c r="D61" s="96">
        <v>0.19939824931805364</v>
      </c>
      <c r="E61" s="90">
        <v>9270969</v>
      </c>
      <c r="F61" s="96">
        <v>0.17562030531017606</v>
      </c>
      <c r="G61" s="97">
        <v>24.503867934409019</v>
      </c>
    </row>
    <row r="62" spans="1:7" x14ac:dyDescent="0.2">
      <c r="A62" s="93">
        <v>33</v>
      </c>
      <c r="B62" s="94" t="s">
        <v>84</v>
      </c>
      <c r="C62" s="90">
        <v>10432504</v>
      </c>
      <c r="D62" s="96">
        <v>0.18021956130802777</v>
      </c>
      <c r="E62" s="90">
        <v>11201099</v>
      </c>
      <c r="F62" s="96">
        <v>0.21218282858992496</v>
      </c>
      <c r="G62" s="97">
        <v>-6.8617820447797184</v>
      </c>
    </row>
    <row r="63" spans="1:7" x14ac:dyDescent="0.2">
      <c r="A63" s="93">
        <v>34</v>
      </c>
      <c r="B63" s="94" t="s">
        <v>85</v>
      </c>
      <c r="C63" s="90">
        <v>9490921</v>
      </c>
      <c r="D63" s="96">
        <v>0.16395389055486087</v>
      </c>
      <c r="E63" s="90">
        <v>7256522</v>
      </c>
      <c r="F63" s="96">
        <v>0.13746056201137222</v>
      </c>
      <c r="G63" s="97">
        <v>30.791596855904245</v>
      </c>
    </row>
    <row r="64" spans="1:7" x14ac:dyDescent="0.2">
      <c r="A64" s="93">
        <v>35</v>
      </c>
      <c r="B64" s="94" t="s">
        <v>86</v>
      </c>
      <c r="C64" s="90">
        <v>8352564</v>
      </c>
      <c r="D64" s="96">
        <v>0.14428898564306572</v>
      </c>
      <c r="E64" s="90">
        <v>14696505</v>
      </c>
      <c r="F64" s="96">
        <v>0.2783964324648836</v>
      </c>
      <c r="G64" s="97">
        <v>-43.166324238313805</v>
      </c>
    </row>
    <row r="65" spans="1:7" x14ac:dyDescent="0.2">
      <c r="A65" s="93">
        <v>36</v>
      </c>
      <c r="B65" s="94" t="s">
        <v>87</v>
      </c>
      <c r="C65" s="90">
        <v>6997861</v>
      </c>
      <c r="D65" s="96">
        <v>0.12088674392212613</v>
      </c>
      <c r="E65" s="90">
        <v>9406094</v>
      </c>
      <c r="F65" s="96">
        <v>0.17817998313404082</v>
      </c>
      <c r="G65" s="97">
        <v>-25.602901693306489</v>
      </c>
    </row>
    <row r="66" spans="1:7" x14ac:dyDescent="0.2">
      <c r="A66" s="93">
        <v>37</v>
      </c>
      <c r="B66" s="94" t="s">
        <v>88</v>
      </c>
      <c r="C66" s="90">
        <v>4902205</v>
      </c>
      <c r="D66" s="96">
        <v>8.4684677287640661E-2</v>
      </c>
      <c r="E66" s="90">
        <v>2924860</v>
      </c>
      <c r="F66" s="96">
        <v>5.540573010108453E-2</v>
      </c>
      <c r="G66" s="97">
        <v>67.604774245604915</v>
      </c>
    </row>
    <row r="67" spans="1:7" x14ac:dyDescent="0.2">
      <c r="A67" s="93">
        <v>38</v>
      </c>
      <c r="B67" s="94" t="s">
        <v>89</v>
      </c>
      <c r="C67" s="90">
        <v>4632623</v>
      </c>
      <c r="D67" s="96">
        <v>8.0027698505122022E-2</v>
      </c>
      <c r="E67" s="90">
        <v>4418412</v>
      </c>
      <c r="F67" s="96">
        <v>8.3698140337449697E-2</v>
      </c>
      <c r="G67" s="97">
        <v>4.848144536996557</v>
      </c>
    </row>
    <row r="68" spans="1:7" x14ac:dyDescent="0.2">
      <c r="A68" s="93">
        <v>39</v>
      </c>
      <c r="B68" s="94" t="s">
        <v>90</v>
      </c>
      <c r="C68" s="90">
        <v>4599420</v>
      </c>
      <c r="D68" s="96">
        <v>7.9454122871303864E-2</v>
      </c>
      <c r="E68" s="90">
        <v>5485129</v>
      </c>
      <c r="F68" s="96">
        <v>0.10390499953626216</v>
      </c>
      <c r="G68" s="97">
        <v>-16.147459795384943</v>
      </c>
    </row>
    <row r="69" spans="1:7" x14ac:dyDescent="0.2">
      <c r="A69" s="93">
        <v>40</v>
      </c>
      <c r="B69" s="94" t="s">
        <v>91</v>
      </c>
      <c r="C69" s="90">
        <v>4575433</v>
      </c>
      <c r="D69" s="96">
        <v>7.9039751919028595E-2</v>
      </c>
      <c r="E69" s="90">
        <v>2157518</v>
      </c>
      <c r="F69" s="96">
        <v>4.086994249168565E-2</v>
      </c>
      <c r="G69" s="97">
        <v>112.06928516934735</v>
      </c>
    </row>
    <row r="70" spans="1:7" x14ac:dyDescent="0.2">
      <c r="A70" s="93">
        <v>41</v>
      </c>
      <c r="B70" s="94" t="s">
        <v>92</v>
      </c>
      <c r="C70" s="90">
        <v>4271086</v>
      </c>
      <c r="D70" s="96">
        <v>7.3782214243949401E-2</v>
      </c>
      <c r="E70" s="90">
        <v>5495016</v>
      </c>
      <c r="F70" s="96">
        <v>0.10409228933936705</v>
      </c>
      <c r="G70" s="97">
        <v>-22.273456528607017</v>
      </c>
    </row>
    <row r="71" spans="1:7" x14ac:dyDescent="0.2">
      <c r="A71" s="93">
        <v>42</v>
      </c>
      <c r="B71" s="94" t="s">
        <v>93</v>
      </c>
      <c r="C71" s="90">
        <v>2890266</v>
      </c>
      <c r="D71" s="96">
        <v>4.9928806217903986E-2</v>
      </c>
      <c r="E71" s="90">
        <v>2984127</v>
      </c>
      <c r="F71" s="96">
        <v>5.6528427052699649E-2</v>
      </c>
      <c r="G71" s="97">
        <v>-3.1453420045460478</v>
      </c>
    </row>
    <row r="72" spans="1:7" x14ac:dyDescent="0.2">
      <c r="A72" s="93">
        <v>43</v>
      </c>
      <c r="B72" s="94" t="s">
        <v>94</v>
      </c>
      <c r="C72" s="90">
        <v>2232480</v>
      </c>
      <c r="D72" s="96">
        <v>3.8565675721662397E-2</v>
      </c>
      <c r="E72" s="90">
        <v>268572</v>
      </c>
      <c r="F72" s="96">
        <v>5.0875692322738444E-3</v>
      </c>
      <c r="G72" s="97">
        <v>731.24078459407519</v>
      </c>
    </row>
    <row r="73" spans="1:7" x14ac:dyDescent="0.2">
      <c r="A73" s="93">
        <v>44</v>
      </c>
      <c r="B73" s="94" t="s">
        <v>95</v>
      </c>
      <c r="C73" s="90">
        <v>1763059</v>
      </c>
      <c r="D73" s="96">
        <v>3.0456515477029308E-2</v>
      </c>
      <c r="E73" s="90">
        <v>1712944</v>
      </c>
      <c r="F73" s="96">
        <v>3.2448360927453672E-2</v>
      </c>
      <c r="G73" s="97">
        <v>2.9256648203327185</v>
      </c>
    </row>
    <row r="74" spans="1:7" x14ac:dyDescent="0.2">
      <c r="A74" s="93">
        <v>45</v>
      </c>
      <c r="B74" s="94" t="s">
        <v>96</v>
      </c>
      <c r="C74" s="90">
        <v>1650685</v>
      </c>
      <c r="D74" s="96">
        <v>2.8515275580794586E-2</v>
      </c>
      <c r="E74" s="90">
        <v>11769039</v>
      </c>
      <c r="F74" s="96">
        <v>0.22294133681035597</v>
      </c>
      <c r="G74" s="97">
        <v>-85.974343359725466</v>
      </c>
    </row>
    <row r="75" spans="1:7" x14ac:dyDescent="0.2">
      <c r="A75" s="93">
        <v>46</v>
      </c>
      <c r="B75" s="94" t="s">
        <v>97</v>
      </c>
      <c r="C75" s="90">
        <v>1613879</v>
      </c>
      <c r="D75" s="96">
        <v>2.7879458793808137E-2</v>
      </c>
      <c r="E75" s="90">
        <v>1336258</v>
      </c>
      <c r="F75" s="96">
        <v>2.5312784233575285E-2</v>
      </c>
      <c r="G75" s="97">
        <v>20.776002837775344</v>
      </c>
    </row>
    <row r="76" spans="1:7" x14ac:dyDescent="0.2">
      <c r="A76" s="93">
        <v>47</v>
      </c>
      <c r="B76" s="94" t="s">
        <v>98</v>
      </c>
      <c r="C76" s="90">
        <v>1340233</v>
      </c>
      <c r="D76" s="96">
        <v>2.315227516908136E-2</v>
      </c>
      <c r="E76" s="90">
        <v>3012965</v>
      </c>
      <c r="F76" s="96">
        <v>5.7074706342872539E-2</v>
      </c>
      <c r="G76" s="97">
        <v>-55.517803890851702</v>
      </c>
    </row>
    <row r="77" spans="1:7" x14ac:dyDescent="0.2">
      <c r="A77" s="93">
        <v>48</v>
      </c>
      <c r="B77" s="94" t="s">
        <v>99</v>
      </c>
      <c r="C77" s="90">
        <v>1338840</v>
      </c>
      <c r="D77" s="96">
        <v>2.3128211353826453E-2</v>
      </c>
      <c r="E77" s="90">
        <v>2162075</v>
      </c>
      <c r="F77" s="96">
        <v>4.0956265909582797E-2</v>
      </c>
      <c r="G77" s="97">
        <v>-38.076153694945823</v>
      </c>
    </row>
    <row r="78" spans="1:7" x14ac:dyDescent="0.2">
      <c r="A78" s="93">
        <v>49</v>
      </c>
      <c r="B78" s="94" t="s">
        <v>366</v>
      </c>
      <c r="C78" s="90">
        <v>1034419</v>
      </c>
      <c r="D78" s="96">
        <v>1.7869395342545644E-2</v>
      </c>
      <c r="E78" s="90">
        <v>1816166</v>
      </c>
      <c r="F78" s="96">
        <v>3.4403699053891908E-2</v>
      </c>
      <c r="G78" s="97">
        <v>-43.04380766956325</v>
      </c>
    </row>
    <row r="79" spans="1:7" x14ac:dyDescent="0.2">
      <c r="A79" s="103">
        <v>50</v>
      </c>
      <c r="B79" s="104" t="s">
        <v>100</v>
      </c>
      <c r="C79" s="105">
        <v>84462517</v>
      </c>
      <c r="D79" s="106">
        <v>1.4590742319113261</v>
      </c>
      <c r="E79" s="105">
        <v>76513603</v>
      </c>
      <c r="F79" s="106">
        <v>1.4493999838896672</v>
      </c>
      <c r="G79" s="107">
        <v>10.388889933728507</v>
      </c>
    </row>
    <row r="80" spans="1:7" x14ac:dyDescent="0.2">
      <c r="A80" s="93"/>
      <c r="B80" s="94"/>
      <c r="C80" s="90"/>
      <c r="D80" s="96"/>
      <c r="E80" s="90"/>
      <c r="F80" s="96"/>
      <c r="G80" s="97"/>
    </row>
    <row r="81" spans="1:7" ht="12" customHeight="1" x14ac:dyDescent="0.2">
      <c r="A81" s="108" t="s">
        <v>101</v>
      </c>
    </row>
    <row r="82" spans="1:7" s="47" customFormat="1" ht="12.75" customHeight="1" x14ac:dyDescent="0.2">
      <c r="A82" s="108" t="s">
        <v>102</v>
      </c>
      <c r="B82" s="108"/>
      <c r="C82" s="110"/>
      <c r="E82" s="110"/>
      <c r="G82" s="111"/>
    </row>
    <row r="83" spans="1:7" s="47" customFormat="1" ht="12.75" customHeight="1" x14ac:dyDescent="0.2">
      <c r="A83" s="88" t="s">
        <v>103</v>
      </c>
      <c r="B83" s="108" t="s">
        <v>104</v>
      </c>
      <c r="C83" s="110"/>
      <c r="E83" s="110"/>
      <c r="G83" s="111"/>
    </row>
    <row r="84" spans="1:7" s="47" customFormat="1" ht="12.75" customHeight="1" x14ac:dyDescent="0.2">
      <c r="A84" s="88" t="s">
        <v>105</v>
      </c>
      <c r="B84" s="112" t="s">
        <v>106</v>
      </c>
      <c r="C84" s="110"/>
      <c r="E84" s="110"/>
      <c r="G84" s="111"/>
    </row>
    <row r="85" spans="1:7" s="47" customFormat="1" ht="12.75" customHeight="1" x14ac:dyDescent="0.2">
      <c r="A85" s="88" t="s">
        <v>107</v>
      </c>
      <c r="B85" s="108" t="s">
        <v>108</v>
      </c>
      <c r="C85" s="110"/>
      <c r="E85" s="110"/>
      <c r="G85" s="111"/>
    </row>
    <row r="86" spans="1:7" s="47" customFormat="1" ht="12.75" customHeight="1" x14ac:dyDescent="0.2">
      <c r="A86" s="113" t="s">
        <v>109</v>
      </c>
      <c r="B86" s="108" t="s">
        <v>110</v>
      </c>
      <c r="C86" s="110"/>
      <c r="E86" s="110"/>
      <c r="G86" s="111"/>
    </row>
    <row r="87" spans="1:7" s="47" customFormat="1" ht="12.75" customHeight="1" x14ac:dyDescent="0.2">
      <c r="A87" s="113" t="s">
        <v>111</v>
      </c>
      <c r="B87" s="108" t="s">
        <v>112</v>
      </c>
      <c r="C87" s="110"/>
      <c r="E87" s="110"/>
      <c r="G87" s="111"/>
    </row>
    <row r="88" spans="1:7" s="47" customFormat="1" ht="12.75" customHeight="1" x14ac:dyDescent="0.2">
      <c r="A88" s="88" t="s">
        <v>113</v>
      </c>
      <c r="B88" s="108" t="s">
        <v>114</v>
      </c>
      <c r="C88" s="110"/>
      <c r="E88" s="110"/>
      <c r="G88" s="111"/>
    </row>
    <row r="89" spans="1:7" s="47" customFormat="1" ht="12.75" customHeight="1" x14ac:dyDescent="0.2">
      <c r="A89" s="88" t="s">
        <v>115</v>
      </c>
      <c r="B89" s="108" t="s">
        <v>116</v>
      </c>
      <c r="C89" s="110"/>
      <c r="E89" s="110"/>
      <c r="G89" s="111"/>
    </row>
    <row r="90" spans="1:7" s="47" customFormat="1" ht="12.75" customHeight="1" x14ac:dyDescent="0.2">
      <c r="A90" s="88" t="s">
        <v>117</v>
      </c>
      <c r="B90" s="108" t="s">
        <v>118</v>
      </c>
      <c r="C90" s="110"/>
      <c r="E90" s="110"/>
      <c r="G90" s="111"/>
    </row>
    <row r="91" spans="1:7" s="47" customFormat="1" ht="12.75" customHeight="1" x14ac:dyDescent="0.2">
      <c r="A91" s="88" t="s">
        <v>119</v>
      </c>
      <c r="B91" s="114" t="s">
        <v>120</v>
      </c>
      <c r="C91" s="110"/>
      <c r="E91" s="110"/>
      <c r="G91" s="111"/>
    </row>
    <row r="92" spans="1:7" s="47" customFormat="1" ht="12.75" customHeight="1" x14ac:dyDescent="0.2">
      <c r="A92" s="113"/>
      <c r="B92" s="108"/>
      <c r="C92" s="110"/>
      <c r="E92" s="110"/>
      <c r="G92" s="111"/>
    </row>
    <row r="93" spans="1:7" s="47" customFormat="1" ht="12.75" customHeight="1" x14ac:dyDescent="0.2">
      <c r="A93" s="115"/>
      <c r="B93" s="108"/>
      <c r="C93" s="110"/>
      <c r="E93" s="110"/>
      <c r="G93" s="111"/>
    </row>
    <row r="94" spans="1:7" s="47" customFormat="1" ht="12.75" customHeight="1" x14ac:dyDescent="0.2">
      <c r="A94" s="88"/>
      <c r="B94" s="108"/>
      <c r="C94" s="110"/>
      <c r="E94" s="110"/>
      <c r="G94" s="111"/>
    </row>
    <row r="95" spans="1:7" s="47" customFormat="1" ht="12.75" customHeight="1" x14ac:dyDescent="0.2">
      <c r="A95" s="116"/>
      <c r="B95" s="117"/>
      <c r="C95" s="110"/>
      <c r="E95" s="110"/>
      <c r="G95" s="118"/>
    </row>
    <row r="96" spans="1:7" s="47" customFormat="1" ht="12.75" customHeight="1" x14ac:dyDescent="0.2">
      <c r="A96" s="116"/>
      <c r="B96" s="117"/>
      <c r="C96" s="110"/>
      <c r="E96" s="110"/>
      <c r="G96" s="118"/>
    </row>
    <row r="97" spans="1:7" s="47" customFormat="1" ht="12.75" customHeight="1" x14ac:dyDescent="0.2">
      <c r="A97" s="116"/>
      <c r="B97" s="117"/>
      <c r="C97" s="110"/>
      <c r="E97" s="110"/>
      <c r="G97" s="118"/>
    </row>
    <row r="98" spans="1:7" s="47" customFormat="1" ht="12.75" customHeight="1" x14ac:dyDescent="0.2">
      <c r="A98" s="88"/>
      <c r="B98" s="108"/>
      <c r="C98" s="110"/>
      <c r="E98" s="110"/>
      <c r="G98" s="111"/>
    </row>
    <row r="99" spans="1:7" s="47" customFormat="1" ht="12.75" customHeight="1" x14ac:dyDescent="0.2">
      <c r="A99" s="88"/>
      <c r="B99" s="108"/>
      <c r="C99" s="110"/>
      <c r="E99" s="110"/>
      <c r="G99" s="111"/>
    </row>
    <row r="100" spans="1:7" s="47" customFormat="1" ht="12.75" customHeight="1" x14ac:dyDescent="0.2">
      <c r="A100" s="88"/>
      <c r="B100" s="108"/>
      <c r="C100" s="110"/>
      <c r="E100" s="110"/>
      <c r="G100" s="111"/>
    </row>
    <row r="101" spans="1:7" ht="12.75" customHeight="1" x14ac:dyDescent="0.2">
      <c r="B101" s="108"/>
    </row>
    <row r="102" spans="1:7" ht="12.75" customHeight="1" x14ac:dyDescent="0.2">
      <c r="B102" s="108"/>
    </row>
    <row r="103" spans="1:7" ht="12.75" customHeight="1" x14ac:dyDescent="0.2">
      <c r="B103" s="108"/>
    </row>
    <row r="104" spans="1:7" ht="12.75" customHeight="1" x14ac:dyDescent="0.2">
      <c r="B104" s="108"/>
    </row>
    <row r="105" spans="1:7" ht="12.75" customHeight="1" x14ac:dyDescent="0.2">
      <c r="B105" s="108"/>
    </row>
    <row r="106" spans="1:7" ht="12.75" customHeight="1" x14ac:dyDescent="0.2">
      <c r="B106" s="108"/>
    </row>
    <row r="107" spans="1:7" ht="12.75" customHeight="1" x14ac:dyDescent="0.2">
      <c r="B107" s="108"/>
    </row>
    <row r="108" spans="1:7" ht="12.75" customHeight="1" x14ac:dyDescent="0.2">
      <c r="B108" s="108"/>
    </row>
    <row r="109" spans="1:7" ht="12.75" customHeight="1" x14ac:dyDescent="0.2">
      <c r="B109" s="108"/>
    </row>
    <row r="110" spans="1:7" ht="12.75" customHeight="1" x14ac:dyDescent="0.2">
      <c r="B110" s="108"/>
    </row>
    <row r="111" spans="1:7" ht="12.75" customHeight="1" x14ac:dyDescent="0.2">
      <c r="B111" s="108"/>
    </row>
    <row r="112" spans="1:7" ht="12.75" customHeight="1" x14ac:dyDescent="0.2">
      <c r="B112" s="108"/>
    </row>
    <row r="113" spans="1:10" x14ac:dyDescent="0.2">
      <c r="B113" s="108"/>
    </row>
    <row r="114" spans="1:10" x14ac:dyDescent="0.2">
      <c r="B114" s="119"/>
    </row>
    <row r="115" spans="1:10" s="109" customFormat="1" x14ac:dyDescent="0.2">
      <c r="A115" s="88"/>
      <c r="B115" s="119"/>
      <c r="D115" s="48"/>
      <c r="F115" s="48"/>
      <c r="G115" s="92"/>
      <c r="H115" s="48"/>
      <c r="I115" s="48"/>
      <c r="J115" s="48"/>
    </row>
    <row r="116" spans="1:10" s="109" customFormat="1" x14ac:dyDescent="0.2">
      <c r="A116" s="88"/>
      <c r="B116" s="119"/>
      <c r="D116" s="48"/>
      <c r="F116" s="48"/>
      <c r="G116" s="92"/>
      <c r="H116" s="48"/>
      <c r="I116" s="48"/>
      <c r="J116" s="48"/>
    </row>
    <row r="117" spans="1:10" s="109" customFormat="1" x14ac:dyDescent="0.2">
      <c r="A117" s="88"/>
      <c r="B117" s="119"/>
      <c r="D117" s="48"/>
      <c r="F117" s="48"/>
      <c r="G117" s="92"/>
      <c r="H117" s="48"/>
      <c r="I117" s="48"/>
      <c r="J117" s="48"/>
    </row>
    <row r="118" spans="1:10" s="109" customFormat="1" x14ac:dyDescent="0.2">
      <c r="A118" s="88"/>
      <c r="B118" s="119"/>
      <c r="D118" s="48"/>
      <c r="F118" s="48"/>
      <c r="G118" s="92"/>
      <c r="H118" s="48"/>
      <c r="I118" s="48"/>
      <c r="J118" s="48"/>
    </row>
    <row r="119" spans="1:10" s="109" customFormat="1" x14ac:dyDescent="0.2">
      <c r="A119" s="88"/>
      <c r="B119" s="119"/>
      <c r="D119" s="48"/>
      <c r="F119" s="48"/>
      <c r="G119" s="92"/>
      <c r="H119" s="48"/>
      <c r="I119" s="48"/>
      <c r="J119" s="48"/>
    </row>
    <row r="120" spans="1:10" s="109" customFormat="1" x14ac:dyDescent="0.2">
      <c r="A120" s="88"/>
      <c r="B120" s="119"/>
      <c r="D120" s="48"/>
      <c r="F120" s="48"/>
      <c r="G120" s="92"/>
      <c r="H120" s="48"/>
      <c r="I120" s="48"/>
      <c r="J120" s="48"/>
    </row>
    <row r="121" spans="1:10" s="109" customFormat="1" x14ac:dyDescent="0.2">
      <c r="A121" s="88"/>
      <c r="B121" s="119"/>
      <c r="D121" s="48"/>
      <c r="F121" s="48"/>
      <c r="G121" s="92"/>
      <c r="H121" s="48"/>
      <c r="I121" s="48"/>
      <c r="J121" s="48"/>
    </row>
    <row r="122" spans="1:10" s="109" customFormat="1" x14ac:dyDescent="0.2">
      <c r="A122" s="88"/>
      <c r="B122" s="119"/>
      <c r="D122" s="48"/>
      <c r="F122" s="48"/>
      <c r="G122" s="92"/>
      <c r="H122" s="48"/>
      <c r="I122" s="48"/>
      <c r="J122" s="48"/>
    </row>
    <row r="123" spans="1:10" s="109" customFormat="1" x14ac:dyDescent="0.2">
      <c r="A123" s="88"/>
      <c r="B123" s="119"/>
      <c r="D123" s="48"/>
      <c r="F123" s="48"/>
      <c r="G123" s="92"/>
      <c r="H123" s="48"/>
      <c r="I123" s="48"/>
      <c r="J123" s="48"/>
    </row>
    <row r="124" spans="1:10" s="109" customFormat="1" x14ac:dyDescent="0.2">
      <c r="A124" s="88"/>
      <c r="B124" s="119"/>
      <c r="D124" s="48"/>
      <c r="F124" s="48"/>
      <c r="G124" s="92"/>
      <c r="H124" s="48"/>
      <c r="I124" s="48"/>
      <c r="J124" s="48"/>
    </row>
    <row r="125" spans="1:10" s="109" customFormat="1" x14ac:dyDescent="0.2">
      <c r="A125" s="88"/>
      <c r="B125" s="119"/>
      <c r="D125" s="48"/>
      <c r="F125" s="48"/>
      <c r="G125" s="92"/>
      <c r="H125" s="48"/>
      <c r="I125" s="48"/>
      <c r="J125" s="48"/>
    </row>
  </sheetData>
  <mergeCells count="9">
    <mergeCell ref="A12:B14"/>
    <mergeCell ref="C12:D12"/>
    <mergeCell ref="E12:F12"/>
    <mergeCell ref="G12:G13"/>
    <mergeCell ref="A1:G1"/>
    <mergeCell ref="A2:G2"/>
    <mergeCell ref="A3:G3"/>
    <mergeCell ref="A4:G4"/>
    <mergeCell ref="A8:G8"/>
  </mergeCells>
  <printOptions horizontalCentered="1"/>
  <pageMargins left="0.19" right="0.23" top="0.4" bottom="0.25" header="0.5" footer="0.5"/>
  <pageSetup paperSize="14"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9FDE9-9AE3-449A-84BD-590B94236E37}">
  <sheetPr>
    <pageSetUpPr fitToPage="1"/>
  </sheetPr>
  <dimension ref="A1:U99"/>
  <sheetViews>
    <sheetView zoomScaleNormal="100" workbookViewId="0">
      <selection activeCell="J20" sqref="J20"/>
    </sheetView>
  </sheetViews>
  <sheetFormatPr defaultRowHeight="12.75" x14ac:dyDescent="0.2"/>
  <cols>
    <col min="1" max="4" width="3.7109375" style="128" customWidth="1"/>
    <col min="5" max="5" width="32" style="128" bestFit="1" customWidth="1"/>
    <col min="6" max="6" width="15.42578125" style="159" customWidth="1"/>
    <col min="7" max="7" width="8.28515625" style="128" bestFit="1" customWidth="1"/>
    <col min="8" max="8" width="13.5703125" style="140" bestFit="1" customWidth="1"/>
    <col min="9" max="9" width="9.140625" style="23"/>
    <col min="10" max="10" width="9.42578125" style="127" customWidth="1"/>
    <col min="11" max="16384" width="9.140625" style="128"/>
  </cols>
  <sheetData>
    <row r="1" spans="1:10" s="47" customFormat="1" ht="12" x14ac:dyDescent="0.2">
      <c r="A1" s="312" t="s">
        <v>0</v>
      </c>
      <c r="B1" s="312"/>
      <c r="C1" s="312"/>
      <c r="D1" s="312"/>
      <c r="E1" s="312"/>
      <c r="F1" s="312"/>
      <c r="G1" s="312"/>
      <c r="H1" s="312"/>
      <c r="I1" s="312"/>
      <c r="J1" s="312"/>
    </row>
    <row r="2" spans="1:10" s="47" customFormat="1" ht="12" x14ac:dyDescent="0.2">
      <c r="A2" s="312" t="s">
        <v>1</v>
      </c>
      <c r="B2" s="312"/>
      <c r="C2" s="312"/>
      <c r="D2" s="312"/>
      <c r="E2" s="312"/>
      <c r="F2" s="312"/>
      <c r="G2" s="312"/>
      <c r="H2" s="312"/>
      <c r="I2" s="312"/>
      <c r="J2" s="312"/>
    </row>
    <row r="3" spans="1:10" s="47" customFormat="1" ht="12" x14ac:dyDescent="0.2">
      <c r="A3" s="312" t="s">
        <v>2</v>
      </c>
      <c r="B3" s="312"/>
      <c r="C3" s="312"/>
      <c r="D3" s="312"/>
      <c r="E3" s="312"/>
      <c r="F3" s="312"/>
      <c r="G3" s="312"/>
      <c r="H3" s="312"/>
      <c r="I3" s="312"/>
      <c r="J3" s="312"/>
    </row>
    <row r="4" spans="1:10" s="48" customFormat="1" ht="12" x14ac:dyDescent="0.2">
      <c r="A4" s="312" t="s">
        <v>3</v>
      </c>
      <c r="B4" s="312"/>
      <c r="C4" s="312"/>
      <c r="D4" s="312"/>
      <c r="E4" s="312"/>
      <c r="F4" s="312"/>
      <c r="G4" s="312"/>
      <c r="H4" s="312"/>
      <c r="I4" s="312"/>
      <c r="J4" s="312"/>
    </row>
    <row r="5" spans="1:10" s="58" customFormat="1" x14ac:dyDescent="0.2">
      <c r="A5" s="56"/>
      <c r="B5" s="56"/>
      <c r="C5" s="56"/>
      <c r="D5" s="56"/>
      <c r="E5" s="56"/>
      <c r="F5" s="120"/>
      <c r="G5" s="56"/>
      <c r="H5" s="120"/>
      <c r="I5" s="56"/>
      <c r="J5" s="121"/>
    </row>
    <row r="6" spans="1:10" x14ac:dyDescent="0.2">
      <c r="A6" s="122" t="s">
        <v>121</v>
      </c>
      <c r="B6" s="123"/>
      <c r="C6" s="122"/>
      <c r="D6" s="122"/>
      <c r="E6" s="122"/>
      <c r="F6" s="124"/>
      <c r="G6" s="122"/>
      <c r="H6" s="125"/>
      <c r="I6" s="126"/>
    </row>
    <row r="7" spans="1:10" x14ac:dyDescent="0.2">
      <c r="A7" s="315" t="s">
        <v>368</v>
      </c>
      <c r="B7" s="315"/>
      <c r="C7" s="315"/>
      <c r="D7" s="315"/>
      <c r="E7" s="315"/>
      <c r="F7" s="315"/>
      <c r="G7" s="315"/>
      <c r="H7" s="315"/>
      <c r="I7" s="315"/>
      <c r="J7" s="315"/>
    </row>
    <row r="8" spans="1:10" x14ac:dyDescent="0.2">
      <c r="A8" s="123" t="s">
        <v>369</v>
      </c>
      <c r="B8" s="123"/>
      <c r="C8" s="122"/>
      <c r="D8" s="122"/>
      <c r="E8" s="122"/>
      <c r="F8" s="124"/>
      <c r="G8" s="122"/>
      <c r="H8" s="125"/>
      <c r="I8" s="126"/>
    </row>
    <row r="9" spans="1:10" x14ac:dyDescent="0.2">
      <c r="B9" s="122"/>
      <c r="C9" s="122"/>
      <c r="D9" s="122"/>
      <c r="E9" s="122"/>
      <c r="F9" s="124"/>
      <c r="G9" s="122"/>
      <c r="H9" s="125"/>
      <c r="I9" s="126"/>
      <c r="J9" s="129"/>
    </row>
    <row r="10" spans="1:10" x14ac:dyDescent="0.2">
      <c r="A10" s="316" t="s">
        <v>122</v>
      </c>
      <c r="B10" s="317"/>
      <c r="C10" s="317"/>
      <c r="D10" s="317"/>
      <c r="E10" s="317"/>
      <c r="F10" s="319">
        <v>2020</v>
      </c>
      <c r="G10" s="319"/>
      <c r="H10" s="319">
        <v>2019</v>
      </c>
      <c r="I10" s="319"/>
      <c r="J10" s="320" t="s">
        <v>123</v>
      </c>
    </row>
    <row r="11" spans="1:10" ht="15.75" x14ac:dyDescent="0.2">
      <c r="A11" s="318"/>
      <c r="B11" s="317"/>
      <c r="C11" s="317"/>
      <c r="D11" s="317"/>
      <c r="E11" s="317"/>
      <c r="F11" s="130" t="s">
        <v>124</v>
      </c>
      <c r="G11" s="130" t="s">
        <v>41</v>
      </c>
      <c r="H11" s="130" t="s">
        <v>125</v>
      </c>
      <c r="I11" s="130" t="s">
        <v>41</v>
      </c>
      <c r="J11" s="321"/>
    </row>
    <row r="12" spans="1:10" x14ac:dyDescent="0.2">
      <c r="A12" s="318"/>
      <c r="B12" s="317"/>
      <c r="C12" s="317"/>
      <c r="D12" s="317"/>
      <c r="E12" s="317"/>
      <c r="F12" s="131" t="s">
        <v>12</v>
      </c>
      <c r="G12" s="131" t="s">
        <v>13</v>
      </c>
      <c r="H12" s="132" t="s">
        <v>14</v>
      </c>
      <c r="I12" s="131" t="s">
        <v>15</v>
      </c>
      <c r="J12" s="133" t="s">
        <v>16</v>
      </c>
    </row>
    <row r="13" spans="1:10" x14ac:dyDescent="0.2">
      <c r="A13" s="134"/>
      <c r="B13" s="134"/>
      <c r="C13" s="134"/>
      <c r="D13" s="134"/>
      <c r="E13" s="134"/>
      <c r="F13" s="135"/>
      <c r="G13" s="136"/>
      <c r="H13" s="137"/>
      <c r="I13" s="136"/>
      <c r="J13" s="138"/>
    </row>
    <row r="14" spans="1:10" s="139" customFormat="1" x14ac:dyDescent="0.2">
      <c r="F14" s="140">
        <v>0</v>
      </c>
      <c r="H14" s="140">
        <v>0</v>
      </c>
      <c r="J14" s="127"/>
    </row>
    <row r="15" spans="1:10" x14ac:dyDescent="0.2">
      <c r="C15" s="141" t="s">
        <v>126</v>
      </c>
      <c r="D15" s="123"/>
      <c r="E15" s="123"/>
      <c r="F15" s="142">
        <v>5788774495</v>
      </c>
      <c r="G15" s="126">
        <v>100</v>
      </c>
      <c r="H15" s="142">
        <v>5278984673</v>
      </c>
      <c r="I15" s="126">
        <v>100</v>
      </c>
      <c r="J15" s="143">
        <v>9.6569672688648094</v>
      </c>
    </row>
    <row r="16" spans="1:10" x14ac:dyDescent="0.2">
      <c r="C16" s="141"/>
      <c r="D16" s="123"/>
      <c r="E16" s="123"/>
      <c r="F16" s="140"/>
      <c r="G16" s="144"/>
      <c r="J16" s="129"/>
    </row>
    <row r="17" spans="1:10" x14ac:dyDescent="0.2">
      <c r="A17" s="145" t="s">
        <v>127</v>
      </c>
      <c r="C17" s="141"/>
      <c r="D17" s="123"/>
      <c r="E17" s="123"/>
      <c r="F17" s="142">
        <v>429698087</v>
      </c>
      <c r="G17" s="126">
        <v>7.4229543294724598</v>
      </c>
      <c r="H17" s="142">
        <v>375411072</v>
      </c>
      <c r="I17" s="126">
        <v>7.1114256860809801</v>
      </c>
      <c r="J17" s="143">
        <v>14.460685645414314</v>
      </c>
    </row>
    <row r="18" spans="1:10" x14ac:dyDescent="0.2">
      <c r="A18" s="145"/>
      <c r="B18" s="145" t="s">
        <v>128</v>
      </c>
      <c r="F18" s="142">
        <v>360598461</v>
      </c>
      <c r="G18" s="126">
        <v>6.2292711749518581</v>
      </c>
      <c r="H18" s="142">
        <v>298670380</v>
      </c>
      <c r="I18" s="126">
        <v>5.6577239469473257</v>
      </c>
      <c r="J18" s="143">
        <v>20.734590755199761</v>
      </c>
    </row>
    <row r="19" spans="1:10" x14ac:dyDescent="0.2">
      <c r="C19" s="146" t="s">
        <v>129</v>
      </c>
      <c r="F19" s="142">
        <v>111647983</v>
      </c>
      <c r="G19" s="126">
        <v>1.9286980879361408</v>
      </c>
      <c r="H19" s="142">
        <v>96709120</v>
      </c>
      <c r="I19" s="126">
        <v>1.8319644020682688</v>
      </c>
      <c r="J19" s="143">
        <v>15.447212217420653</v>
      </c>
    </row>
    <row r="20" spans="1:10" x14ac:dyDescent="0.2">
      <c r="D20" s="128" t="s">
        <v>130</v>
      </c>
      <c r="F20" s="147">
        <v>0</v>
      </c>
      <c r="G20" s="144">
        <v>0</v>
      </c>
      <c r="H20" s="147">
        <v>0</v>
      </c>
      <c r="I20" s="144">
        <v>0</v>
      </c>
      <c r="J20" s="129">
        <v>0</v>
      </c>
    </row>
    <row r="21" spans="1:10" x14ac:dyDescent="0.2">
      <c r="D21" s="128" t="s">
        <v>131</v>
      </c>
      <c r="F21" s="147">
        <v>89688323</v>
      </c>
      <c r="G21" s="144">
        <v>1.5493490561338579</v>
      </c>
      <c r="H21" s="147">
        <v>69259878</v>
      </c>
      <c r="I21" s="144">
        <v>1.3119924055517331</v>
      </c>
      <c r="J21" s="129">
        <v>29.49535227307215</v>
      </c>
    </row>
    <row r="22" spans="1:10" x14ac:dyDescent="0.2">
      <c r="D22" s="148" t="s">
        <v>132</v>
      </c>
      <c r="E22" s="148"/>
      <c r="F22" s="147">
        <v>16877572</v>
      </c>
      <c r="G22" s="144">
        <v>0.29155690923144173</v>
      </c>
      <c r="H22" s="147">
        <v>18810821</v>
      </c>
      <c r="I22" s="144">
        <v>0.35633407113701615</v>
      </c>
      <c r="J22" s="129">
        <v>-10.277323887139216</v>
      </c>
    </row>
    <row r="23" spans="1:10" x14ac:dyDescent="0.2">
      <c r="D23" s="149" t="s">
        <v>133</v>
      </c>
      <c r="E23" s="149"/>
      <c r="F23" s="147">
        <v>4271086</v>
      </c>
      <c r="G23" s="144">
        <v>7.3782214243949401E-2</v>
      </c>
      <c r="H23" s="147">
        <v>5495016</v>
      </c>
      <c r="I23" s="144">
        <v>0.10409228933936705</v>
      </c>
      <c r="J23" s="129">
        <v>-22.273456528607014</v>
      </c>
    </row>
    <row r="24" spans="1:10" x14ac:dyDescent="0.2">
      <c r="D24" s="149" t="s">
        <v>100</v>
      </c>
      <c r="E24" s="149"/>
      <c r="F24" s="147">
        <v>811002</v>
      </c>
      <c r="G24" s="144">
        <v>1.4009908326891907E-2</v>
      </c>
      <c r="H24" s="147">
        <v>3143405</v>
      </c>
      <c r="I24" s="144">
        <v>5.9545636040152228E-2</v>
      </c>
      <c r="J24" s="129">
        <v>-74.199888337646598</v>
      </c>
    </row>
    <row r="25" spans="1:10" x14ac:dyDescent="0.2">
      <c r="C25" s="150" t="s">
        <v>134</v>
      </c>
      <c r="F25" s="142">
        <v>489616</v>
      </c>
      <c r="G25" s="126">
        <v>8.4580251039818762E-3</v>
      </c>
      <c r="H25" s="142">
        <v>463121</v>
      </c>
      <c r="I25" s="126">
        <v>8.7729180645037264E-3</v>
      </c>
      <c r="J25" s="143">
        <v>5.7209670906739278</v>
      </c>
    </row>
    <row r="26" spans="1:10" x14ac:dyDescent="0.2">
      <c r="D26" s="128" t="s">
        <v>135</v>
      </c>
      <c r="F26" s="147">
        <v>47250</v>
      </c>
      <c r="G26" s="144">
        <v>8.162349395508798E-4</v>
      </c>
      <c r="H26" s="147">
        <v>0</v>
      </c>
      <c r="I26" s="144">
        <v>0</v>
      </c>
      <c r="J26" s="129">
        <v>0</v>
      </c>
    </row>
    <row r="27" spans="1:10" x14ac:dyDescent="0.2">
      <c r="D27" s="128" t="s">
        <v>136</v>
      </c>
      <c r="F27" s="147">
        <v>0</v>
      </c>
      <c r="G27" s="144">
        <v>0</v>
      </c>
      <c r="H27" s="147">
        <v>0</v>
      </c>
      <c r="I27" s="144">
        <v>0</v>
      </c>
      <c r="J27" s="129">
        <v>0</v>
      </c>
    </row>
    <row r="28" spans="1:10" x14ac:dyDescent="0.2">
      <c r="C28" s="145"/>
      <c r="D28" s="128" t="s">
        <v>100</v>
      </c>
      <c r="F28" s="147">
        <v>442366</v>
      </c>
      <c r="G28" s="144">
        <v>7.6417901644309956E-3</v>
      </c>
      <c r="H28" s="147">
        <v>463121</v>
      </c>
      <c r="I28" s="144">
        <v>8.7729180645037264E-3</v>
      </c>
      <c r="J28" s="129">
        <v>-4.4815501780312275</v>
      </c>
    </row>
    <row r="29" spans="1:10" x14ac:dyDescent="0.2">
      <c r="C29" s="150" t="s">
        <v>137</v>
      </c>
      <c r="F29" s="142">
        <v>248460862</v>
      </c>
      <c r="G29" s="126">
        <v>4.2921150619117352</v>
      </c>
      <c r="H29" s="142">
        <v>201498139</v>
      </c>
      <c r="I29" s="126">
        <v>3.8169866268145536</v>
      </c>
      <c r="J29" s="143">
        <v>23.30677753802977</v>
      </c>
    </row>
    <row r="30" spans="1:10" x14ac:dyDescent="0.2">
      <c r="D30" s="149" t="s">
        <v>138</v>
      </c>
      <c r="E30" s="149"/>
      <c r="F30" s="147">
        <v>21067660</v>
      </c>
      <c r="G30" s="144">
        <v>0.36393989812864525</v>
      </c>
      <c r="H30" s="147">
        <v>8025852</v>
      </c>
      <c r="I30" s="144">
        <v>0.1520340083775803</v>
      </c>
      <c r="J30" s="129">
        <v>162.49748936312307</v>
      </c>
    </row>
    <row r="31" spans="1:10" x14ac:dyDescent="0.2">
      <c r="D31" s="128" t="s">
        <v>139</v>
      </c>
      <c r="F31" s="147">
        <v>151854</v>
      </c>
      <c r="G31" s="144">
        <v>2.6232495346150118E-3</v>
      </c>
      <c r="H31" s="147">
        <v>6540</v>
      </c>
      <c r="I31" s="144">
        <v>1.238874595232226E-4</v>
      </c>
      <c r="J31" s="129">
        <v>2221.9266055045873</v>
      </c>
    </row>
    <row r="32" spans="1:10" x14ac:dyDescent="0.2">
      <c r="D32" s="128" t="s">
        <v>140</v>
      </c>
      <c r="F32" s="147">
        <v>10572461</v>
      </c>
      <c r="G32" s="144">
        <v>0.18263729238601131</v>
      </c>
      <c r="H32" s="147">
        <v>6129095</v>
      </c>
      <c r="I32" s="144">
        <v>0.11610367105909572</v>
      </c>
      <c r="J32" s="129">
        <v>72.496282077533465</v>
      </c>
    </row>
    <row r="33" spans="1:10" x14ac:dyDescent="0.2">
      <c r="D33" s="128" t="s">
        <v>141</v>
      </c>
      <c r="F33" s="147">
        <v>159454300</v>
      </c>
      <c r="G33" s="144">
        <v>2.7545432999286317</v>
      </c>
      <c r="H33" s="147">
        <v>160572430</v>
      </c>
      <c r="I33" s="144">
        <v>3.0417294223502283</v>
      </c>
      <c r="J33" s="129">
        <v>-0.69633996321784508</v>
      </c>
    </row>
    <row r="34" spans="1:10" x14ac:dyDescent="0.2">
      <c r="D34" s="149" t="s">
        <v>97</v>
      </c>
      <c r="E34" s="149"/>
      <c r="F34" s="147">
        <v>1613879</v>
      </c>
      <c r="G34" s="144">
        <v>2.7879458793808137E-2</v>
      </c>
      <c r="H34" s="147">
        <v>1336258</v>
      </c>
      <c r="I34" s="144">
        <v>2.5312784233575285E-2</v>
      </c>
      <c r="J34" s="129">
        <v>20.776002837775341</v>
      </c>
    </row>
    <row r="35" spans="1:10" x14ac:dyDescent="0.2">
      <c r="D35" s="128" t="s">
        <v>100</v>
      </c>
      <c r="F35" s="147">
        <v>55600708</v>
      </c>
      <c r="G35" s="144">
        <v>0.96049186314002377</v>
      </c>
      <c r="H35" s="147">
        <v>25427964</v>
      </c>
      <c r="I35" s="144">
        <v>0.48168285333455069</v>
      </c>
      <c r="J35" s="129">
        <v>118.65969292704676</v>
      </c>
    </row>
    <row r="36" spans="1:10" x14ac:dyDescent="0.2">
      <c r="A36" s="150"/>
      <c r="B36" s="150" t="s">
        <v>142</v>
      </c>
      <c r="F36" s="142">
        <v>69099626</v>
      </c>
      <c r="G36" s="126">
        <v>1.1936831545206013</v>
      </c>
      <c r="H36" s="142">
        <v>76740692</v>
      </c>
      <c r="I36" s="126">
        <v>1.4537017391336533</v>
      </c>
      <c r="J36" s="143">
        <v>-9.9569938722991971</v>
      </c>
    </row>
    <row r="37" spans="1:10" ht="27" customHeight="1" x14ac:dyDescent="0.2">
      <c r="D37" s="313" t="s">
        <v>143</v>
      </c>
      <c r="E37" s="314"/>
      <c r="F37" s="147">
        <v>28031577</v>
      </c>
      <c r="G37" s="144">
        <v>0.48424026578012347</v>
      </c>
      <c r="H37" s="147">
        <v>30669010</v>
      </c>
      <c r="I37" s="144">
        <v>0.58096417966243263</v>
      </c>
      <c r="J37" s="129">
        <v>-8.5996678732049059</v>
      </c>
    </row>
    <row r="38" spans="1:10" x14ac:dyDescent="0.2">
      <c r="D38" s="128" t="s">
        <v>144</v>
      </c>
      <c r="F38" s="147">
        <v>1701</v>
      </c>
      <c r="G38" s="144">
        <v>2.9384457823831677E-5</v>
      </c>
      <c r="H38" s="147">
        <v>0</v>
      </c>
      <c r="I38" s="144">
        <v>0</v>
      </c>
      <c r="J38" s="129">
        <v>0</v>
      </c>
    </row>
    <row r="39" spans="1:10" x14ac:dyDescent="0.2">
      <c r="D39" s="128" t="s">
        <v>95</v>
      </c>
      <c r="F39" s="147">
        <v>1763059</v>
      </c>
      <c r="G39" s="144">
        <v>3.0456515477029308E-2</v>
      </c>
      <c r="H39" s="147">
        <v>1712944</v>
      </c>
      <c r="I39" s="144">
        <v>3.2448360927453672E-2</v>
      </c>
      <c r="J39" s="129">
        <v>2.9256648203327136</v>
      </c>
    </row>
    <row r="40" spans="1:10" x14ac:dyDescent="0.2">
      <c r="D40" s="128" t="s">
        <v>145</v>
      </c>
      <c r="F40" s="147">
        <v>8352564</v>
      </c>
      <c r="G40" s="144">
        <v>0.14428898564306572</v>
      </c>
      <c r="H40" s="147">
        <v>14696505</v>
      </c>
      <c r="I40" s="144">
        <v>0.2783964324648836</v>
      </c>
      <c r="J40" s="129">
        <v>-43.166324238313805</v>
      </c>
    </row>
    <row r="41" spans="1:10" x14ac:dyDescent="0.2">
      <c r="D41" s="128" t="s">
        <v>85</v>
      </c>
      <c r="F41" s="147">
        <v>9490921</v>
      </c>
      <c r="G41" s="144">
        <v>0.16395389055486087</v>
      </c>
      <c r="H41" s="147">
        <v>7256522</v>
      </c>
      <c r="I41" s="144">
        <v>0.13746056201137222</v>
      </c>
      <c r="J41" s="129">
        <v>30.791596855904245</v>
      </c>
    </row>
    <row r="42" spans="1:10" x14ac:dyDescent="0.2">
      <c r="D42" s="128" t="s">
        <v>146</v>
      </c>
      <c r="F42" s="147">
        <v>6378</v>
      </c>
      <c r="G42" s="144">
        <v>1.1017876072921717E-4</v>
      </c>
      <c r="H42" s="147">
        <v>2561</v>
      </c>
      <c r="I42" s="144">
        <v>4.8513116794950015E-5</v>
      </c>
      <c r="J42" s="129">
        <v>149.04334244435768</v>
      </c>
    </row>
    <row r="43" spans="1:10" x14ac:dyDescent="0.2">
      <c r="D43" s="149" t="s">
        <v>147</v>
      </c>
      <c r="E43" s="149"/>
      <c r="F43" s="147">
        <v>757110</v>
      </c>
      <c r="G43" s="144">
        <v>1.3078934075838447E-2</v>
      </c>
      <c r="H43" s="147">
        <v>1914894</v>
      </c>
      <c r="I43" s="144">
        <v>3.6273907173740343E-2</v>
      </c>
      <c r="J43" s="129">
        <v>-60.462041240925089</v>
      </c>
    </row>
    <row r="44" spans="1:10" x14ac:dyDescent="0.2">
      <c r="D44" s="128" t="s">
        <v>148</v>
      </c>
      <c r="F44" s="147">
        <v>0</v>
      </c>
      <c r="G44" s="144">
        <v>0</v>
      </c>
      <c r="H44" s="147">
        <v>21542</v>
      </c>
      <c r="I44" s="144">
        <v>4.0807089496166078E-4</v>
      </c>
      <c r="J44" s="129">
        <v>-100</v>
      </c>
    </row>
    <row r="45" spans="1:10" x14ac:dyDescent="0.2">
      <c r="D45" s="128" t="s">
        <v>100</v>
      </c>
      <c r="F45" s="147">
        <v>20696316</v>
      </c>
      <c r="G45" s="144">
        <v>0.35752499977113034</v>
      </c>
      <c r="H45" s="147">
        <v>20466714</v>
      </c>
      <c r="I45" s="144">
        <v>0.38770171288201427</v>
      </c>
      <c r="J45" s="129">
        <v>1.1218312817582736</v>
      </c>
    </row>
    <row r="46" spans="1:10" x14ac:dyDescent="0.2">
      <c r="A46" s="150" t="s">
        <v>149</v>
      </c>
      <c r="B46" s="150"/>
      <c r="F46" s="142">
        <v>27971132</v>
      </c>
      <c r="G46" s="126">
        <v>0.48319608967597211</v>
      </c>
      <c r="H46" s="142">
        <v>24484613</v>
      </c>
      <c r="I46" s="126">
        <v>0.46381292079193731</v>
      </c>
      <c r="J46" s="143">
        <v>14.239632866568078</v>
      </c>
    </row>
    <row r="47" spans="1:10" x14ac:dyDescent="0.2">
      <c r="D47" s="128" t="s">
        <v>150</v>
      </c>
      <c r="F47" s="147">
        <v>0</v>
      </c>
      <c r="G47" s="144">
        <v>0</v>
      </c>
      <c r="H47" s="147">
        <v>0</v>
      </c>
      <c r="I47" s="144">
        <v>0</v>
      </c>
      <c r="J47" s="129">
        <v>0</v>
      </c>
    </row>
    <row r="48" spans="1:10" x14ac:dyDescent="0.2">
      <c r="D48" s="128" t="s">
        <v>80</v>
      </c>
      <c r="F48" s="147">
        <v>16071066</v>
      </c>
      <c r="G48" s="144">
        <v>0.27762466846620532</v>
      </c>
      <c r="H48" s="147">
        <v>12141009</v>
      </c>
      <c r="I48" s="144">
        <v>0.22998757814351395</v>
      </c>
      <c r="J48" s="129">
        <v>32.37010202364565</v>
      </c>
    </row>
    <row r="49" spans="1:10" x14ac:dyDescent="0.2">
      <c r="D49" s="128" t="s">
        <v>87</v>
      </c>
      <c r="F49" s="147">
        <v>6997861</v>
      </c>
      <c r="G49" s="144">
        <v>0.12088674392212613</v>
      </c>
      <c r="H49" s="147">
        <v>9406094</v>
      </c>
      <c r="I49" s="144">
        <v>0.17817998313404082</v>
      </c>
      <c r="J49" s="129">
        <v>-25.602901693306489</v>
      </c>
    </row>
    <row r="50" spans="1:10" x14ac:dyDescent="0.2">
      <c r="D50" s="128" t="s">
        <v>151</v>
      </c>
      <c r="F50" s="147">
        <v>0</v>
      </c>
      <c r="G50" s="144">
        <v>0</v>
      </c>
      <c r="H50" s="147">
        <v>12650</v>
      </c>
      <c r="I50" s="144">
        <v>2.3962941329797646E-4</v>
      </c>
      <c r="J50" s="129">
        <v>-100</v>
      </c>
    </row>
    <row r="51" spans="1:10" x14ac:dyDescent="0.2">
      <c r="D51" s="128" t="s">
        <v>100</v>
      </c>
      <c r="F51" s="147">
        <v>4902205</v>
      </c>
      <c r="G51" s="144">
        <v>8.4684677287640661E-2</v>
      </c>
      <c r="H51" s="147">
        <v>2924860</v>
      </c>
      <c r="I51" s="144">
        <v>5.540573010108453E-2</v>
      </c>
      <c r="J51" s="129">
        <v>67.604774245604915</v>
      </c>
    </row>
    <row r="52" spans="1:10" x14ac:dyDescent="0.2">
      <c r="A52" s="150" t="s">
        <v>152</v>
      </c>
      <c r="B52" s="150"/>
      <c r="F52" s="142">
        <v>482171987</v>
      </c>
      <c r="G52" s="126">
        <v>8.329431167451272</v>
      </c>
      <c r="H52" s="142">
        <v>361222137</v>
      </c>
      <c r="I52" s="126">
        <v>6.8426441707155155</v>
      </c>
      <c r="J52" s="143">
        <v>33.483509899062469</v>
      </c>
    </row>
    <row r="53" spans="1:10" x14ac:dyDescent="0.2">
      <c r="D53" s="128" t="s">
        <v>81</v>
      </c>
      <c r="F53" s="147">
        <v>13351428</v>
      </c>
      <c r="G53" s="144">
        <v>0.23064342913223121</v>
      </c>
      <c r="H53" s="147">
        <v>17955799</v>
      </c>
      <c r="I53" s="144">
        <v>0.34013735807639461</v>
      </c>
      <c r="J53" s="129">
        <v>-25.642807652279913</v>
      </c>
    </row>
    <row r="54" spans="1:10" x14ac:dyDescent="0.2">
      <c r="D54" s="128" t="s">
        <v>153</v>
      </c>
      <c r="F54" s="147">
        <v>151218622</v>
      </c>
      <c r="G54" s="144">
        <v>2.6122734981404729</v>
      </c>
      <c r="H54" s="147">
        <v>137407185</v>
      </c>
      <c r="I54" s="144">
        <v>2.6029093379032813</v>
      </c>
      <c r="J54" s="129">
        <v>10.051466377103933</v>
      </c>
    </row>
    <row r="55" spans="1:10" x14ac:dyDescent="0.2">
      <c r="D55" s="128" t="s">
        <v>154</v>
      </c>
      <c r="F55" s="147">
        <v>181385707</v>
      </c>
      <c r="G55" s="144">
        <v>3.1334042664240975</v>
      </c>
      <c r="H55" s="147">
        <v>76842445</v>
      </c>
      <c r="I55" s="144">
        <v>1.4556292499392904</v>
      </c>
      <c r="J55" s="129">
        <v>136.04884904430097</v>
      </c>
    </row>
    <row r="56" spans="1:10" x14ac:dyDescent="0.2">
      <c r="D56" s="128" t="s">
        <v>91</v>
      </c>
      <c r="F56" s="147">
        <v>4575433</v>
      </c>
      <c r="G56" s="144">
        <v>7.9039751919028595E-2</v>
      </c>
      <c r="H56" s="147">
        <v>2157518</v>
      </c>
      <c r="I56" s="144">
        <v>4.086994249168565E-2</v>
      </c>
      <c r="J56" s="129">
        <v>112.06928516934738</v>
      </c>
    </row>
    <row r="57" spans="1:10" x14ac:dyDescent="0.2">
      <c r="D57" s="128" t="s">
        <v>155</v>
      </c>
      <c r="F57" s="147">
        <v>0</v>
      </c>
      <c r="G57" s="144">
        <v>0</v>
      </c>
      <c r="H57" s="147">
        <v>1288000</v>
      </c>
      <c r="I57" s="144">
        <v>2.4398631172157601E-2</v>
      </c>
      <c r="J57" s="129">
        <v>-100</v>
      </c>
    </row>
    <row r="58" spans="1:10" x14ac:dyDescent="0.2">
      <c r="D58" s="128" t="s">
        <v>156</v>
      </c>
      <c r="F58" s="147">
        <v>0</v>
      </c>
      <c r="G58" s="144">
        <v>0</v>
      </c>
      <c r="H58" s="147">
        <v>0</v>
      </c>
      <c r="I58" s="144">
        <v>0</v>
      </c>
      <c r="J58" s="129">
        <v>0</v>
      </c>
    </row>
    <row r="59" spans="1:10" x14ac:dyDescent="0.2">
      <c r="D59" s="128" t="s">
        <v>100</v>
      </c>
      <c r="F59" s="147">
        <v>131640797</v>
      </c>
      <c r="G59" s="144">
        <v>2.2740702218354425</v>
      </c>
      <c r="H59" s="147">
        <v>125571190</v>
      </c>
      <c r="I59" s="144">
        <v>2.3786996511327057</v>
      </c>
      <c r="J59" s="129">
        <v>4.8335983755509524</v>
      </c>
    </row>
    <row r="60" spans="1:10" s="150" customFormat="1" x14ac:dyDescent="0.2">
      <c r="A60" s="146" t="s">
        <v>157</v>
      </c>
      <c r="B60" s="146"/>
      <c r="F60" s="151">
        <v>38024803</v>
      </c>
      <c r="G60" s="126">
        <v>0.6568713815479178</v>
      </c>
      <c r="H60" s="151">
        <v>46146094</v>
      </c>
      <c r="I60" s="126">
        <v>0.87414714871251153</v>
      </c>
      <c r="J60" s="143">
        <v>-17.599086501232371</v>
      </c>
    </row>
    <row r="61" spans="1:10" x14ac:dyDescent="0.2">
      <c r="A61" s="150" t="s">
        <v>158</v>
      </c>
      <c r="B61" s="150"/>
      <c r="F61" s="142">
        <v>4703504059</v>
      </c>
      <c r="G61" s="126">
        <v>81.252155582543551</v>
      </c>
      <c r="H61" s="142">
        <v>4374505605</v>
      </c>
      <c r="I61" s="126">
        <v>82.866419888921698</v>
      </c>
      <c r="J61" s="143">
        <v>7.520814549282079</v>
      </c>
    </row>
    <row r="62" spans="1:10" x14ac:dyDescent="0.2">
      <c r="D62" s="149" t="s">
        <v>44</v>
      </c>
      <c r="E62" s="149"/>
      <c r="F62" s="152">
        <v>3233806213</v>
      </c>
      <c r="G62" s="144">
        <v>55.863399339414066</v>
      </c>
      <c r="H62" s="152">
        <v>2792213742</v>
      </c>
      <c r="I62" s="144">
        <v>52.893007177708093</v>
      </c>
      <c r="J62" s="129">
        <v>15.815138517429444</v>
      </c>
    </row>
    <row r="63" spans="1:10" x14ac:dyDescent="0.2">
      <c r="D63" s="148"/>
      <c r="E63" s="149" t="s">
        <v>159</v>
      </c>
      <c r="F63" s="147">
        <v>2481546443</v>
      </c>
      <c r="G63" s="144">
        <v>42.868252082429755</v>
      </c>
      <c r="H63" s="147">
        <v>2036211499</v>
      </c>
      <c r="I63" s="144">
        <v>38.572029000471389</v>
      </c>
      <c r="J63" s="129">
        <v>21.870760685651152</v>
      </c>
    </row>
    <row r="64" spans="1:10" x14ac:dyDescent="0.2">
      <c r="D64" s="148"/>
      <c r="E64" s="149" t="s">
        <v>160</v>
      </c>
      <c r="F64" s="147">
        <v>448336715</v>
      </c>
      <c r="G64" s="144">
        <v>7.744933152729419</v>
      </c>
      <c r="H64" s="147">
        <v>480102948</v>
      </c>
      <c r="I64" s="144">
        <v>9.0946077274204651</v>
      </c>
      <c r="J64" s="129">
        <v>-6.6165461246032589</v>
      </c>
    </row>
    <row r="65" spans="3:10" x14ac:dyDescent="0.2">
      <c r="D65" s="148"/>
      <c r="E65" s="149" t="s">
        <v>161</v>
      </c>
      <c r="F65" s="147">
        <v>50244917</v>
      </c>
      <c r="G65" s="144">
        <v>0.86797157228008415</v>
      </c>
      <c r="H65" s="147">
        <v>28525965</v>
      </c>
      <c r="I65" s="144">
        <v>0.5403683997398111</v>
      </c>
      <c r="J65" s="129">
        <v>76.137483867767486</v>
      </c>
    </row>
    <row r="66" spans="3:10" x14ac:dyDescent="0.2">
      <c r="D66" s="148"/>
      <c r="E66" s="149" t="s">
        <v>162</v>
      </c>
      <c r="F66" s="147">
        <v>76548634</v>
      </c>
      <c r="G66" s="144">
        <v>1.3223633787448132</v>
      </c>
      <c r="H66" s="147">
        <v>56599669</v>
      </c>
      <c r="I66" s="144">
        <v>1.0721696027928589</v>
      </c>
      <c r="J66" s="129">
        <v>35.245727320419491</v>
      </c>
    </row>
    <row r="67" spans="3:10" x14ac:dyDescent="0.2">
      <c r="D67" s="148"/>
      <c r="E67" s="149" t="s">
        <v>163</v>
      </c>
      <c r="F67" s="147">
        <v>37254407</v>
      </c>
      <c r="G67" s="144">
        <v>0.643562934299447</v>
      </c>
      <c r="H67" s="147">
        <v>37710592</v>
      </c>
      <c r="I67" s="144">
        <v>0.71435312538176798</v>
      </c>
      <c r="J67" s="129">
        <v>-1.2096999166706266</v>
      </c>
    </row>
    <row r="68" spans="3:10" x14ac:dyDescent="0.2">
      <c r="D68" s="148"/>
      <c r="E68" s="149" t="s">
        <v>164</v>
      </c>
      <c r="F68" s="147">
        <v>55573934</v>
      </c>
      <c r="G68" s="144">
        <v>0.96002934728242517</v>
      </c>
      <c r="H68" s="147">
        <v>73576312</v>
      </c>
      <c r="I68" s="144">
        <v>1.3937587729003054</v>
      </c>
      <c r="J68" s="129">
        <v>-24.467627570134258</v>
      </c>
    </row>
    <row r="69" spans="3:10" x14ac:dyDescent="0.2">
      <c r="D69" s="148"/>
      <c r="E69" s="149" t="s">
        <v>165</v>
      </c>
      <c r="F69" s="147">
        <v>51079562</v>
      </c>
      <c r="G69" s="144">
        <v>0.8823899090233952</v>
      </c>
      <c r="H69" s="147">
        <v>64592183</v>
      </c>
      <c r="I69" s="144">
        <v>1.2235720882154566</v>
      </c>
      <c r="J69" s="129">
        <v>-20.919901406645444</v>
      </c>
    </row>
    <row r="70" spans="3:10" x14ac:dyDescent="0.2">
      <c r="D70" s="148"/>
      <c r="E70" s="149" t="s">
        <v>166</v>
      </c>
      <c r="F70" s="147">
        <v>12215714</v>
      </c>
      <c r="G70" s="144">
        <v>0.2110241815526103</v>
      </c>
      <c r="H70" s="147">
        <v>3520976</v>
      </c>
      <c r="I70" s="144">
        <v>6.6697977321443155E-2</v>
      </c>
      <c r="J70" s="129">
        <v>246.94113223151763</v>
      </c>
    </row>
    <row r="71" spans="3:10" x14ac:dyDescent="0.2">
      <c r="D71" s="148"/>
      <c r="E71" s="149" t="s">
        <v>167</v>
      </c>
      <c r="F71" s="147">
        <v>21005887</v>
      </c>
      <c r="G71" s="144">
        <v>0.36287278107211879</v>
      </c>
      <c r="H71" s="147">
        <v>11373598</v>
      </c>
      <c r="I71" s="144">
        <v>0.21545048346458801</v>
      </c>
      <c r="J71" s="129">
        <v>84.689901999349729</v>
      </c>
    </row>
    <row r="72" spans="3:10" x14ac:dyDescent="0.2">
      <c r="D72" s="149" t="s">
        <v>168</v>
      </c>
      <c r="E72" s="153"/>
      <c r="F72" s="147">
        <v>262618347</v>
      </c>
      <c r="G72" s="144">
        <v>4.5366829754179259</v>
      </c>
      <c r="H72" s="147">
        <v>284096494</v>
      </c>
      <c r="I72" s="144">
        <v>5.381650290690283</v>
      </c>
      <c r="J72" s="129">
        <v>-7.5601591197390832</v>
      </c>
    </row>
    <row r="73" spans="3:10" x14ac:dyDescent="0.2">
      <c r="D73" s="128" t="s">
        <v>169</v>
      </c>
      <c r="F73" s="147">
        <v>77963912</v>
      </c>
      <c r="G73" s="144">
        <v>1.3468120422956638</v>
      </c>
      <c r="H73" s="147">
        <v>73586421</v>
      </c>
      <c r="I73" s="144">
        <v>1.3939502680575411</v>
      </c>
      <c r="J73" s="129">
        <v>5.9487755220491021</v>
      </c>
    </row>
    <row r="74" spans="3:10" x14ac:dyDescent="0.2">
      <c r="C74" s="145"/>
      <c r="D74" s="128" t="s">
        <v>76</v>
      </c>
      <c r="F74" s="147">
        <v>19642567</v>
      </c>
      <c r="G74" s="144">
        <v>0.33932168228294407</v>
      </c>
      <c r="H74" s="147">
        <v>16356979</v>
      </c>
      <c r="I74" s="144">
        <v>0.30985085226065778</v>
      </c>
      <c r="J74" s="129">
        <v>20.086765410654376</v>
      </c>
    </row>
    <row r="75" spans="3:10" x14ac:dyDescent="0.2">
      <c r="D75" s="128" t="s">
        <v>83</v>
      </c>
      <c r="F75" s="147">
        <v>11542715</v>
      </c>
      <c r="G75" s="144">
        <v>0.19939824931805364</v>
      </c>
      <c r="H75" s="147">
        <v>9270969</v>
      </c>
      <c r="I75" s="144">
        <v>0.17562030531017606</v>
      </c>
      <c r="J75" s="129">
        <v>24.503867934409012</v>
      </c>
    </row>
    <row r="76" spans="3:10" x14ac:dyDescent="0.2">
      <c r="D76" s="128" t="s">
        <v>68</v>
      </c>
      <c r="F76" s="147">
        <v>56909789</v>
      </c>
      <c r="G76" s="144">
        <v>0.9831059933178482</v>
      </c>
      <c r="H76" s="147">
        <v>39446950</v>
      </c>
      <c r="I76" s="144">
        <v>0.74724501856874392</v>
      </c>
      <c r="J76" s="129">
        <v>44.269174169359097</v>
      </c>
    </row>
    <row r="77" spans="3:10" x14ac:dyDescent="0.2">
      <c r="D77" s="128" t="s">
        <v>170</v>
      </c>
      <c r="F77" s="147">
        <v>20322858</v>
      </c>
      <c r="G77" s="144">
        <v>0.35107358245780135</v>
      </c>
      <c r="H77" s="147">
        <v>20319727</v>
      </c>
      <c r="I77" s="144">
        <v>0.38491733275771151</v>
      </c>
      <c r="J77" s="129">
        <v>1.5408671583038493E-2</v>
      </c>
    </row>
    <row r="78" spans="3:10" x14ac:dyDescent="0.2">
      <c r="D78" s="128" t="s">
        <v>171</v>
      </c>
      <c r="F78" s="147">
        <v>31955664</v>
      </c>
      <c r="G78" s="144">
        <v>0.55202813700207887</v>
      </c>
      <c r="H78" s="147">
        <v>34312907</v>
      </c>
      <c r="I78" s="144">
        <v>0.64999065398877698</v>
      </c>
      <c r="J78" s="129">
        <v>-6.8698434673576338</v>
      </c>
    </row>
    <row r="79" spans="3:10" x14ac:dyDescent="0.2">
      <c r="D79" s="128" t="s">
        <v>60</v>
      </c>
      <c r="F79" s="147">
        <v>106288354</v>
      </c>
      <c r="G79" s="144">
        <v>1.8361114963418523</v>
      </c>
      <c r="H79" s="147">
        <v>103960949</v>
      </c>
      <c r="I79" s="144">
        <v>1.9693360644087627</v>
      </c>
      <c r="J79" s="129">
        <v>2.238730044682451</v>
      </c>
    </row>
    <row r="80" spans="3:10" x14ac:dyDescent="0.2">
      <c r="D80" s="128" t="s">
        <v>74</v>
      </c>
      <c r="F80" s="147">
        <v>23048657</v>
      </c>
      <c r="G80" s="144">
        <v>0.39816125191796747</v>
      </c>
      <c r="H80" s="147">
        <v>18655776</v>
      </c>
      <c r="I80" s="144">
        <v>0.35339704802359445</v>
      </c>
      <c r="J80" s="129">
        <v>23.547029080966666</v>
      </c>
    </row>
    <row r="81" spans="1:10" x14ac:dyDescent="0.2">
      <c r="D81" s="128" t="s">
        <v>172</v>
      </c>
      <c r="F81" s="147">
        <v>315151422</v>
      </c>
      <c r="G81" s="144">
        <v>5.4441820504877008</v>
      </c>
      <c r="H81" s="147">
        <v>443710266</v>
      </c>
      <c r="I81" s="144">
        <v>8.4052198194362902</v>
      </c>
      <c r="J81" s="129">
        <v>-28.973601435671988</v>
      </c>
    </row>
    <row r="82" spans="1:10" x14ac:dyDescent="0.2">
      <c r="D82" s="128" t="s">
        <v>173</v>
      </c>
      <c r="F82" s="147">
        <v>96523294</v>
      </c>
      <c r="G82" s="144">
        <v>1.6674219056791915</v>
      </c>
      <c r="H82" s="147">
        <v>101551211</v>
      </c>
      <c r="I82" s="144">
        <v>1.9236883092196848</v>
      </c>
      <c r="J82" s="129">
        <v>-4.9511147631710664</v>
      </c>
    </row>
    <row r="83" spans="1:10" x14ac:dyDescent="0.2">
      <c r="D83" s="128" t="s">
        <v>174</v>
      </c>
      <c r="F83" s="147">
        <v>2079727</v>
      </c>
      <c r="G83" s="144">
        <v>3.5926896129678997E-2</v>
      </c>
      <c r="H83" s="147">
        <v>11769649</v>
      </c>
      <c r="I83" s="144">
        <v>0.22295289206269686</v>
      </c>
      <c r="J83" s="129">
        <v>-82.329744922724544</v>
      </c>
    </row>
    <row r="84" spans="1:10" x14ac:dyDescent="0.2">
      <c r="D84" s="313" t="s">
        <v>175</v>
      </c>
      <c r="E84" s="314"/>
      <c r="F84" s="147">
        <v>20238006</v>
      </c>
      <c r="G84" s="144">
        <v>0.34960777997968984</v>
      </c>
      <c r="H84" s="147">
        <v>19802353</v>
      </c>
      <c r="I84" s="144">
        <v>0.37511669812722714</v>
      </c>
      <c r="J84" s="129">
        <v>2.2000062315826812</v>
      </c>
    </row>
    <row r="85" spans="1:10" ht="27.75" customHeight="1" x14ac:dyDescent="0.2">
      <c r="D85" s="313" t="s">
        <v>176</v>
      </c>
      <c r="E85" s="314"/>
      <c r="F85" s="147">
        <v>2791048</v>
      </c>
      <c r="G85" s="144">
        <v>4.8214833768541888E-2</v>
      </c>
      <c r="H85" s="147">
        <v>2895245</v>
      </c>
      <c r="I85" s="144">
        <v>5.484473207145453E-2</v>
      </c>
      <c r="J85" s="129">
        <v>-3.5989009565684427</v>
      </c>
    </row>
    <row r="86" spans="1:10" x14ac:dyDescent="0.2">
      <c r="C86" s="145"/>
      <c r="D86" s="128" t="s">
        <v>177</v>
      </c>
      <c r="F86" s="147">
        <v>73666057</v>
      </c>
      <c r="G86" s="144">
        <v>1.2725673985681833</v>
      </c>
      <c r="H86" s="147">
        <v>76659040</v>
      </c>
      <c r="I86" s="144">
        <v>1.4521550023072021</v>
      </c>
      <c r="J86" s="129">
        <v>-3.9042792604759984</v>
      </c>
    </row>
    <row r="87" spans="1:10" x14ac:dyDescent="0.2">
      <c r="D87" s="128" t="s">
        <v>100</v>
      </c>
      <c r="F87" s="147">
        <v>348955429</v>
      </c>
      <c r="G87" s="144">
        <v>6.0281399681643668</v>
      </c>
      <c r="H87" s="147">
        <v>325896927</v>
      </c>
      <c r="I87" s="144">
        <v>6.1734774239228027</v>
      </c>
      <c r="J87" s="129">
        <v>7.0753971853192708</v>
      </c>
    </row>
    <row r="88" spans="1:10" s="150" customFormat="1" x14ac:dyDescent="0.2">
      <c r="A88" s="150" t="s">
        <v>178</v>
      </c>
      <c r="F88" s="151">
        <v>107404427</v>
      </c>
      <c r="G88" s="126">
        <v>1.855391449308823</v>
      </c>
      <c r="H88" s="151">
        <v>97215152</v>
      </c>
      <c r="I88" s="126">
        <v>1.8415501847773599</v>
      </c>
      <c r="J88" s="143">
        <v>10.4811593567225</v>
      </c>
    </row>
    <row r="89" spans="1:10" s="150" customFormat="1" x14ac:dyDescent="0.2">
      <c r="A89" s="150" t="s">
        <v>179</v>
      </c>
      <c r="F89" s="151">
        <v>13445403</v>
      </c>
      <c r="G89" s="126">
        <v>0.23226682973422683</v>
      </c>
      <c r="H89" s="151">
        <v>11192930</v>
      </c>
      <c r="I89" s="126">
        <v>0.21202808292374065</v>
      </c>
      <c r="J89" s="143">
        <v>20.124069390231156</v>
      </c>
    </row>
    <row r="90" spans="1:10" x14ac:dyDescent="0.2">
      <c r="A90" s="154"/>
      <c r="B90" s="155"/>
      <c r="C90" s="155"/>
      <c r="D90" s="155"/>
      <c r="E90" s="155"/>
      <c r="F90" s="156"/>
      <c r="G90" s="157"/>
      <c r="H90" s="156"/>
      <c r="I90" s="157"/>
      <c r="J90" s="158"/>
    </row>
    <row r="92" spans="1:10" x14ac:dyDescent="0.2">
      <c r="A92" s="149" t="s">
        <v>180</v>
      </c>
    </row>
    <row r="93" spans="1:10" x14ac:dyDescent="0.2">
      <c r="A93" s="148" t="s">
        <v>181</v>
      </c>
    </row>
    <row r="94" spans="1:10" ht="12.75" customHeight="1" x14ac:dyDescent="0.2">
      <c r="A94" s="160" t="s">
        <v>182</v>
      </c>
      <c r="B94" s="160"/>
      <c r="C94" s="161" t="s">
        <v>183</v>
      </c>
      <c r="D94" s="128" t="s">
        <v>184</v>
      </c>
    </row>
    <row r="95" spans="1:10" ht="12.75" customHeight="1" x14ac:dyDescent="0.2">
      <c r="A95" s="160" t="s">
        <v>185</v>
      </c>
      <c r="B95" s="160"/>
      <c r="C95" s="161" t="s">
        <v>183</v>
      </c>
      <c r="D95" s="128" t="s">
        <v>186</v>
      </c>
    </row>
    <row r="96" spans="1:10" ht="12.75" customHeight="1" x14ac:dyDescent="0.2">
      <c r="A96" s="160" t="s">
        <v>183</v>
      </c>
      <c r="B96" s="160"/>
      <c r="C96" s="161" t="s">
        <v>183</v>
      </c>
      <c r="D96" s="148" t="s">
        <v>187</v>
      </c>
    </row>
    <row r="97" spans="1:21" ht="12.75" customHeight="1" x14ac:dyDescent="0.2">
      <c r="A97" s="160" t="s">
        <v>117</v>
      </c>
      <c r="B97" s="160"/>
      <c r="C97" s="161" t="s">
        <v>183</v>
      </c>
      <c r="D97" s="128" t="s">
        <v>118</v>
      </c>
      <c r="I97" s="162"/>
      <c r="J97" s="163"/>
    </row>
    <row r="98" spans="1:21" ht="12.75" customHeight="1" x14ac:dyDescent="0.2">
      <c r="A98" s="160" t="s">
        <v>119</v>
      </c>
      <c r="B98" s="160"/>
      <c r="C98" s="161" t="s">
        <v>183</v>
      </c>
      <c r="D98" s="128" t="s">
        <v>120</v>
      </c>
      <c r="I98" s="162"/>
      <c r="J98" s="163"/>
    </row>
    <row r="99" spans="1:21" s="159" customFormat="1" x14ac:dyDescent="0.2">
      <c r="A99" s="160"/>
      <c r="B99" s="160"/>
      <c r="C99" s="161"/>
      <c r="D99" s="128"/>
      <c r="E99" s="128"/>
      <c r="G99" s="128"/>
      <c r="H99" s="140"/>
      <c r="I99" s="23"/>
      <c r="J99" s="127"/>
      <c r="K99" s="128"/>
      <c r="L99" s="128"/>
      <c r="M99" s="128"/>
      <c r="N99" s="128"/>
      <c r="O99" s="128"/>
      <c r="P99" s="128"/>
      <c r="Q99" s="128"/>
      <c r="R99" s="128"/>
      <c r="S99" s="128"/>
      <c r="T99" s="128"/>
      <c r="U99" s="128"/>
    </row>
  </sheetData>
  <mergeCells count="12">
    <mergeCell ref="D37:E37"/>
    <mergeCell ref="D84:E84"/>
    <mergeCell ref="D85:E85"/>
    <mergeCell ref="A1:J1"/>
    <mergeCell ref="A2:J2"/>
    <mergeCell ref="A3:J3"/>
    <mergeCell ref="A4:J4"/>
    <mergeCell ref="A7:J7"/>
    <mergeCell ref="A10:E12"/>
    <mergeCell ref="F10:G10"/>
    <mergeCell ref="H10:I10"/>
    <mergeCell ref="J10:J11"/>
  </mergeCells>
  <printOptions horizontalCentered="1"/>
  <pageMargins left="0.7" right="0.7" top="0.25" bottom="0.25" header="0.3" footer="0.3"/>
  <pageSetup paperSize="14"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26D73-AEB0-43D4-9770-1672DC377EB9}">
  <sheetPr>
    <pageSetUpPr fitToPage="1"/>
  </sheetPr>
  <dimension ref="A1:M62"/>
  <sheetViews>
    <sheetView workbookViewId="0">
      <selection activeCell="A22" sqref="A22"/>
    </sheetView>
  </sheetViews>
  <sheetFormatPr defaultRowHeight="12.75" x14ac:dyDescent="0.2"/>
  <cols>
    <col min="1" max="1" width="4.85546875" style="128" customWidth="1"/>
    <col min="2" max="2" width="30" style="200" customWidth="1"/>
    <col min="3" max="3" width="14" style="162" customWidth="1"/>
    <col min="4" max="4" width="9.42578125" style="163" bestFit="1" customWidth="1"/>
    <col min="5" max="5" width="11" style="184" bestFit="1" customWidth="1"/>
    <col min="6" max="6" width="9.42578125" style="163" bestFit="1" customWidth="1"/>
    <col min="7" max="7" width="12.7109375" style="198" bestFit="1" customWidth="1"/>
    <col min="8" max="8" width="9.42578125" style="163" bestFit="1" customWidth="1"/>
    <col min="9" max="9" width="9.7109375" style="198" bestFit="1" customWidth="1"/>
    <col min="10" max="10" width="9.42578125" style="129" bestFit="1" customWidth="1"/>
    <col min="11" max="11" width="12.140625" style="163" customWidth="1"/>
    <col min="12" max="12" width="13.42578125" style="163" customWidth="1"/>
    <col min="13" max="16384" width="9.140625" style="128"/>
  </cols>
  <sheetData>
    <row r="1" spans="1:13" s="58" customFormat="1" ht="18.75" customHeight="1" x14ac:dyDescent="0.2">
      <c r="A1" s="327" t="s">
        <v>0</v>
      </c>
      <c r="B1" s="327"/>
      <c r="C1" s="327"/>
      <c r="D1" s="327"/>
      <c r="E1" s="327"/>
      <c r="F1" s="327"/>
      <c r="G1" s="327"/>
      <c r="H1" s="327"/>
      <c r="I1" s="327"/>
      <c r="J1" s="327"/>
      <c r="K1" s="327"/>
      <c r="L1" s="327"/>
    </row>
    <row r="2" spans="1:13" s="58" customFormat="1" ht="15.75" customHeight="1" x14ac:dyDescent="0.2">
      <c r="A2" s="327" t="s">
        <v>1</v>
      </c>
      <c r="B2" s="327"/>
      <c r="C2" s="327"/>
      <c r="D2" s="327"/>
      <c r="E2" s="327"/>
      <c r="F2" s="327"/>
      <c r="G2" s="327"/>
      <c r="H2" s="327"/>
      <c r="I2" s="327"/>
      <c r="J2" s="327"/>
      <c r="K2" s="327"/>
      <c r="L2" s="327"/>
    </row>
    <row r="3" spans="1:13" s="58" customFormat="1" ht="14.25" customHeight="1" x14ac:dyDescent="0.2">
      <c r="A3" s="327" t="s">
        <v>2</v>
      </c>
      <c r="B3" s="327"/>
      <c r="C3" s="327"/>
      <c r="D3" s="327"/>
      <c r="E3" s="327"/>
      <c r="F3" s="327"/>
      <c r="G3" s="327"/>
      <c r="H3" s="327"/>
      <c r="I3" s="327"/>
      <c r="J3" s="327"/>
      <c r="K3" s="327"/>
      <c r="L3" s="327"/>
    </row>
    <row r="4" spans="1:13" s="58" customFormat="1" ht="12.75" customHeight="1" x14ac:dyDescent="0.2">
      <c r="A4" s="327" t="s">
        <v>3</v>
      </c>
      <c r="B4" s="327"/>
      <c r="C4" s="327"/>
      <c r="D4" s="327"/>
      <c r="E4" s="327"/>
      <c r="F4" s="327"/>
      <c r="G4" s="327"/>
      <c r="H4" s="327"/>
      <c r="I4" s="327"/>
      <c r="J4" s="327"/>
      <c r="K4" s="327"/>
      <c r="L4" s="327"/>
    </row>
    <row r="5" spans="1:13" s="162" customFormat="1" ht="12.75" customHeight="1" x14ac:dyDescent="0.2">
      <c r="A5" s="144"/>
      <c r="B5" s="144"/>
      <c r="C5" s="144"/>
      <c r="D5" s="127"/>
      <c r="E5" s="144"/>
      <c r="F5" s="127"/>
      <c r="G5" s="164"/>
      <c r="H5" s="127"/>
      <c r="I5" s="164"/>
      <c r="J5" s="127"/>
      <c r="K5" s="127"/>
      <c r="L5" s="127"/>
    </row>
    <row r="6" spans="1:13" ht="12.75" customHeight="1" x14ac:dyDescent="0.2">
      <c r="A6" s="328" t="s">
        <v>188</v>
      </c>
      <c r="B6" s="328"/>
      <c r="C6" s="328"/>
      <c r="D6" s="328"/>
      <c r="E6" s="328"/>
      <c r="F6" s="328"/>
      <c r="G6" s="328"/>
      <c r="H6" s="328"/>
      <c r="I6" s="328"/>
      <c r="J6" s="328"/>
      <c r="K6" s="328"/>
      <c r="L6" s="328"/>
    </row>
    <row r="7" spans="1:13" ht="12.75" customHeight="1" x14ac:dyDescent="0.2">
      <c r="A7" s="329" t="s">
        <v>370</v>
      </c>
      <c r="B7" s="329"/>
      <c r="C7" s="329"/>
      <c r="D7" s="329"/>
      <c r="E7" s="329"/>
      <c r="F7" s="329"/>
      <c r="G7" s="329"/>
      <c r="H7" s="329"/>
      <c r="I7" s="329"/>
      <c r="J7" s="329"/>
      <c r="K7" s="329"/>
      <c r="L7" s="329"/>
    </row>
    <row r="8" spans="1:13" s="162" customFormat="1" x14ac:dyDescent="0.2">
      <c r="A8" s="165"/>
      <c r="B8" s="144"/>
      <c r="C8" s="144"/>
      <c r="D8" s="127"/>
      <c r="E8" s="144"/>
      <c r="F8" s="127"/>
      <c r="G8" s="164"/>
      <c r="H8" s="127"/>
      <c r="I8" s="164"/>
      <c r="J8" s="127"/>
      <c r="K8" s="127"/>
      <c r="L8" s="127"/>
    </row>
    <row r="9" spans="1:13" s="166" customFormat="1" ht="15" customHeight="1" x14ac:dyDescent="0.2">
      <c r="A9" s="322" t="s">
        <v>189</v>
      </c>
      <c r="B9" s="306"/>
      <c r="C9" s="323">
        <v>2020</v>
      </c>
      <c r="D9" s="323"/>
      <c r="E9" s="323"/>
      <c r="F9" s="323"/>
      <c r="G9" s="324">
        <v>2019</v>
      </c>
      <c r="H9" s="324"/>
      <c r="I9" s="324"/>
      <c r="J9" s="324"/>
      <c r="K9" s="325" t="s">
        <v>190</v>
      </c>
      <c r="L9" s="326"/>
    </row>
    <row r="10" spans="1:13" s="166" customFormat="1" ht="18" customHeight="1" x14ac:dyDescent="0.2">
      <c r="A10" s="307"/>
      <c r="B10" s="306"/>
      <c r="C10" s="167" t="s">
        <v>124</v>
      </c>
      <c r="D10" s="168" t="s">
        <v>41</v>
      </c>
      <c r="E10" s="169" t="s">
        <v>191</v>
      </c>
      <c r="F10" s="168" t="s">
        <v>41</v>
      </c>
      <c r="G10" s="167" t="s">
        <v>125</v>
      </c>
      <c r="H10" s="168" t="s">
        <v>41</v>
      </c>
      <c r="I10" s="169" t="s">
        <v>192</v>
      </c>
      <c r="J10" s="168" t="s">
        <v>41</v>
      </c>
      <c r="K10" s="170" t="s">
        <v>193</v>
      </c>
      <c r="L10" s="171" t="s">
        <v>7</v>
      </c>
    </row>
    <row r="11" spans="1:13" x14ac:dyDescent="0.2">
      <c r="A11" s="307"/>
      <c r="B11" s="306"/>
      <c r="C11" s="79" t="s">
        <v>12</v>
      </c>
      <c r="D11" s="172" t="s">
        <v>13</v>
      </c>
      <c r="E11" s="79" t="s">
        <v>14</v>
      </c>
      <c r="F11" s="172" t="s">
        <v>15</v>
      </c>
      <c r="G11" s="79" t="s">
        <v>16</v>
      </c>
      <c r="H11" s="172" t="s">
        <v>17</v>
      </c>
      <c r="I11" s="79" t="s">
        <v>18</v>
      </c>
      <c r="J11" s="172" t="s">
        <v>19</v>
      </c>
      <c r="K11" s="172" t="s">
        <v>194</v>
      </c>
      <c r="L11" s="80" t="s">
        <v>195</v>
      </c>
    </row>
    <row r="12" spans="1:13" x14ac:dyDescent="0.2">
      <c r="A12" s="173"/>
      <c r="B12" s="173"/>
      <c r="C12" s="174"/>
      <c r="D12" s="175"/>
      <c r="E12" s="174"/>
      <c r="F12" s="175"/>
      <c r="G12" s="174"/>
      <c r="H12" s="175"/>
      <c r="I12" s="174"/>
      <c r="J12" s="175"/>
      <c r="K12" s="175"/>
      <c r="L12" s="175"/>
    </row>
    <row r="13" spans="1:13" s="150" customFormat="1" x14ac:dyDescent="0.2">
      <c r="A13" s="176"/>
      <c r="B13" s="177" t="s">
        <v>126</v>
      </c>
      <c r="C13" s="178">
        <v>5788774495</v>
      </c>
      <c r="D13" s="179">
        <v>99.999999999999986</v>
      </c>
      <c r="E13" s="178">
        <v>5788774495</v>
      </c>
      <c r="F13" s="179">
        <v>100</v>
      </c>
      <c r="G13" s="178">
        <v>5278984673</v>
      </c>
      <c r="H13" s="179">
        <v>99.999999999999986</v>
      </c>
      <c r="I13" s="178">
        <v>5278984673</v>
      </c>
      <c r="J13" s="143">
        <v>99.999999999999986</v>
      </c>
      <c r="K13" s="180">
        <v>9.6569672688648023</v>
      </c>
      <c r="L13" s="180">
        <v>9.6569672688648023</v>
      </c>
    </row>
    <row r="14" spans="1:13" s="150" customFormat="1" x14ac:dyDescent="0.2">
      <c r="A14" s="176"/>
      <c r="B14" s="177"/>
      <c r="C14" s="178"/>
      <c r="D14" s="179"/>
      <c r="E14" s="178"/>
      <c r="F14" s="179"/>
      <c r="G14" s="178"/>
      <c r="H14" s="179"/>
      <c r="I14" s="178"/>
      <c r="J14" s="143"/>
      <c r="K14" s="180"/>
      <c r="L14" s="180"/>
    </row>
    <row r="15" spans="1:13" x14ac:dyDescent="0.2">
      <c r="A15" s="166"/>
      <c r="B15" s="181" t="s">
        <v>196</v>
      </c>
      <c r="C15" s="182">
        <f>SUM(C17:C26)</f>
        <v>4833602517</v>
      </c>
      <c r="D15" s="143">
        <f>C15/C13*100</f>
        <v>83.49958218574551</v>
      </c>
      <c r="E15" s="182">
        <f>SUM(E17:E26)</f>
        <v>4833602517</v>
      </c>
      <c r="F15" s="143">
        <f>E15/E13*100</f>
        <v>83.49958218574551</v>
      </c>
      <c r="G15" s="182">
        <f>SUM(G17:G26)</f>
        <v>4340891573</v>
      </c>
      <c r="H15" s="143">
        <f>G15/G13*100</f>
        <v>82.229668049653753</v>
      </c>
      <c r="I15" s="182">
        <f>SUM(I17:I26)</f>
        <v>4340891573</v>
      </c>
      <c r="J15" s="143">
        <f>I15/I13*100</f>
        <v>82.229668049653753</v>
      </c>
      <c r="K15" s="180">
        <f>(C15-G15)/G15*100</f>
        <v>11.350454986358628</v>
      </c>
      <c r="L15" s="180">
        <f>(E15-I15)/I15*100</f>
        <v>11.350454986358628</v>
      </c>
      <c r="M15" s="183"/>
    </row>
    <row r="16" spans="1:13" x14ac:dyDescent="0.2">
      <c r="A16" s="166"/>
      <c r="B16" s="184"/>
      <c r="C16" s="185"/>
      <c r="E16" s="186"/>
      <c r="G16" s="186"/>
      <c r="I16" s="186"/>
    </row>
    <row r="17" spans="1:13" ht="15.75" x14ac:dyDescent="0.2">
      <c r="A17" s="166">
        <v>1</v>
      </c>
      <c r="B17" s="187" t="s">
        <v>197</v>
      </c>
      <c r="C17" s="185">
        <v>941730214</v>
      </c>
      <c r="D17" s="129">
        <v>16.268213847566713</v>
      </c>
      <c r="E17" s="188">
        <v>941730214</v>
      </c>
      <c r="F17" s="129">
        <v>16.268213847566713</v>
      </c>
      <c r="G17" s="188">
        <v>833868454</v>
      </c>
      <c r="H17" s="129">
        <v>15.796000664008748</v>
      </c>
      <c r="I17" s="188">
        <v>833868454</v>
      </c>
      <c r="J17" s="129">
        <v>15.796000664008748</v>
      </c>
      <c r="K17" s="163">
        <v>12.935104989593471</v>
      </c>
      <c r="L17" s="163">
        <v>12.935104989593471</v>
      </c>
      <c r="M17" s="162"/>
    </row>
    <row r="18" spans="1:13" ht="15.75" x14ac:dyDescent="0.2">
      <c r="A18" s="166">
        <v>2</v>
      </c>
      <c r="B18" s="187" t="s">
        <v>198</v>
      </c>
      <c r="C18" s="185">
        <v>930892685</v>
      </c>
      <c r="D18" s="129">
        <v>16.080997554906482</v>
      </c>
      <c r="E18" s="188">
        <v>930892685</v>
      </c>
      <c r="F18" s="129">
        <v>16.080997554906482</v>
      </c>
      <c r="G18" s="188">
        <v>884951319</v>
      </c>
      <c r="H18" s="129">
        <v>16.763665246580267</v>
      </c>
      <c r="I18" s="188">
        <v>884951319</v>
      </c>
      <c r="J18" s="129">
        <v>16.763665246580267</v>
      </c>
      <c r="K18" s="163">
        <v>5.1914003644758733</v>
      </c>
      <c r="L18" s="163">
        <v>5.1914003644758733</v>
      </c>
      <c r="M18" s="162"/>
    </row>
    <row r="19" spans="1:13" x14ac:dyDescent="0.2">
      <c r="A19" s="166">
        <v>3</v>
      </c>
      <c r="B19" s="187" t="s">
        <v>199</v>
      </c>
      <c r="C19" s="185">
        <v>809740089</v>
      </c>
      <c r="D19" s="129">
        <v>13.988109049668552</v>
      </c>
      <c r="E19" s="188">
        <v>809740089</v>
      </c>
      <c r="F19" s="129">
        <v>13.988109049668552</v>
      </c>
      <c r="G19" s="185">
        <v>645172429</v>
      </c>
      <c r="H19" s="129">
        <v>12.221524951565247</v>
      </c>
      <c r="I19" s="185">
        <v>645172429</v>
      </c>
      <c r="J19" s="129">
        <v>12.221524951565247</v>
      </c>
      <c r="K19" s="163">
        <v>25.507546913477917</v>
      </c>
      <c r="L19" s="163">
        <v>25.507546913477917</v>
      </c>
      <c r="M19" s="162"/>
    </row>
    <row r="20" spans="1:13" x14ac:dyDescent="0.2">
      <c r="A20" s="166">
        <v>4</v>
      </c>
      <c r="B20" s="187" t="s">
        <v>200</v>
      </c>
      <c r="C20" s="185">
        <v>685581628</v>
      </c>
      <c r="D20" s="129">
        <v>11.843294787042831</v>
      </c>
      <c r="E20" s="188">
        <v>685581628</v>
      </c>
      <c r="F20" s="129">
        <v>11.843294787042831</v>
      </c>
      <c r="G20" s="185">
        <v>640787459</v>
      </c>
      <c r="H20" s="129">
        <v>12.138460304258587</v>
      </c>
      <c r="I20" s="185">
        <v>640787459</v>
      </c>
      <c r="J20" s="129">
        <v>12.138460304258587</v>
      </c>
      <c r="K20" s="163">
        <v>6.9904877773208751</v>
      </c>
      <c r="L20" s="163">
        <v>6.9904877773208751</v>
      </c>
      <c r="M20" s="162"/>
    </row>
    <row r="21" spans="1:13" x14ac:dyDescent="0.2">
      <c r="A21" s="166">
        <v>5</v>
      </c>
      <c r="B21" s="187" t="s">
        <v>201</v>
      </c>
      <c r="C21" s="185">
        <v>310252130</v>
      </c>
      <c r="D21" s="129">
        <v>5.3595476947318881</v>
      </c>
      <c r="E21" s="188">
        <v>310252130</v>
      </c>
      <c r="F21" s="129">
        <v>5.3595476947318881</v>
      </c>
      <c r="G21" s="185">
        <v>298427505</v>
      </c>
      <c r="H21" s="129">
        <v>5.6531231569271885</v>
      </c>
      <c r="I21" s="185">
        <v>298427505</v>
      </c>
      <c r="J21" s="129">
        <v>5.6531231569271885</v>
      </c>
      <c r="K21" s="163">
        <v>3.9623107126134371</v>
      </c>
      <c r="L21" s="163">
        <v>3.9623107126134371</v>
      </c>
      <c r="M21" s="162"/>
    </row>
    <row r="22" spans="1:13" x14ac:dyDescent="0.2">
      <c r="A22" s="166">
        <v>6</v>
      </c>
      <c r="B22" s="187" t="s">
        <v>202</v>
      </c>
      <c r="C22" s="185">
        <v>283962652</v>
      </c>
      <c r="D22" s="129">
        <v>4.9054018643370902</v>
      </c>
      <c r="E22" s="188">
        <v>283962652</v>
      </c>
      <c r="F22" s="129">
        <v>4.9054018643370902</v>
      </c>
      <c r="G22" s="185">
        <v>205426577</v>
      </c>
      <c r="H22" s="129">
        <v>3.8914031717250261</v>
      </c>
      <c r="I22" s="185">
        <v>205426577</v>
      </c>
      <c r="J22" s="129">
        <v>3.8914031717250261</v>
      </c>
      <c r="K22" s="163">
        <v>38.230727565498988</v>
      </c>
      <c r="L22" s="163">
        <v>38.230727565498988</v>
      </c>
      <c r="M22" s="162"/>
    </row>
    <row r="23" spans="1:13" x14ac:dyDescent="0.2">
      <c r="A23" s="166">
        <v>7</v>
      </c>
      <c r="B23" s="187" t="s">
        <v>203</v>
      </c>
      <c r="C23" s="185">
        <v>263646493</v>
      </c>
      <c r="D23" s="129">
        <v>4.5544440058551636</v>
      </c>
      <c r="E23" s="188">
        <v>263646493</v>
      </c>
      <c r="F23" s="129">
        <v>4.5544440058551636</v>
      </c>
      <c r="G23" s="185">
        <v>241933856</v>
      </c>
      <c r="H23" s="129">
        <v>4.5829618948772426</v>
      </c>
      <c r="I23" s="185">
        <v>241933856</v>
      </c>
      <c r="J23" s="129">
        <v>4.5829618948772426</v>
      </c>
      <c r="K23" s="163">
        <v>8.97461701267639</v>
      </c>
      <c r="L23" s="163">
        <v>8.97461701267639</v>
      </c>
      <c r="M23" s="162"/>
    </row>
    <row r="24" spans="1:13" x14ac:dyDescent="0.2">
      <c r="A24" s="166">
        <v>8</v>
      </c>
      <c r="B24" s="187" t="s">
        <v>204</v>
      </c>
      <c r="C24" s="185">
        <v>231353044</v>
      </c>
      <c r="D24" s="129">
        <v>3.9965806959630061</v>
      </c>
      <c r="E24" s="188">
        <v>231353044</v>
      </c>
      <c r="F24" s="129">
        <v>3.9965806959630061</v>
      </c>
      <c r="G24" s="185">
        <v>221413988</v>
      </c>
      <c r="H24" s="129">
        <v>4.1942532838264972</v>
      </c>
      <c r="I24" s="185">
        <v>221413988</v>
      </c>
      <c r="J24" s="129">
        <v>4.1942532838264972</v>
      </c>
      <c r="K24" s="163">
        <v>4.4889015774378205</v>
      </c>
      <c r="L24" s="163">
        <v>4.4889015774378205</v>
      </c>
      <c r="M24" s="162"/>
    </row>
    <row r="25" spans="1:13" x14ac:dyDescent="0.2">
      <c r="A25" s="166">
        <v>9</v>
      </c>
      <c r="B25" s="187" t="s">
        <v>205</v>
      </c>
      <c r="C25" s="185">
        <v>200224192</v>
      </c>
      <c r="D25" s="129">
        <v>3.4588355820898151</v>
      </c>
      <c r="E25" s="188">
        <v>200224192</v>
      </c>
      <c r="F25" s="129">
        <v>3.4588355820898151</v>
      </c>
      <c r="G25" s="185">
        <v>200564054</v>
      </c>
      <c r="H25" s="129">
        <v>3.7992922204493018</v>
      </c>
      <c r="I25" s="185">
        <v>200564054</v>
      </c>
      <c r="J25" s="129">
        <v>3.7992922204493018</v>
      </c>
      <c r="K25" s="163">
        <v>-0.16945309651549278</v>
      </c>
      <c r="L25" s="163">
        <v>-0.16945309651549278</v>
      </c>
      <c r="M25" s="162"/>
    </row>
    <row r="26" spans="1:13" x14ac:dyDescent="0.2">
      <c r="A26" s="166">
        <v>10</v>
      </c>
      <c r="B26" s="187" t="s">
        <v>206</v>
      </c>
      <c r="C26" s="185">
        <v>176219390</v>
      </c>
      <c r="D26" s="129">
        <v>3.0441571035839772</v>
      </c>
      <c r="E26" s="188">
        <v>176219390</v>
      </c>
      <c r="F26" s="129">
        <v>3.0441571035839772</v>
      </c>
      <c r="G26" s="185">
        <v>168345932</v>
      </c>
      <c r="H26" s="129">
        <v>3.1889831554356554</v>
      </c>
      <c r="I26" s="185">
        <v>168345932</v>
      </c>
      <c r="J26" s="129">
        <v>3.1889831554356554</v>
      </c>
      <c r="K26" s="163">
        <v>4.6769517424394946</v>
      </c>
      <c r="L26" s="163">
        <v>4.6769517424394946</v>
      </c>
      <c r="M26" s="162"/>
    </row>
    <row r="27" spans="1:13" x14ac:dyDescent="0.2">
      <c r="A27" s="166"/>
      <c r="B27" s="187"/>
      <c r="C27" s="185"/>
      <c r="D27" s="129"/>
      <c r="E27" s="188"/>
      <c r="F27" s="129"/>
      <c r="G27" s="185"/>
      <c r="H27" s="129"/>
      <c r="I27" s="185"/>
      <c r="M27" s="162"/>
    </row>
    <row r="28" spans="1:13" s="150" customFormat="1" x14ac:dyDescent="0.2">
      <c r="A28" s="176"/>
      <c r="B28" s="189" t="s">
        <v>207</v>
      </c>
      <c r="C28" s="182">
        <f>SUM(C30:C40)</f>
        <v>955171978</v>
      </c>
      <c r="D28" s="143">
        <f>C28/C13*100</f>
        <v>16.500417814254483</v>
      </c>
      <c r="E28" s="190">
        <f>SUM(E30:E40)</f>
        <v>955171978</v>
      </c>
      <c r="F28" s="143">
        <f>E28/E13*100</f>
        <v>16.500417814254483</v>
      </c>
      <c r="G28" s="182">
        <f>SUM(G30:G40)</f>
        <v>938093100</v>
      </c>
      <c r="H28" s="143">
        <f>G28/G13*100</f>
        <v>17.77033195034624</v>
      </c>
      <c r="I28" s="182">
        <f>SUM(I30:I40)</f>
        <v>938093100</v>
      </c>
      <c r="J28" s="143">
        <f>I28/I13*100</f>
        <v>17.77033195034624</v>
      </c>
      <c r="K28" s="180">
        <f>(C28-G28)/G28*100</f>
        <v>1.8205952053159755</v>
      </c>
      <c r="L28" s="180">
        <f>(E28-I28)/I28*100</f>
        <v>1.8205952053159755</v>
      </c>
      <c r="M28" s="191"/>
    </row>
    <row r="29" spans="1:13" x14ac:dyDescent="0.2">
      <c r="A29" s="166"/>
      <c r="B29" s="187"/>
      <c r="C29" s="185"/>
      <c r="D29" s="129"/>
      <c r="E29" s="188"/>
      <c r="F29" s="129"/>
      <c r="G29" s="185"/>
      <c r="H29" s="129"/>
      <c r="I29" s="185"/>
      <c r="M29" s="162"/>
    </row>
    <row r="30" spans="1:13" ht="15.75" x14ac:dyDescent="0.2">
      <c r="A30" s="166">
        <v>11</v>
      </c>
      <c r="B30" s="187" t="s">
        <v>208</v>
      </c>
      <c r="C30" s="185">
        <v>156960782</v>
      </c>
      <c r="D30" s="129">
        <v>2.7114682414312981</v>
      </c>
      <c r="E30" s="188">
        <v>156960782</v>
      </c>
      <c r="F30" s="129">
        <v>2.7114682414312981</v>
      </c>
      <c r="G30" s="185">
        <v>138260763</v>
      </c>
      <c r="H30" s="129">
        <v>2.6190786972190172</v>
      </c>
      <c r="I30" s="185">
        <v>138260763</v>
      </c>
      <c r="J30" s="129">
        <v>2.6190786972190172</v>
      </c>
      <c r="K30" s="163">
        <v>13.525181399440122</v>
      </c>
      <c r="L30" s="163">
        <v>13.525181399440122</v>
      </c>
      <c r="M30" s="162"/>
    </row>
    <row r="31" spans="1:13" x14ac:dyDescent="0.2">
      <c r="A31" s="166">
        <v>12</v>
      </c>
      <c r="B31" s="187" t="s">
        <v>209</v>
      </c>
      <c r="C31" s="185">
        <v>104621586</v>
      </c>
      <c r="D31" s="129">
        <v>1.8073183899349667</v>
      </c>
      <c r="E31" s="188">
        <v>104621586</v>
      </c>
      <c r="F31" s="129">
        <v>1.8073183899349667</v>
      </c>
      <c r="G31" s="185">
        <v>89431443</v>
      </c>
      <c r="H31" s="129">
        <v>1.6941031001171083</v>
      </c>
      <c r="I31" s="185">
        <v>89431443</v>
      </c>
      <c r="J31" s="129">
        <v>1.6941031001171083</v>
      </c>
      <c r="K31" s="163">
        <v>16.98523750757326</v>
      </c>
      <c r="L31" s="163">
        <v>16.98523750757326</v>
      </c>
      <c r="M31" s="162"/>
    </row>
    <row r="32" spans="1:13" x14ac:dyDescent="0.2">
      <c r="A32" s="166">
        <v>13</v>
      </c>
      <c r="B32" s="187" t="s">
        <v>210</v>
      </c>
      <c r="C32" s="185">
        <v>62585334</v>
      </c>
      <c r="D32" s="129">
        <v>1.081149974905008</v>
      </c>
      <c r="E32" s="188">
        <v>62585334</v>
      </c>
      <c r="F32" s="129">
        <v>1.081149974905008</v>
      </c>
      <c r="G32" s="185">
        <v>48635028</v>
      </c>
      <c r="H32" s="129">
        <v>0.92129511663009145</v>
      </c>
      <c r="I32" s="185">
        <v>48635028</v>
      </c>
      <c r="J32" s="129">
        <v>0.92129511663009145</v>
      </c>
      <c r="K32" s="163">
        <v>28.683659851085096</v>
      </c>
      <c r="L32" s="163">
        <v>28.683659851085096</v>
      </c>
      <c r="M32" s="162"/>
    </row>
    <row r="33" spans="1:13" x14ac:dyDescent="0.2">
      <c r="A33" s="166">
        <v>14</v>
      </c>
      <c r="B33" s="187" t="s">
        <v>211</v>
      </c>
      <c r="C33" s="185">
        <v>61570542</v>
      </c>
      <c r="D33" s="129">
        <v>1.0636196323277229</v>
      </c>
      <c r="E33" s="188">
        <v>61570542</v>
      </c>
      <c r="F33" s="129">
        <v>1.0636196323277229</v>
      </c>
      <c r="G33" s="185">
        <v>44727009</v>
      </c>
      <c r="H33" s="129">
        <v>0.84726536958445153</v>
      </c>
      <c r="I33" s="185">
        <v>44727009</v>
      </c>
      <c r="J33" s="129">
        <v>0.84726536958445153</v>
      </c>
      <c r="K33" s="163">
        <v>37.658527535342245</v>
      </c>
      <c r="L33" s="163">
        <v>37.658527535342245</v>
      </c>
      <c r="M33" s="162"/>
    </row>
    <row r="34" spans="1:13" x14ac:dyDescent="0.2">
      <c r="A34" s="166">
        <v>15</v>
      </c>
      <c r="B34" s="187" t="s">
        <v>212</v>
      </c>
      <c r="C34" s="185">
        <v>57789239</v>
      </c>
      <c r="D34" s="129">
        <v>0.99829832808161578</v>
      </c>
      <c r="E34" s="188">
        <v>57789239</v>
      </c>
      <c r="F34" s="129">
        <v>0.99829832808161578</v>
      </c>
      <c r="G34" s="185">
        <v>64092302</v>
      </c>
      <c r="H34" s="129">
        <v>1.2141028241246421</v>
      </c>
      <c r="I34" s="185">
        <v>64092302</v>
      </c>
      <c r="J34" s="129">
        <v>1.2141028241246421</v>
      </c>
      <c r="K34" s="163">
        <v>-9.8343526497144733</v>
      </c>
      <c r="L34" s="163">
        <v>-9.8343526497144733</v>
      </c>
      <c r="M34" s="162"/>
    </row>
    <row r="35" spans="1:13" x14ac:dyDescent="0.2">
      <c r="A35" s="166">
        <v>16</v>
      </c>
      <c r="B35" s="187" t="s">
        <v>213</v>
      </c>
      <c r="C35" s="185">
        <v>49769039</v>
      </c>
      <c r="D35" s="129">
        <v>0.8597508685644526</v>
      </c>
      <c r="E35" s="188">
        <v>49769039</v>
      </c>
      <c r="F35" s="129">
        <v>0.8597508685644526</v>
      </c>
      <c r="G35" s="185">
        <v>63704464</v>
      </c>
      <c r="H35" s="129">
        <v>1.2067559946863289</v>
      </c>
      <c r="I35" s="185">
        <v>63704464</v>
      </c>
      <c r="J35" s="129">
        <v>1.2067559946863289</v>
      </c>
      <c r="K35" s="163">
        <v>-21.875115376529976</v>
      </c>
      <c r="L35" s="163">
        <v>-21.875115376529976</v>
      </c>
      <c r="M35" s="162"/>
    </row>
    <row r="36" spans="1:13" x14ac:dyDescent="0.2">
      <c r="A36" s="166">
        <v>17</v>
      </c>
      <c r="B36" s="184" t="s">
        <v>214</v>
      </c>
      <c r="C36" s="185">
        <v>41399968</v>
      </c>
      <c r="D36" s="129">
        <v>0.7151767275743568</v>
      </c>
      <c r="E36" s="188">
        <v>41399968</v>
      </c>
      <c r="F36" s="129">
        <v>0.7151767275743568</v>
      </c>
      <c r="G36" s="188">
        <v>29948226</v>
      </c>
      <c r="H36" s="129">
        <v>0.56731034195218999</v>
      </c>
      <c r="I36" s="188">
        <v>29948226</v>
      </c>
      <c r="J36" s="129">
        <v>0.56731034195218999</v>
      </c>
      <c r="K36" s="163">
        <v>38.238465276707871</v>
      </c>
      <c r="L36" s="163">
        <v>38.238465276707871</v>
      </c>
      <c r="M36" s="162"/>
    </row>
    <row r="37" spans="1:13" x14ac:dyDescent="0.2">
      <c r="A37" s="166">
        <v>18</v>
      </c>
      <c r="B37" s="184" t="s">
        <v>215</v>
      </c>
      <c r="C37" s="185">
        <v>37020430</v>
      </c>
      <c r="D37" s="129">
        <v>0.63952102525285881</v>
      </c>
      <c r="E37" s="188">
        <v>37020430</v>
      </c>
      <c r="F37" s="129">
        <v>0.63952102525285881</v>
      </c>
      <c r="G37" s="185">
        <v>43177678</v>
      </c>
      <c r="H37" s="129">
        <v>0.81791633570821687</v>
      </c>
      <c r="I37" s="185">
        <v>43177678</v>
      </c>
      <c r="J37" s="129">
        <v>0.81791633570821687</v>
      </c>
      <c r="K37" s="163">
        <v>-14.260257348716154</v>
      </c>
      <c r="L37" s="163">
        <v>-14.260257348716154</v>
      </c>
      <c r="M37" s="162"/>
    </row>
    <row r="38" spans="1:13" x14ac:dyDescent="0.2">
      <c r="A38" s="166">
        <v>19</v>
      </c>
      <c r="B38" s="184" t="s">
        <v>216</v>
      </c>
      <c r="C38" s="185">
        <v>35228246</v>
      </c>
      <c r="D38" s="129">
        <v>0.60856138083160893</v>
      </c>
      <c r="E38" s="188">
        <v>35228246</v>
      </c>
      <c r="F38" s="129">
        <v>0.60856138083160893</v>
      </c>
      <c r="G38" s="185">
        <v>46069047</v>
      </c>
      <c r="H38" s="129">
        <v>0.87268764456971559</v>
      </c>
      <c r="I38" s="185">
        <v>46069047</v>
      </c>
      <c r="J38" s="129">
        <v>0.87268764456971559</v>
      </c>
      <c r="K38" s="163">
        <v>-23.531637196662658</v>
      </c>
      <c r="L38" s="163">
        <v>-23.531637196662658</v>
      </c>
      <c r="M38" s="162"/>
    </row>
    <row r="39" spans="1:13" x14ac:dyDescent="0.2">
      <c r="A39" s="166">
        <v>20</v>
      </c>
      <c r="B39" s="184" t="s">
        <v>217</v>
      </c>
      <c r="C39" s="185">
        <v>34525822</v>
      </c>
      <c r="D39" s="129">
        <v>0.59642713720877116</v>
      </c>
      <c r="E39" s="188">
        <v>34525822</v>
      </c>
      <c r="F39" s="129">
        <v>0.59642713720877116</v>
      </c>
      <c r="G39" s="185">
        <v>36206592</v>
      </c>
      <c r="H39" s="129">
        <v>0.68586279829875163</v>
      </c>
      <c r="I39" s="185">
        <v>36206592</v>
      </c>
      <c r="J39" s="129">
        <v>0.68586279829875163</v>
      </c>
      <c r="K39" s="163">
        <v>-4.6421657139119832</v>
      </c>
      <c r="L39" s="163">
        <v>-4.6421657139119832</v>
      </c>
      <c r="M39" s="162"/>
    </row>
    <row r="40" spans="1:13" x14ac:dyDescent="0.2">
      <c r="A40" s="166">
        <v>21</v>
      </c>
      <c r="B40" s="184" t="s">
        <v>100</v>
      </c>
      <c r="C40" s="185">
        <v>313700990</v>
      </c>
      <c r="D40" s="129">
        <v>5.4191261081418238</v>
      </c>
      <c r="E40" s="185">
        <v>313700990</v>
      </c>
      <c r="F40" s="129">
        <v>5.4191261081418238</v>
      </c>
      <c r="G40" s="185">
        <v>333840548</v>
      </c>
      <c r="H40" s="129">
        <v>6.3239537274557263</v>
      </c>
      <c r="I40" s="185">
        <v>333840548</v>
      </c>
      <c r="J40" s="129">
        <v>6.3239537274557263</v>
      </c>
      <c r="K40" s="163">
        <v>-6.0326877968101105</v>
      </c>
      <c r="L40" s="163">
        <v>-6.0326877968101105</v>
      </c>
      <c r="M40" s="162"/>
    </row>
    <row r="41" spans="1:13" x14ac:dyDescent="0.2">
      <c r="A41" s="192"/>
      <c r="B41" s="193"/>
      <c r="C41" s="194"/>
      <c r="D41" s="195"/>
      <c r="E41" s="196"/>
      <c r="F41" s="195"/>
      <c r="G41" s="196"/>
      <c r="H41" s="195"/>
      <c r="I41" s="196"/>
      <c r="J41" s="197"/>
      <c r="K41" s="195"/>
      <c r="L41" s="195"/>
    </row>
    <row r="42" spans="1:13" x14ac:dyDescent="0.2">
      <c r="A42" s="166"/>
      <c r="B42" s="184"/>
    </row>
    <row r="43" spans="1:13" x14ac:dyDescent="0.2">
      <c r="A43" s="166" t="s">
        <v>218</v>
      </c>
      <c r="B43" s="184"/>
    </row>
    <row r="44" spans="1:13" x14ac:dyDescent="0.2">
      <c r="A44" s="149" t="s">
        <v>219</v>
      </c>
      <c r="B44" s="184"/>
    </row>
    <row r="45" spans="1:13" x14ac:dyDescent="0.2">
      <c r="A45" s="199" t="s">
        <v>103</v>
      </c>
      <c r="B45" s="200" t="s">
        <v>220</v>
      </c>
      <c r="E45" s="187"/>
    </row>
    <row r="46" spans="1:13" s="162" customFormat="1" x14ac:dyDescent="0.2">
      <c r="A46" s="128" t="s">
        <v>105</v>
      </c>
      <c r="B46" s="200" t="s">
        <v>221</v>
      </c>
      <c r="D46" s="163"/>
      <c r="E46" s="184"/>
      <c r="F46" s="163"/>
      <c r="G46" s="198"/>
      <c r="H46" s="163"/>
      <c r="I46" s="198"/>
      <c r="J46" s="129"/>
      <c r="K46" s="163"/>
      <c r="L46" s="163"/>
    </row>
    <row r="47" spans="1:13" x14ac:dyDescent="0.2">
      <c r="A47" s="128" t="s">
        <v>107</v>
      </c>
      <c r="B47" s="200" t="s">
        <v>222</v>
      </c>
    </row>
    <row r="48" spans="1:13" s="162" customFormat="1" x14ac:dyDescent="0.2">
      <c r="A48" s="128" t="s">
        <v>117</v>
      </c>
      <c r="B48" s="200" t="s">
        <v>118</v>
      </c>
      <c r="D48" s="163"/>
      <c r="E48" s="187"/>
      <c r="F48" s="163"/>
      <c r="G48" s="198"/>
      <c r="H48" s="163"/>
      <c r="I48" s="198"/>
      <c r="J48" s="129"/>
      <c r="K48" s="163"/>
      <c r="L48" s="163"/>
    </row>
    <row r="49" spans="1:10" x14ac:dyDescent="0.2">
      <c r="A49" s="128" t="s">
        <v>119</v>
      </c>
      <c r="B49" s="200" t="s">
        <v>120</v>
      </c>
    </row>
    <row r="52" spans="1:10" x14ac:dyDescent="0.2">
      <c r="B52" s="187"/>
      <c r="C52" s="198"/>
    </row>
    <row r="53" spans="1:10" x14ac:dyDescent="0.2">
      <c r="B53" s="187"/>
      <c r="C53" s="198"/>
    </row>
    <row r="54" spans="1:10" x14ac:dyDescent="0.2">
      <c r="B54" s="187"/>
      <c r="C54" s="198"/>
    </row>
    <row r="55" spans="1:10" x14ac:dyDescent="0.2">
      <c r="B55" s="187"/>
      <c r="C55" s="198"/>
    </row>
    <row r="56" spans="1:10" x14ac:dyDescent="0.2">
      <c r="B56" s="187"/>
      <c r="C56" s="198"/>
    </row>
    <row r="57" spans="1:10" x14ac:dyDescent="0.2">
      <c r="B57" s="187"/>
      <c r="C57" s="198"/>
    </row>
    <row r="58" spans="1:10" x14ac:dyDescent="0.2">
      <c r="C58" s="198"/>
    </row>
    <row r="61" spans="1:10" x14ac:dyDescent="0.2">
      <c r="B61" s="149"/>
      <c r="C61" s="198"/>
      <c r="E61" s="128"/>
      <c r="G61" s="128"/>
      <c r="I61" s="128"/>
      <c r="J61" s="163"/>
    </row>
    <row r="62" spans="1:10" x14ac:dyDescent="0.2">
      <c r="B62" s="149"/>
      <c r="E62" s="128"/>
      <c r="G62" s="128"/>
      <c r="I62" s="128"/>
      <c r="J62" s="163"/>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AA99A-2326-46CF-972C-8D4AF59E4C1D}">
  <sheetPr>
    <pageSetUpPr fitToPage="1"/>
  </sheetPr>
  <dimension ref="A1:O29"/>
  <sheetViews>
    <sheetView workbookViewId="0">
      <selection activeCell="B30" sqref="B30"/>
    </sheetView>
  </sheetViews>
  <sheetFormatPr defaultRowHeight="12.75" x14ac:dyDescent="0.2"/>
  <cols>
    <col min="1" max="1" width="5.7109375" style="202" customWidth="1"/>
    <col min="2" max="2" width="27.28515625" style="200" customWidth="1"/>
    <col min="3" max="3" width="10.42578125" style="201" bestFit="1" customWidth="1"/>
    <col min="4" max="4" width="9.5703125" style="128" bestFit="1" customWidth="1"/>
    <col min="5" max="5" width="10" style="201" bestFit="1" customWidth="1"/>
    <col min="6" max="6" width="9.5703125" style="128" bestFit="1" customWidth="1"/>
    <col min="7" max="7" width="10.42578125" style="201" bestFit="1" customWidth="1"/>
    <col min="8" max="8" width="10.42578125" style="128" customWidth="1"/>
    <col min="9" max="9" width="10.42578125" style="201" customWidth="1"/>
    <col min="10" max="10" width="9.5703125" style="128" bestFit="1" customWidth="1"/>
    <col min="11" max="11" width="9" style="163" customWidth="1"/>
    <col min="12" max="12" width="12.42578125" style="163" bestFit="1" customWidth="1"/>
    <col min="13" max="13" width="11" style="128" bestFit="1" customWidth="1"/>
    <col min="14" max="16384" width="9.140625" style="128"/>
  </cols>
  <sheetData>
    <row r="1" spans="1:15" s="150" customFormat="1" x14ac:dyDescent="0.2">
      <c r="A1" s="315" t="s">
        <v>223</v>
      </c>
      <c r="B1" s="315"/>
      <c r="C1" s="315"/>
      <c r="D1" s="315"/>
      <c r="E1" s="315"/>
      <c r="F1" s="315"/>
      <c r="G1" s="315"/>
      <c r="H1" s="315"/>
      <c r="I1" s="315"/>
      <c r="J1" s="315"/>
      <c r="K1" s="315"/>
      <c r="L1" s="315"/>
    </row>
    <row r="2" spans="1:15" s="150" customFormat="1" x14ac:dyDescent="0.2">
      <c r="A2" s="315" t="s">
        <v>1</v>
      </c>
      <c r="B2" s="315"/>
      <c r="C2" s="315"/>
      <c r="D2" s="315"/>
      <c r="E2" s="315"/>
      <c r="F2" s="315"/>
      <c r="G2" s="315"/>
      <c r="H2" s="315"/>
      <c r="I2" s="315"/>
      <c r="J2" s="315"/>
      <c r="K2" s="315"/>
      <c r="L2" s="315"/>
    </row>
    <row r="3" spans="1:15" s="150" customFormat="1" x14ac:dyDescent="0.2">
      <c r="A3" s="335" t="s">
        <v>2</v>
      </c>
      <c r="B3" s="335"/>
      <c r="C3" s="335"/>
      <c r="D3" s="335"/>
      <c r="E3" s="335"/>
      <c r="F3" s="335"/>
      <c r="G3" s="335"/>
      <c r="H3" s="335"/>
      <c r="I3" s="335"/>
      <c r="J3" s="335"/>
      <c r="K3" s="335"/>
      <c r="L3" s="335"/>
    </row>
    <row r="4" spans="1:15" s="150" customFormat="1" x14ac:dyDescent="0.2">
      <c r="A4" s="315" t="s">
        <v>3</v>
      </c>
      <c r="B4" s="315"/>
      <c r="C4" s="315"/>
      <c r="D4" s="315"/>
      <c r="E4" s="315"/>
      <c r="F4" s="315"/>
      <c r="G4" s="315"/>
      <c r="H4" s="315"/>
      <c r="I4" s="315"/>
      <c r="J4" s="315"/>
      <c r="K4" s="315"/>
      <c r="L4" s="315"/>
    </row>
    <row r="5" spans="1:15" x14ac:dyDescent="0.2">
      <c r="A5" s="184"/>
      <c r="B5" s="184"/>
      <c r="D5" s="198"/>
      <c r="F5" s="198"/>
      <c r="H5" s="198"/>
    </row>
    <row r="6" spans="1:15" x14ac:dyDescent="0.2">
      <c r="A6" s="336" t="s">
        <v>224</v>
      </c>
      <c r="B6" s="337"/>
      <c r="C6" s="337"/>
      <c r="D6" s="337"/>
      <c r="E6" s="337"/>
      <c r="F6" s="337"/>
      <c r="G6" s="337"/>
      <c r="H6" s="337"/>
      <c r="I6" s="337"/>
      <c r="J6" s="337"/>
      <c r="K6" s="337"/>
      <c r="L6" s="337"/>
    </row>
    <row r="7" spans="1:15" s="98" customFormat="1" x14ac:dyDescent="0.2">
      <c r="A7" s="334" t="s">
        <v>370</v>
      </c>
      <c r="B7" s="334"/>
      <c r="C7" s="334"/>
      <c r="D7" s="334"/>
      <c r="E7" s="334"/>
      <c r="F7" s="334"/>
      <c r="G7" s="334"/>
      <c r="H7" s="334"/>
      <c r="I7" s="334"/>
      <c r="J7" s="334"/>
      <c r="K7" s="334"/>
      <c r="L7" s="334"/>
    </row>
    <row r="8" spans="1:15" x14ac:dyDescent="0.2">
      <c r="B8" s="184"/>
    </row>
    <row r="9" spans="1:15" s="166" customFormat="1" x14ac:dyDescent="0.2">
      <c r="A9" s="330" t="s">
        <v>225</v>
      </c>
      <c r="B9" s="306"/>
      <c r="C9" s="319">
        <v>2020</v>
      </c>
      <c r="D9" s="319"/>
      <c r="E9" s="319"/>
      <c r="F9" s="319"/>
      <c r="G9" s="319">
        <v>2019</v>
      </c>
      <c r="H9" s="319"/>
      <c r="I9" s="319"/>
      <c r="J9" s="319"/>
      <c r="K9" s="331" t="s">
        <v>190</v>
      </c>
      <c r="L9" s="332"/>
    </row>
    <row r="10" spans="1:15" s="166" customFormat="1" ht="18" customHeight="1" x14ac:dyDescent="0.2">
      <c r="A10" s="307"/>
      <c r="B10" s="306"/>
      <c r="C10" s="203" t="s">
        <v>124</v>
      </c>
      <c r="D10" s="204" t="s">
        <v>41</v>
      </c>
      <c r="E10" s="203" t="s">
        <v>191</v>
      </c>
      <c r="F10" s="204" t="s">
        <v>41</v>
      </c>
      <c r="G10" s="203" t="s">
        <v>125</v>
      </c>
      <c r="H10" s="204" t="s">
        <v>41</v>
      </c>
      <c r="I10" s="203" t="s">
        <v>192</v>
      </c>
      <c r="J10" s="204" t="s">
        <v>41</v>
      </c>
      <c r="K10" s="205" t="s">
        <v>193</v>
      </c>
      <c r="L10" s="206" t="s">
        <v>226</v>
      </c>
    </row>
    <row r="11" spans="1:15" s="166" customFormat="1" x14ac:dyDescent="0.2">
      <c r="A11" s="307"/>
      <c r="B11" s="306"/>
      <c r="C11" s="79" t="s">
        <v>12</v>
      </c>
      <c r="D11" s="79" t="s">
        <v>13</v>
      </c>
      <c r="E11" s="79" t="s">
        <v>14</v>
      </c>
      <c r="F11" s="79" t="s">
        <v>15</v>
      </c>
      <c r="G11" s="79" t="s">
        <v>16</v>
      </c>
      <c r="H11" s="79" t="s">
        <v>17</v>
      </c>
      <c r="I11" s="79" t="s">
        <v>18</v>
      </c>
      <c r="J11" s="79" t="s">
        <v>19</v>
      </c>
      <c r="K11" s="172" t="s">
        <v>194</v>
      </c>
      <c r="L11" s="80" t="s">
        <v>195</v>
      </c>
    </row>
    <row r="12" spans="1:15" s="166" customFormat="1" x14ac:dyDescent="0.2">
      <c r="A12" s="173"/>
      <c r="B12" s="173"/>
      <c r="C12" s="174"/>
      <c r="D12" s="174"/>
      <c r="E12" s="174"/>
      <c r="F12" s="174"/>
      <c r="G12" s="174"/>
      <c r="H12" s="174"/>
      <c r="I12" s="174"/>
      <c r="J12" s="174"/>
      <c r="K12" s="175"/>
      <c r="L12" s="175"/>
    </row>
    <row r="13" spans="1:15" s="176" customFormat="1" x14ac:dyDescent="0.2">
      <c r="A13" s="177"/>
      <c r="B13" s="181" t="s">
        <v>126</v>
      </c>
      <c r="C13" s="207">
        <v>5788774495</v>
      </c>
      <c r="D13" s="208">
        <v>100</v>
      </c>
      <c r="E13" s="207">
        <v>5788774495</v>
      </c>
      <c r="F13" s="208">
        <v>100</v>
      </c>
      <c r="G13" s="207">
        <v>5278984673</v>
      </c>
      <c r="H13" s="209">
        <v>100</v>
      </c>
      <c r="I13" s="207">
        <v>5278984673</v>
      </c>
      <c r="J13" s="209">
        <v>100</v>
      </c>
      <c r="K13" s="143">
        <v>9.6569672688648023</v>
      </c>
      <c r="L13" s="143">
        <v>9.6569672688648023</v>
      </c>
    </row>
    <row r="14" spans="1:15" s="176" customFormat="1" x14ac:dyDescent="0.2">
      <c r="A14" s="177"/>
      <c r="B14" s="177"/>
      <c r="C14" s="207"/>
      <c r="D14" s="208"/>
      <c r="E14" s="207"/>
      <c r="F14" s="208"/>
      <c r="G14" s="207"/>
      <c r="H14" s="209"/>
      <c r="I14" s="207"/>
      <c r="J14" s="209"/>
      <c r="K14" s="143"/>
      <c r="L14" s="143"/>
    </row>
    <row r="15" spans="1:15" ht="15.75" x14ac:dyDescent="0.2">
      <c r="A15" s="202">
        <v>1</v>
      </c>
      <c r="B15" s="187" t="s">
        <v>227</v>
      </c>
      <c r="C15" s="185">
        <v>2887726247</v>
      </c>
      <c r="D15" s="210">
        <v>49.884932458402837</v>
      </c>
      <c r="E15" s="185">
        <v>2887726247</v>
      </c>
      <c r="F15" s="210">
        <v>49.884932458402837</v>
      </c>
      <c r="G15" s="185">
        <v>2545724195</v>
      </c>
      <c r="H15" s="165">
        <v>48.223746661368644</v>
      </c>
      <c r="I15" s="185">
        <v>2545724195</v>
      </c>
      <c r="J15" s="165">
        <v>48.223746661368644</v>
      </c>
      <c r="K15" s="129">
        <v>13.434371746621988</v>
      </c>
      <c r="L15" s="129">
        <v>13.434371746621988</v>
      </c>
      <c r="N15" s="162"/>
      <c r="O15" s="183"/>
    </row>
    <row r="16" spans="1:15" ht="15.75" x14ac:dyDescent="0.2">
      <c r="A16" s="202">
        <v>2</v>
      </c>
      <c r="B16" s="187" t="s">
        <v>228</v>
      </c>
      <c r="C16" s="185">
        <v>941730214</v>
      </c>
      <c r="D16" s="210">
        <v>16.268213847566713</v>
      </c>
      <c r="E16" s="185">
        <v>941730214</v>
      </c>
      <c r="F16" s="210">
        <v>16.268213847566713</v>
      </c>
      <c r="G16" s="185">
        <v>833868454</v>
      </c>
      <c r="H16" s="165">
        <v>15.796000664008748</v>
      </c>
      <c r="I16" s="185">
        <v>833868454</v>
      </c>
      <c r="J16" s="165">
        <v>15.796000664008748</v>
      </c>
      <c r="K16" s="129">
        <v>12.935104989593471</v>
      </c>
      <c r="L16" s="129">
        <v>12.935104989593471</v>
      </c>
      <c r="N16" s="162"/>
      <c r="O16" s="183"/>
    </row>
    <row r="17" spans="1:15" ht="15.75" x14ac:dyDescent="0.2">
      <c r="A17" s="202">
        <v>3</v>
      </c>
      <c r="B17" s="187" t="s">
        <v>371</v>
      </c>
      <c r="C17" s="185">
        <v>890337234</v>
      </c>
      <c r="D17" s="210">
        <v>15.380409701034658</v>
      </c>
      <c r="E17" s="185">
        <v>890337234</v>
      </c>
      <c r="F17" s="210">
        <v>15.380409701034658</v>
      </c>
      <c r="G17" s="185">
        <v>844744282</v>
      </c>
      <c r="H17" s="165">
        <v>16.002021872132836</v>
      </c>
      <c r="I17" s="185">
        <v>844744282</v>
      </c>
      <c r="J17" s="165">
        <v>16.002021872132836</v>
      </c>
      <c r="K17" s="129">
        <v>5.3972489629707798</v>
      </c>
      <c r="L17" s="129">
        <v>5.3972489629707798</v>
      </c>
      <c r="N17" s="162"/>
      <c r="O17" s="183"/>
    </row>
    <row r="18" spans="1:15" ht="15.75" x14ac:dyDescent="0.2">
      <c r="A18" s="202">
        <v>4</v>
      </c>
      <c r="B18" s="187" t="s">
        <v>229</v>
      </c>
      <c r="C18" s="185">
        <v>675370428</v>
      </c>
      <c r="D18" s="210">
        <v>11.666898211069457</v>
      </c>
      <c r="E18" s="185">
        <v>675370428</v>
      </c>
      <c r="F18" s="210">
        <v>11.666898211069457</v>
      </c>
      <c r="G18" s="185">
        <v>671548730</v>
      </c>
      <c r="H18" s="165">
        <v>12.721172187423019</v>
      </c>
      <c r="I18" s="185">
        <v>671548730</v>
      </c>
      <c r="J18" s="165">
        <v>12.721172187423019</v>
      </c>
      <c r="K18" s="129">
        <v>0.56908722022301905</v>
      </c>
      <c r="L18" s="129">
        <v>0.56908722022301905</v>
      </c>
      <c r="N18" s="162"/>
      <c r="O18" s="183"/>
    </row>
    <row r="19" spans="1:15" x14ac:dyDescent="0.2">
      <c r="A19" s="202">
        <v>5</v>
      </c>
      <c r="B19" s="184" t="s">
        <v>230</v>
      </c>
      <c r="C19" s="185">
        <v>393610372</v>
      </c>
      <c r="D19" s="210">
        <v>6.7995457819263345</v>
      </c>
      <c r="E19" s="185">
        <v>393610372</v>
      </c>
      <c r="F19" s="210">
        <v>6.7995457819263345</v>
      </c>
      <c r="G19" s="185">
        <v>383099012</v>
      </c>
      <c r="H19" s="165">
        <v>7.2570586150667538</v>
      </c>
      <c r="I19" s="185">
        <v>383099012</v>
      </c>
      <c r="J19" s="165">
        <v>7.2570586150667538</v>
      </c>
      <c r="K19" s="129">
        <v>2.7437711063582615</v>
      </c>
      <c r="L19" s="129">
        <v>2.7437711063582615</v>
      </c>
      <c r="N19" s="162"/>
      <c r="O19" s="183"/>
    </row>
    <row r="20" spans="1:15" x14ac:dyDescent="0.2">
      <c r="A20" s="211"/>
      <c r="B20" s="193"/>
      <c r="C20" s="212"/>
      <c r="D20" s="213"/>
      <c r="E20" s="212"/>
      <c r="F20" s="213"/>
      <c r="G20" s="212"/>
      <c r="H20" s="213"/>
      <c r="I20" s="212"/>
      <c r="J20" s="213"/>
      <c r="K20" s="195"/>
      <c r="L20" s="195"/>
    </row>
    <row r="21" spans="1:15" x14ac:dyDescent="0.2">
      <c r="B21" s="184"/>
      <c r="D21" s="183"/>
      <c r="F21" s="183"/>
      <c r="H21" s="183"/>
      <c r="J21" s="183"/>
    </row>
    <row r="22" spans="1:15" x14ac:dyDescent="0.2">
      <c r="A22" s="202" t="s">
        <v>278</v>
      </c>
      <c r="B22" s="184"/>
      <c r="D22" s="183"/>
      <c r="F22" s="183"/>
      <c r="H22" s="183"/>
      <c r="J22" s="183"/>
    </row>
    <row r="23" spans="1:15" x14ac:dyDescent="0.2">
      <c r="A23" s="200" t="s">
        <v>219</v>
      </c>
      <c r="B23" s="184"/>
    </row>
    <row r="24" spans="1:15" x14ac:dyDescent="0.2">
      <c r="A24" s="214" t="s">
        <v>103</v>
      </c>
      <c r="B24" s="200" t="s">
        <v>231</v>
      </c>
    </row>
    <row r="25" spans="1:15" x14ac:dyDescent="0.2">
      <c r="A25" s="214" t="s">
        <v>105</v>
      </c>
      <c r="B25" s="187" t="s">
        <v>220</v>
      </c>
    </row>
    <row r="26" spans="1:15" x14ac:dyDescent="0.2">
      <c r="A26" s="214" t="s">
        <v>107</v>
      </c>
      <c r="B26" s="187" t="s">
        <v>232</v>
      </c>
    </row>
    <row r="27" spans="1:15" ht="25.5" customHeight="1" x14ac:dyDescent="0.2">
      <c r="A27" s="202" t="s">
        <v>109</v>
      </c>
      <c r="B27" s="333" t="s">
        <v>372</v>
      </c>
      <c r="C27" s="333"/>
      <c r="D27" s="333"/>
      <c r="E27" s="333"/>
      <c r="F27" s="333"/>
      <c r="G27" s="333"/>
      <c r="H27" s="333"/>
      <c r="I27" s="333"/>
      <c r="J27" s="333"/>
      <c r="K27" s="333"/>
      <c r="L27" s="333"/>
    </row>
    <row r="28" spans="1:15" x14ac:dyDescent="0.2">
      <c r="A28" s="202" t="s">
        <v>117</v>
      </c>
      <c r="B28" s="200" t="s">
        <v>118</v>
      </c>
    </row>
    <row r="29" spans="1:15" x14ac:dyDescent="0.2">
      <c r="A29" s="166" t="s">
        <v>119</v>
      </c>
      <c r="B29" s="215" t="s">
        <v>120</v>
      </c>
    </row>
  </sheetData>
  <mergeCells count="11">
    <mergeCell ref="A7:L7"/>
    <mergeCell ref="A1:L1"/>
    <mergeCell ref="A2:L2"/>
    <mergeCell ref="A3:L3"/>
    <mergeCell ref="A4:L4"/>
    <mergeCell ref="A6:L6"/>
    <mergeCell ref="A9:B11"/>
    <mergeCell ref="C9:F9"/>
    <mergeCell ref="G9:J9"/>
    <mergeCell ref="K9:L9"/>
    <mergeCell ref="B27:L27"/>
  </mergeCells>
  <printOptions horizontalCentered="1"/>
  <pageMargins left="1.45" right="0.7" top="1" bottom="1" header="0.3" footer="0.3"/>
  <pageSetup paperSize="1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37B8C-02E8-4115-8017-61CFA30B2705}">
  <sheetPr>
    <pageSetUpPr fitToPage="1"/>
  </sheetPr>
  <dimension ref="A1:G89"/>
  <sheetViews>
    <sheetView workbookViewId="0">
      <selection activeCell="A10" sqref="A10"/>
    </sheetView>
  </sheetViews>
  <sheetFormatPr defaultRowHeight="12" x14ac:dyDescent="0.2"/>
  <cols>
    <col min="1" max="1" width="4" style="88" customWidth="1"/>
    <col min="2" max="2" width="48.7109375" style="89" customWidth="1"/>
    <col min="3" max="3" width="12.7109375" style="109" customWidth="1"/>
    <col min="4" max="4" width="12.7109375" style="48" customWidth="1"/>
    <col min="5" max="5" width="12.7109375" style="109" customWidth="1"/>
    <col min="6" max="6" width="12.7109375" style="48" customWidth="1"/>
    <col min="7" max="7" width="12.7109375" style="92" customWidth="1"/>
    <col min="8" max="16384" width="9.140625" style="48"/>
  </cols>
  <sheetData>
    <row r="1" spans="1:7" s="47" customFormat="1" x14ac:dyDescent="0.2">
      <c r="A1" s="312" t="s">
        <v>0</v>
      </c>
      <c r="B1" s="312"/>
      <c r="C1" s="312"/>
      <c r="D1" s="312"/>
      <c r="E1" s="312"/>
      <c r="F1" s="312"/>
      <c r="G1" s="312"/>
    </row>
    <row r="2" spans="1:7" s="47" customFormat="1" x14ac:dyDescent="0.2">
      <c r="A2" s="312" t="s">
        <v>1</v>
      </c>
      <c r="B2" s="312"/>
      <c r="C2" s="312"/>
      <c r="D2" s="312"/>
      <c r="E2" s="312"/>
      <c r="F2" s="312"/>
      <c r="G2" s="312"/>
    </row>
    <row r="3" spans="1:7" s="47" customFormat="1" x14ac:dyDescent="0.2">
      <c r="A3" s="312" t="s">
        <v>2</v>
      </c>
      <c r="B3" s="312"/>
      <c r="C3" s="312"/>
      <c r="D3" s="312"/>
      <c r="E3" s="312"/>
      <c r="F3" s="312"/>
      <c r="G3" s="312"/>
    </row>
    <row r="4" spans="1:7" x14ac:dyDescent="0.2">
      <c r="A4" s="312" t="s">
        <v>3</v>
      </c>
      <c r="B4" s="312"/>
      <c r="C4" s="312"/>
      <c r="D4" s="312"/>
      <c r="E4" s="312"/>
      <c r="F4" s="312"/>
      <c r="G4" s="312"/>
    </row>
    <row r="5" spans="1:7" x14ac:dyDescent="0.2">
      <c r="A5" s="49"/>
      <c r="B5" s="50"/>
      <c r="C5" s="51"/>
      <c r="D5" s="49"/>
      <c r="E5" s="51"/>
      <c r="F5" s="49"/>
      <c r="G5" s="52"/>
    </row>
    <row r="6" spans="1:7" s="58" customFormat="1" ht="12.75" x14ac:dyDescent="0.2">
      <c r="A6" s="53"/>
      <c r="B6" s="54"/>
      <c r="C6" s="55"/>
      <c r="D6" s="56"/>
      <c r="E6" s="57"/>
      <c r="G6" s="59"/>
    </row>
    <row r="7" spans="1:7" x14ac:dyDescent="0.2">
      <c r="A7" s="60" t="s">
        <v>233</v>
      </c>
      <c r="B7" s="61"/>
      <c r="C7" s="62"/>
      <c r="D7" s="63"/>
      <c r="E7" s="64"/>
      <c r="F7" s="65"/>
      <c r="G7" s="66"/>
    </row>
    <row r="8" spans="1:7" x14ac:dyDescent="0.2">
      <c r="A8" s="60" t="s">
        <v>368</v>
      </c>
      <c r="B8" s="61"/>
      <c r="C8" s="62"/>
      <c r="D8" s="63"/>
      <c r="E8" s="64"/>
      <c r="F8" s="65"/>
      <c r="G8" s="66"/>
    </row>
    <row r="9" spans="1:7" s="74" customFormat="1" x14ac:dyDescent="0.2">
      <c r="A9" s="67" t="s">
        <v>370</v>
      </c>
      <c r="B9" s="68"/>
      <c r="C9" s="69"/>
      <c r="D9" s="70"/>
      <c r="E9" s="71"/>
      <c r="F9" s="72"/>
      <c r="G9" s="73"/>
    </row>
    <row r="12" spans="1:7" s="47" customFormat="1" ht="14.25" customHeight="1" x14ac:dyDescent="0.2">
      <c r="A12" s="305" t="s">
        <v>38</v>
      </c>
      <c r="B12" s="306"/>
      <c r="C12" s="308">
        <v>2020</v>
      </c>
      <c r="D12" s="308"/>
      <c r="E12" s="309">
        <v>2019</v>
      </c>
      <c r="F12" s="309"/>
      <c r="G12" s="310" t="s">
        <v>39</v>
      </c>
    </row>
    <row r="13" spans="1:7" s="78" customFormat="1" ht="14.25" x14ac:dyDescent="0.2">
      <c r="A13" s="307"/>
      <c r="B13" s="306"/>
      <c r="C13" s="216" t="s">
        <v>40</v>
      </c>
      <c r="D13" s="76" t="s">
        <v>41</v>
      </c>
      <c r="E13" s="217" t="s">
        <v>42</v>
      </c>
      <c r="F13" s="76" t="s">
        <v>41</v>
      </c>
      <c r="G13" s="311"/>
    </row>
    <row r="14" spans="1:7" s="78" customFormat="1" x14ac:dyDescent="0.2">
      <c r="A14" s="307"/>
      <c r="B14" s="306"/>
      <c r="C14" s="79" t="s">
        <v>12</v>
      </c>
      <c r="D14" s="79" t="s">
        <v>13</v>
      </c>
      <c r="E14" s="79" t="s">
        <v>14</v>
      </c>
      <c r="F14" s="79" t="s">
        <v>15</v>
      </c>
      <c r="G14" s="80" t="s">
        <v>16</v>
      </c>
    </row>
    <row r="15" spans="1:7" s="78" customFormat="1" ht="12.75" x14ac:dyDescent="0.2">
      <c r="A15" s="81"/>
      <c r="B15" s="81"/>
      <c r="C15" s="82"/>
      <c r="D15" s="82"/>
      <c r="E15" s="82"/>
      <c r="F15" s="82"/>
      <c r="G15" s="83"/>
    </row>
    <row r="16" spans="1:7" s="78" customFormat="1" x14ac:dyDescent="0.2">
      <c r="A16" s="47"/>
      <c r="B16" s="84" t="s">
        <v>234</v>
      </c>
      <c r="C16" s="85">
        <v>9288013416</v>
      </c>
      <c r="D16" s="86">
        <v>100</v>
      </c>
      <c r="E16" s="85">
        <v>9199082264</v>
      </c>
      <c r="F16" s="86">
        <v>100</v>
      </c>
      <c r="G16" s="87">
        <v>0.96673939255904617</v>
      </c>
    </row>
    <row r="17" spans="1:7" x14ac:dyDescent="0.2">
      <c r="C17" s="90"/>
      <c r="D17" s="91"/>
      <c r="E17" s="90"/>
      <c r="F17" s="91"/>
    </row>
    <row r="18" spans="1:7" s="47" customFormat="1" x14ac:dyDescent="0.2">
      <c r="A18" s="289">
        <v>1</v>
      </c>
      <c r="B18" s="290" t="s">
        <v>235</v>
      </c>
      <c r="C18" s="95">
        <v>2352342953</v>
      </c>
      <c r="D18" s="86">
        <v>25.32665326417095</v>
      </c>
      <c r="E18" s="95">
        <v>2362056100</v>
      </c>
      <c r="F18" s="86">
        <v>25.67708421571302</v>
      </c>
      <c r="G18" s="87">
        <v>-0.41121576240293889</v>
      </c>
    </row>
    <row r="19" spans="1:7" s="98" customFormat="1" ht="12.75" x14ac:dyDescent="0.2">
      <c r="A19" s="88"/>
      <c r="B19" s="291" t="s">
        <v>45</v>
      </c>
      <c r="C19" s="90">
        <v>1559985927</v>
      </c>
      <c r="D19" s="96">
        <v>16.795689854546179</v>
      </c>
      <c r="E19" s="90">
        <v>1640604957</v>
      </c>
      <c r="F19" s="96">
        <v>17.834441631426635</v>
      </c>
      <c r="G19" s="97">
        <v>-4.9139818611434354</v>
      </c>
    </row>
    <row r="20" spans="1:7" s="98" customFormat="1" ht="12.75" x14ac:dyDescent="0.2">
      <c r="A20" s="88"/>
      <c r="B20" s="291" t="s">
        <v>46</v>
      </c>
      <c r="C20" s="90">
        <v>366306690</v>
      </c>
      <c r="D20" s="96">
        <v>3.9438647813426027</v>
      </c>
      <c r="E20" s="90">
        <v>280567521</v>
      </c>
      <c r="F20" s="96">
        <v>3.0499512119592889</v>
      </c>
      <c r="G20" s="97">
        <v>30.559192558856441</v>
      </c>
    </row>
    <row r="21" spans="1:7" s="98" customFormat="1" ht="12.75" x14ac:dyDescent="0.2">
      <c r="A21" s="88"/>
      <c r="B21" s="291" t="s">
        <v>47</v>
      </c>
      <c r="C21" s="90">
        <v>22510030</v>
      </c>
      <c r="D21" s="96">
        <v>0.24235570074891458</v>
      </c>
      <c r="E21" s="90">
        <v>12183448</v>
      </c>
      <c r="F21" s="96">
        <v>0.13244199421586997</v>
      </c>
      <c r="G21" s="97">
        <v>84.759109243951286</v>
      </c>
    </row>
    <row r="22" spans="1:7" s="98" customFormat="1" ht="12.75" x14ac:dyDescent="0.2">
      <c r="A22" s="88"/>
      <c r="B22" s="291" t="s">
        <v>48</v>
      </c>
      <c r="C22" s="90">
        <v>92198830</v>
      </c>
      <c r="D22" s="96">
        <v>0.99266469448863681</v>
      </c>
      <c r="E22" s="90">
        <v>105099970</v>
      </c>
      <c r="F22" s="96">
        <v>1.1425049476000642</v>
      </c>
      <c r="G22" s="97">
        <v>-12.275112923438513</v>
      </c>
    </row>
    <row r="23" spans="1:7" s="98" customFormat="1" ht="12.75" x14ac:dyDescent="0.2">
      <c r="A23" s="88"/>
      <c r="B23" s="291" t="s">
        <v>49</v>
      </c>
      <c r="C23" s="90">
        <v>156608924</v>
      </c>
      <c r="D23" s="96">
        <v>1.6861401570568102</v>
      </c>
      <c r="E23" s="90">
        <v>127582547</v>
      </c>
      <c r="F23" s="96">
        <v>1.3869051644345638</v>
      </c>
      <c r="G23" s="97">
        <v>22.751056224014722</v>
      </c>
    </row>
    <row r="24" spans="1:7" s="98" customFormat="1" ht="12.75" x14ac:dyDescent="0.2">
      <c r="A24" s="88"/>
      <c r="B24" s="291" t="s">
        <v>50</v>
      </c>
      <c r="C24" s="90">
        <v>87106415</v>
      </c>
      <c r="D24" s="96">
        <v>0.93783687747420874</v>
      </c>
      <c r="E24" s="90">
        <v>124627570</v>
      </c>
      <c r="F24" s="96">
        <v>1.3547826448701492</v>
      </c>
      <c r="G24" s="97">
        <v>-30.106624882439736</v>
      </c>
    </row>
    <row r="25" spans="1:7" s="98" customFormat="1" ht="12.75" x14ac:dyDescent="0.2">
      <c r="A25" s="88"/>
      <c r="B25" s="291" t="s">
        <v>51</v>
      </c>
      <c r="C25" s="90">
        <v>47244924</v>
      </c>
      <c r="D25" s="96">
        <v>0.50866554433064781</v>
      </c>
      <c r="E25" s="90">
        <v>53994866</v>
      </c>
      <c r="F25" s="96">
        <v>0.5869592688751718</v>
      </c>
      <c r="G25" s="97">
        <v>-12.501081121305123</v>
      </c>
    </row>
    <row r="26" spans="1:7" s="98" customFormat="1" ht="12.75" x14ac:dyDescent="0.2">
      <c r="A26" s="88"/>
      <c r="B26" s="291" t="s">
        <v>52</v>
      </c>
      <c r="C26" s="90">
        <v>15555393</v>
      </c>
      <c r="D26" s="96">
        <v>0.16747814955998552</v>
      </c>
      <c r="E26" s="90">
        <v>12721644</v>
      </c>
      <c r="F26" s="96">
        <v>0.13829253435188107</v>
      </c>
      <c r="G26" s="97">
        <v>22.275022001873346</v>
      </c>
    </row>
    <row r="27" spans="1:7" s="98" customFormat="1" ht="12.75" x14ac:dyDescent="0.2">
      <c r="A27" s="88"/>
      <c r="B27" s="291" t="s">
        <v>53</v>
      </c>
      <c r="C27" s="90">
        <v>4825820</v>
      </c>
      <c r="D27" s="96">
        <v>5.1957504622967048E-2</v>
      </c>
      <c r="E27" s="90">
        <v>4673577</v>
      </c>
      <c r="F27" s="96">
        <v>5.0804817979394901E-2</v>
      </c>
      <c r="G27" s="97">
        <v>3.2575263015886868</v>
      </c>
    </row>
    <row r="28" spans="1:7" x14ac:dyDescent="0.2">
      <c r="A28" s="93">
        <v>2</v>
      </c>
      <c r="B28" s="99" t="s">
        <v>236</v>
      </c>
      <c r="C28" s="90">
        <v>1026214832</v>
      </c>
      <c r="D28" s="96">
        <v>11.048808674545954</v>
      </c>
      <c r="E28" s="90">
        <v>853968212</v>
      </c>
      <c r="F28" s="96">
        <v>9.283189208362101</v>
      </c>
      <c r="G28" s="97">
        <v>20.170144225462106</v>
      </c>
    </row>
    <row r="29" spans="1:7" x14ac:dyDescent="0.2">
      <c r="A29" s="93">
        <v>3</v>
      </c>
      <c r="B29" s="94" t="s">
        <v>237</v>
      </c>
      <c r="C29" s="90">
        <v>899467298</v>
      </c>
      <c r="D29" s="96">
        <v>9.6841731133864677</v>
      </c>
      <c r="E29" s="90">
        <v>856330785</v>
      </c>
      <c r="F29" s="96">
        <v>9.3088719116165954</v>
      </c>
      <c r="G29" s="97">
        <v>5.037365671724614</v>
      </c>
    </row>
    <row r="30" spans="1:7" x14ac:dyDescent="0.2">
      <c r="A30" s="93">
        <v>4</v>
      </c>
      <c r="B30" s="99" t="s">
        <v>238</v>
      </c>
      <c r="C30" s="90">
        <v>626832417</v>
      </c>
      <c r="D30" s="96">
        <v>6.7488319506535905</v>
      </c>
      <c r="E30" s="90">
        <v>609063883</v>
      </c>
      <c r="F30" s="96">
        <v>6.6209200605100715</v>
      </c>
      <c r="G30" s="97">
        <v>2.9173514463670891</v>
      </c>
    </row>
    <row r="31" spans="1:7" x14ac:dyDescent="0.2">
      <c r="A31" s="93">
        <v>5</v>
      </c>
      <c r="B31" s="99" t="s">
        <v>174</v>
      </c>
      <c r="C31" s="90">
        <v>442952207</v>
      </c>
      <c r="D31" s="96">
        <v>4.7690737207264178</v>
      </c>
      <c r="E31" s="90">
        <v>413289892</v>
      </c>
      <c r="F31" s="96">
        <v>4.4927296021406686</v>
      </c>
      <c r="G31" s="97">
        <v>7.1771208476591575</v>
      </c>
    </row>
    <row r="32" spans="1:7" x14ac:dyDescent="0.2">
      <c r="A32" s="93">
        <v>6</v>
      </c>
      <c r="B32" s="99" t="s">
        <v>239</v>
      </c>
      <c r="C32" s="90">
        <v>353039702</v>
      </c>
      <c r="D32" s="96">
        <v>3.8010248929209776</v>
      </c>
      <c r="E32" s="90">
        <v>316460699</v>
      </c>
      <c r="F32" s="96">
        <v>3.4401333732871158</v>
      </c>
      <c r="G32" s="97">
        <v>11.558782217061324</v>
      </c>
    </row>
    <row r="33" spans="1:7" x14ac:dyDescent="0.2">
      <c r="A33" s="93">
        <v>7</v>
      </c>
      <c r="B33" s="99" t="s">
        <v>240</v>
      </c>
      <c r="C33" s="90">
        <v>308219115</v>
      </c>
      <c r="D33" s="96">
        <v>3.3184611304398661</v>
      </c>
      <c r="E33" s="90">
        <v>277696343</v>
      </c>
      <c r="F33" s="96">
        <v>3.0187396419613104</v>
      </c>
      <c r="G33" s="97">
        <v>10.991420221907644</v>
      </c>
    </row>
    <row r="34" spans="1:7" x14ac:dyDescent="0.2">
      <c r="A34" s="93">
        <v>8</v>
      </c>
      <c r="B34" s="100" t="s">
        <v>241</v>
      </c>
      <c r="C34" s="90">
        <v>276798246</v>
      </c>
      <c r="D34" s="96">
        <v>2.980166302550483</v>
      </c>
      <c r="E34" s="90">
        <v>272079953</v>
      </c>
      <c r="F34" s="96">
        <v>2.9576858342137768</v>
      </c>
      <c r="G34" s="97">
        <v>1.7341567976527861</v>
      </c>
    </row>
    <row r="35" spans="1:7" x14ac:dyDescent="0.2">
      <c r="A35" s="93">
        <v>9</v>
      </c>
      <c r="B35" s="99" t="s">
        <v>242</v>
      </c>
      <c r="C35" s="90">
        <v>233820661</v>
      </c>
      <c r="D35" s="96">
        <v>2.5174453408649122</v>
      </c>
      <c r="E35" s="90">
        <v>244343931</v>
      </c>
      <c r="F35" s="96">
        <v>2.656177257553439</v>
      </c>
      <c r="G35" s="97">
        <v>-4.3067449872532304</v>
      </c>
    </row>
    <row r="36" spans="1:7" x14ac:dyDescent="0.2">
      <c r="A36" s="93">
        <v>10</v>
      </c>
      <c r="B36" s="94" t="s">
        <v>243</v>
      </c>
      <c r="C36" s="90">
        <v>229291789</v>
      </c>
      <c r="D36" s="96">
        <v>2.4686849461803146</v>
      </c>
      <c r="E36" s="90">
        <v>414609261</v>
      </c>
      <c r="F36" s="96">
        <v>4.5070720002423057</v>
      </c>
      <c r="G36" s="97">
        <v>-44.696896435219756</v>
      </c>
    </row>
    <row r="37" spans="1:7" x14ac:dyDescent="0.2">
      <c r="A37" s="93"/>
      <c r="B37" s="94"/>
      <c r="C37" s="90"/>
      <c r="D37" s="96"/>
      <c r="E37" s="90"/>
      <c r="F37" s="96"/>
    </row>
    <row r="38" spans="1:7" x14ac:dyDescent="0.2">
      <c r="A38" s="93"/>
      <c r="B38" s="101" t="s">
        <v>244</v>
      </c>
      <c r="C38" s="95">
        <v>6748979220</v>
      </c>
      <c r="D38" s="86">
        <v>72.66332333643993</v>
      </c>
      <c r="E38" s="95">
        <v>6619899059</v>
      </c>
      <c r="F38" s="86">
        <v>71.962603105600408</v>
      </c>
      <c r="G38" s="87">
        <v>1.9498811061856101</v>
      </c>
    </row>
    <row r="39" spans="1:7" x14ac:dyDescent="0.2">
      <c r="A39" s="93"/>
      <c r="B39" s="94"/>
      <c r="C39" s="90"/>
      <c r="D39" s="96"/>
      <c r="E39" s="90"/>
      <c r="F39" s="96"/>
    </row>
    <row r="40" spans="1:7" x14ac:dyDescent="0.2">
      <c r="A40" s="93">
        <v>11</v>
      </c>
      <c r="B40" s="94" t="s">
        <v>245</v>
      </c>
      <c r="C40" s="90">
        <v>217183885</v>
      </c>
      <c r="D40" s="96">
        <v>2.3383244109646535</v>
      </c>
      <c r="E40" s="90">
        <v>211217286</v>
      </c>
      <c r="F40" s="96">
        <v>2.2960691070954424</v>
      </c>
      <c r="G40" s="97">
        <v>2.8248630180770284</v>
      </c>
    </row>
    <row r="41" spans="1:7" ht="12.75" x14ac:dyDescent="0.2">
      <c r="A41" s="93">
        <v>12</v>
      </c>
      <c r="B41" s="102" t="s">
        <v>246</v>
      </c>
      <c r="C41" s="90">
        <v>181142778</v>
      </c>
      <c r="D41" s="96">
        <v>1.9502854904144984</v>
      </c>
      <c r="E41" s="90">
        <v>155822787</v>
      </c>
      <c r="F41" s="96">
        <v>1.6938949182985588</v>
      </c>
      <c r="G41" s="97">
        <v>16.249222265547083</v>
      </c>
    </row>
    <row r="42" spans="1:7" x14ac:dyDescent="0.2">
      <c r="A42" s="93">
        <v>13</v>
      </c>
      <c r="B42" s="99" t="s">
        <v>74</v>
      </c>
      <c r="C42" s="90">
        <v>172561690</v>
      </c>
      <c r="D42" s="96">
        <v>1.8578966488435142</v>
      </c>
      <c r="E42" s="90">
        <v>193296786</v>
      </c>
      <c r="F42" s="96">
        <v>2.1012616308091316</v>
      </c>
      <c r="G42" s="97">
        <v>-10.727077479705226</v>
      </c>
    </row>
    <row r="43" spans="1:7" x14ac:dyDescent="0.2">
      <c r="A43" s="93">
        <v>14</v>
      </c>
      <c r="B43" s="94" t="s">
        <v>247</v>
      </c>
      <c r="C43" s="90">
        <v>154060594</v>
      </c>
      <c r="D43" s="96">
        <v>1.6587033965154212</v>
      </c>
      <c r="E43" s="90">
        <v>156206499</v>
      </c>
      <c r="F43" s="96">
        <v>1.6980661170006468</v>
      </c>
      <c r="G43" s="97">
        <v>-1.3737616640393413</v>
      </c>
    </row>
    <row r="44" spans="1:7" x14ac:dyDescent="0.2">
      <c r="A44" s="93">
        <v>15</v>
      </c>
      <c r="B44" s="94" t="s">
        <v>248</v>
      </c>
      <c r="C44" s="90">
        <v>137755485</v>
      </c>
      <c r="D44" s="96">
        <v>1.4831533809231527</v>
      </c>
      <c r="E44" s="90">
        <v>125290780</v>
      </c>
      <c r="F44" s="96">
        <v>1.3619921683961582</v>
      </c>
      <c r="G44" s="97">
        <v>9.9486211196067273</v>
      </c>
    </row>
    <row r="45" spans="1:7" x14ac:dyDescent="0.2">
      <c r="A45" s="93">
        <v>16</v>
      </c>
      <c r="B45" s="94" t="s">
        <v>249</v>
      </c>
      <c r="C45" s="90">
        <v>137419665</v>
      </c>
      <c r="D45" s="96">
        <v>1.4795377530707909</v>
      </c>
      <c r="E45" s="90">
        <v>148215667</v>
      </c>
      <c r="F45" s="96">
        <v>1.6112005822584305</v>
      </c>
      <c r="G45" s="97">
        <v>-7.283981658969962</v>
      </c>
    </row>
    <row r="46" spans="1:7" x14ac:dyDescent="0.2">
      <c r="A46" s="93">
        <v>17</v>
      </c>
      <c r="B46" s="99" t="s">
        <v>250</v>
      </c>
      <c r="C46" s="90">
        <v>127370129</v>
      </c>
      <c r="D46" s="96">
        <v>1.3713387706846525</v>
      </c>
      <c r="E46" s="90">
        <v>108509452</v>
      </c>
      <c r="F46" s="96">
        <v>1.1795682317642115</v>
      </c>
      <c r="G46" s="97">
        <v>17.381598240861074</v>
      </c>
    </row>
    <row r="47" spans="1:7" x14ac:dyDescent="0.2">
      <c r="A47" s="93">
        <v>18</v>
      </c>
      <c r="B47" s="99" t="s">
        <v>251</v>
      </c>
      <c r="C47" s="90">
        <v>123848001</v>
      </c>
      <c r="D47" s="96">
        <v>1.3334175506966128</v>
      </c>
      <c r="E47" s="90">
        <v>122788759</v>
      </c>
      <c r="F47" s="96">
        <v>1.3347935747952346</v>
      </c>
      <c r="G47" s="97">
        <v>0.86265388511663765</v>
      </c>
    </row>
    <row r="48" spans="1:7" ht="24.75" customHeight="1" x14ac:dyDescent="0.2">
      <c r="A48" s="93">
        <v>19</v>
      </c>
      <c r="B48" s="94" t="s">
        <v>252</v>
      </c>
      <c r="C48" s="90">
        <v>121088789</v>
      </c>
      <c r="D48" s="96">
        <v>1.3037103153986227</v>
      </c>
      <c r="E48" s="90">
        <v>106038437</v>
      </c>
      <c r="F48" s="96">
        <v>1.1527066935250097</v>
      </c>
      <c r="G48" s="97">
        <v>14.193298605485861</v>
      </c>
    </row>
    <row r="49" spans="1:7" x14ac:dyDescent="0.2">
      <c r="A49" s="93">
        <v>20</v>
      </c>
      <c r="B49" s="99" t="s">
        <v>253</v>
      </c>
      <c r="C49" s="90">
        <v>98707304</v>
      </c>
      <c r="D49" s="96">
        <v>1.0627386027453603</v>
      </c>
      <c r="E49" s="90">
        <v>121902100</v>
      </c>
      <c r="F49" s="96">
        <v>1.3251550154851404</v>
      </c>
      <c r="G49" s="97">
        <v>-19.027396574792398</v>
      </c>
    </row>
    <row r="50" spans="1:7" x14ac:dyDescent="0.2">
      <c r="A50" s="93">
        <v>21</v>
      </c>
      <c r="B50" s="94" t="s">
        <v>137</v>
      </c>
      <c r="C50" s="90">
        <v>95884560</v>
      </c>
      <c r="D50" s="96">
        <v>1.0323473460409136</v>
      </c>
      <c r="E50" s="90">
        <v>77382800</v>
      </c>
      <c r="F50" s="96">
        <v>0.84120130442612151</v>
      </c>
      <c r="G50" s="97">
        <v>23.909395886424377</v>
      </c>
    </row>
    <row r="51" spans="1:7" x14ac:dyDescent="0.2">
      <c r="A51" s="93">
        <v>22</v>
      </c>
      <c r="B51" s="99" t="s">
        <v>254</v>
      </c>
      <c r="C51" s="90">
        <v>91638564</v>
      </c>
      <c r="D51" s="96">
        <v>0.98663255419225371</v>
      </c>
      <c r="E51" s="90">
        <v>82917587</v>
      </c>
      <c r="F51" s="96">
        <v>0.90136803455375647</v>
      </c>
      <c r="G51" s="97">
        <v>10.517644465461839</v>
      </c>
    </row>
    <row r="52" spans="1:7" x14ac:dyDescent="0.2">
      <c r="A52" s="93">
        <v>23</v>
      </c>
      <c r="B52" s="99" t="s">
        <v>255</v>
      </c>
      <c r="C52" s="90">
        <v>88983323</v>
      </c>
      <c r="D52" s="96">
        <v>0.95804472942204022</v>
      </c>
      <c r="E52" s="90">
        <v>147371886</v>
      </c>
      <c r="F52" s="96">
        <v>1.6020281346621947</v>
      </c>
      <c r="G52" s="97">
        <v>-39.61987905888644</v>
      </c>
    </row>
    <row r="53" spans="1:7" x14ac:dyDescent="0.2">
      <c r="A53" s="93">
        <v>24</v>
      </c>
      <c r="B53" s="94" t="s">
        <v>256</v>
      </c>
      <c r="C53" s="90">
        <v>87516941</v>
      </c>
      <c r="D53" s="96">
        <v>0.94225683233013968</v>
      </c>
      <c r="E53" s="90">
        <v>74252044</v>
      </c>
      <c r="F53" s="96">
        <v>0.80716795294439814</v>
      </c>
      <c r="G53" s="97">
        <v>17.864689354544904</v>
      </c>
    </row>
    <row r="54" spans="1:7" x14ac:dyDescent="0.2">
      <c r="A54" s="93">
        <v>25</v>
      </c>
      <c r="B54" s="99" t="s">
        <v>257</v>
      </c>
      <c r="C54" s="90">
        <v>79697644</v>
      </c>
      <c r="D54" s="96">
        <v>0.85806986306360011</v>
      </c>
      <c r="E54" s="90">
        <v>120676801</v>
      </c>
      <c r="F54" s="96">
        <v>1.3118352193920548</v>
      </c>
      <c r="G54" s="97">
        <v>-33.957775363965773</v>
      </c>
    </row>
    <row r="55" spans="1:7" x14ac:dyDescent="0.2">
      <c r="A55" s="93">
        <v>26</v>
      </c>
      <c r="B55" s="99" t="s">
        <v>258</v>
      </c>
      <c r="C55" s="90">
        <v>75993039</v>
      </c>
      <c r="D55" s="96">
        <v>0.81818399259728203</v>
      </c>
      <c r="E55" s="90">
        <v>62731240</v>
      </c>
      <c r="F55" s="96">
        <v>0.68192932946685947</v>
      </c>
      <c r="G55" s="97">
        <v>21.140661335564225</v>
      </c>
    </row>
    <row r="56" spans="1:7" x14ac:dyDescent="0.2">
      <c r="A56" s="93">
        <v>27</v>
      </c>
      <c r="B56" s="99" t="s">
        <v>259</v>
      </c>
      <c r="C56" s="90">
        <v>65538397</v>
      </c>
      <c r="D56" s="96">
        <v>0.70562341013741703</v>
      </c>
      <c r="E56" s="90">
        <v>81285953</v>
      </c>
      <c r="F56" s="96">
        <v>0.88363111305251818</v>
      </c>
      <c r="G56" s="97">
        <v>-19.373034846500481</v>
      </c>
    </row>
    <row r="57" spans="1:7" x14ac:dyDescent="0.2">
      <c r="A57" s="93">
        <v>28</v>
      </c>
      <c r="B57" s="99" t="s">
        <v>260</v>
      </c>
      <c r="C57" s="90">
        <v>57249123</v>
      </c>
      <c r="D57" s="96">
        <v>0.61637640296018281</v>
      </c>
      <c r="E57" s="90">
        <v>52872423</v>
      </c>
      <c r="F57" s="96">
        <v>0.5747575843180871</v>
      </c>
      <c r="G57" s="97">
        <v>8.2778502509710972</v>
      </c>
    </row>
    <row r="58" spans="1:7" x14ac:dyDescent="0.2">
      <c r="A58" s="93">
        <v>29</v>
      </c>
      <c r="B58" s="99" t="s">
        <v>94</v>
      </c>
      <c r="C58" s="90">
        <v>55110490</v>
      </c>
      <c r="D58" s="96">
        <v>0.59335067179235434</v>
      </c>
      <c r="E58" s="90">
        <v>57766978</v>
      </c>
      <c r="F58" s="96">
        <v>0.62796457670638794</v>
      </c>
      <c r="G58" s="97">
        <v>-4.5986272641785124</v>
      </c>
    </row>
    <row r="59" spans="1:7" x14ac:dyDescent="0.2">
      <c r="A59" s="93">
        <v>30</v>
      </c>
      <c r="B59" s="99" t="s">
        <v>261</v>
      </c>
      <c r="C59" s="90">
        <v>51686115</v>
      </c>
      <c r="D59" s="96">
        <v>0.55648191583103113</v>
      </c>
      <c r="E59" s="90">
        <v>53838373</v>
      </c>
      <c r="F59" s="96">
        <v>0.58525808830618797</v>
      </c>
      <c r="G59" s="97">
        <v>-3.997628234419337</v>
      </c>
    </row>
    <row r="60" spans="1:7" x14ac:dyDescent="0.2">
      <c r="A60" s="93">
        <v>31</v>
      </c>
      <c r="B60" s="99" t="s">
        <v>262</v>
      </c>
      <c r="C60" s="90">
        <v>49179025</v>
      </c>
      <c r="D60" s="96">
        <v>0.52948916842951299</v>
      </c>
      <c r="E60" s="90">
        <v>46874171</v>
      </c>
      <c r="F60" s="96">
        <v>0.50955268857023883</v>
      </c>
      <c r="G60" s="97">
        <v>4.917108827375305</v>
      </c>
    </row>
    <row r="61" spans="1:7" x14ac:dyDescent="0.2">
      <c r="A61" s="93">
        <v>32</v>
      </c>
      <c r="B61" s="99" t="s">
        <v>263</v>
      </c>
      <c r="C61" s="90">
        <v>48688427</v>
      </c>
      <c r="D61" s="96">
        <v>0.52420711318231805</v>
      </c>
      <c r="E61" s="90">
        <v>48862020</v>
      </c>
      <c r="F61" s="96">
        <v>0.53116189852131535</v>
      </c>
      <c r="G61" s="97">
        <v>-0.3552718450854031</v>
      </c>
    </row>
    <row r="62" spans="1:7" x14ac:dyDescent="0.2">
      <c r="A62" s="93">
        <v>33</v>
      </c>
      <c r="B62" s="99" t="s">
        <v>264</v>
      </c>
      <c r="C62" s="90">
        <v>48553116</v>
      </c>
      <c r="D62" s="96">
        <v>0.5227502785079956</v>
      </c>
      <c r="E62" s="90">
        <v>45539871</v>
      </c>
      <c r="F62" s="96">
        <v>0.495047980799316</v>
      </c>
      <c r="G62" s="97">
        <v>6.6167183477529035</v>
      </c>
    </row>
    <row r="63" spans="1:7" x14ac:dyDescent="0.2">
      <c r="A63" s="93">
        <v>34</v>
      </c>
      <c r="B63" s="99" t="s">
        <v>265</v>
      </c>
      <c r="C63" s="90">
        <v>41529199</v>
      </c>
      <c r="D63" s="96">
        <v>0.44712681969709167</v>
      </c>
      <c r="E63" s="90">
        <v>41693915</v>
      </c>
      <c r="F63" s="96">
        <v>0.45323994071850388</v>
      </c>
      <c r="G63" s="97">
        <v>-0.3950600465319698</v>
      </c>
    </row>
    <row r="64" spans="1:7" x14ac:dyDescent="0.2">
      <c r="A64" s="93">
        <v>35</v>
      </c>
      <c r="B64" s="99" t="s">
        <v>266</v>
      </c>
      <c r="C64" s="90">
        <v>33628450</v>
      </c>
      <c r="D64" s="96">
        <v>0.36206289217961224</v>
      </c>
      <c r="E64" s="90">
        <v>4949141</v>
      </c>
      <c r="F64" s="96">
        <v>5.3800377667760794E-2</v>
      </c>
      <c r="G64" s="97">
        <v>579.48054015838306</v>
      </c>
    </row>
    <row r="65" spans="1:7" x14ac:dyDescent="0.2">
      <c r="A65" s="93">
        <v>36</v>
      </c>
      <c r="B65" s="100" t="s">
        <v>267</v>
      </c>
      <c r="C65" s="90">
        <v>25604968</v>
      </c>
      <c r="D65" s="96">
        <v>0.27567755184215814</v>
      </c>
      <c r="E65" s="90">
        <v>27466286</v>
      </c>
      <c r="F65" s="96">
        <v>0.2985763711178831</v>
      </c>
      <c r="G65" s="97">
        <v>-6.7767371241965524</v>
      </c>
    </row>
    <row r="66" spans="1:7" x14ac:dyDescent="0.2">
      <c r="A66" s="93">
        <v>37</v>
      </c>
      <c r="B66" s="99" t="s">
        <v>268</v>
      </c>
      <c r="C66" s="90">
        <v>15159223</v>
      </c>
      <c r="D66" s="96">
        <v>0.16321275951094083</v>
      </c>
      <c r="E66" s="90">
        <v>12048764</v>
      </c>
      <c r="F66" s="96">
        <v>0.13097789164417023</v>
      </c>
      <c r="G66" s="97">
        <v>25.81558573144931</v>
      </c>
    </row>
    <row r="67" spans="1:7" x14ac:dyDescent="0.2">
      <c r="A67" s="93">
        <v>38</v>
      </c>
      <c r="B67" s="99" t="s">
        <v>269</v>
      </c>
      <c r="C67" s="90">
        <v>8544081</v>
      </c>
      <c r="D67" s="96">
        <v>9.1990403300683601E-2</v>
      </c>
      <c r="E67" s="90">
        <v>12818782</v>
      </c>
      <c r="F67" s="96">
        <v>0.1393484875134279</v>
      </c>
      <c r="G67" s="97">
        <v>-33.347169801311857</v>
      </c>
    </row>
    <row r="68" spans="1:7" x14ac:dyDescent="0.2">
      <c r="A68" s="93">
        <v>39</v>
      </c>
      <c r="B68" s="99" t="s">
        <v>270</v>
      </c>
      <c r="C68" s="90">
        <v>5904555</v>
      </c>
      <c r="D68" s="96">
        <v>6.3571775099167227E-2</v>
      </c>
      <c r="E68" s="90">
        <v>10280156</v>
      </c>
      <c r="F68" s="96">
        <v>0.11175197378363176</v>
      </c>
      <c r="G68" s="97">
        <v>-42.563566155999965</v>
      </c>
    </row>
    <row r="69" spans="1:7" x14ac:dyDescent="0.2">
      <c r="A69" s="93">
        <v>40</v>
      </c>
      <c r="B69" s="99" t="s">
        <v>271</v>
      </c>
      <c r="C69" s="90">
        <v>5849522</v>
      </c>
      <c r="D69" s="96">
        <v>6.2979258728495358E-2</v>
      </c>
      <c r="E69" s="90">
        <v>11224763</v>
      </c>
      <c r="F69" s="96">
        <v>0.12202046549716561</v>
      </c>
      <c r="G69" s="97">
        <v>-47.887345149291797</v>
      </c>
    </row>
    <row r="70" spans="1:7" x14ac:dyDescent="0.2">
      <c r="A70" s="93">
        <v>41</v>
      </c>
      <c r="B70" s="99" t="s">
        <v>272</v>
      </c>
      <c r="C70" s="90">
        <v>1530224</v>
      </c>
      <c r="D70" s="96">
        <v>1.6475256133501689E-2</v>
      </c>
      <c r="E70" s="90">
        <v>3619053</v>
      </c>
      <c r="F70" s="96">
        <v>3.9341457072983518E-2</v>
      </c>
      <c r="G70" s="97">
        <v>-57.717557604157776</v>
      </c>
    </row>
    <row r="71" spans="1:7" x14ac:dyDescent="0.2">
      <c r="A71" s="93">
        <v>42</v>
      </c>
      <c r="B71" s="100" t="s">
        <v>273</v>
      </c>
      <c r="C71" s="90">
        <v>652759</v>
      </c>
      <c r="D71" s="96">
        <v>7.027972191292536E-3</v>
      </c>
      <c r="E71" s="90">
        <v>1589180</v>
      </c>
      <c r="F71" s="96">
        <v>1.7275418942812926E-2</v>
      </c>
      <c r="G71" s="97">
        <v>-58.924791401855046</v>
      </c>
    </row>
    <row r="72" spans="1:7" x14ac:dyDescent="0.2">
      <c r="A72" s="93">
        <v>43</v>
      </c>
      <c r="B72" s="99" t="s">
        <v>274</v>
      </c>
      <c r="C72" s="90">
        <v>151375</v>
      </c>
      <c r="D72" s="96">
        <v>1.6297887741982995E-3</v>
      </c>
      <c r="E72" s="90">
        <v>63349</v>
      </c>
      <c r="F72" s="96">
        <v>6.8864478196821997E-4</v>
      </c>
      <c r="G72" s="97">
        <v>138.95404820912719</v>
      </c>
    </row>
    <row r="73" spans="1:7" x14ac:dyDescent="0.2">
      <c r="A73" s="93">
        <v>44</v>
      </c>
      <c r="B73" s="99" t="s">
        <v>275</v>
      </c>
      <c r="C73" s="90">
        <v>29298</v>
      </c>
      <c r="D73" s="96">
        <v>3.1543882085193576E-4</v>
      </c>
      <c r="E73" s="90">
        <v>38295</v>
      </c>
      <c r="F73" s="96">
        <v>4.1629152670875604E-4</v>
      </c>
      <c r="G73" s="97">
        <v>-23.493928711320009</v>
      </c>
    </row>
    <row r="74" spans="1:7" x14ac:dyDescent="0.2">
      <c r="A74" s="93">
        <v>45</v>
      </c>
      <c r="B74" s="99" t="s">
        <v>276</v>
      </c>
      <c r="C74" s="90">
        <v>0</v>
      </c>
      <c r="D74" s="96">
        <v>0</v>
      </c>
      <c r="E74" s="90">
        <v>0</v>
      </c>
      <c r="F74" s="96">
        <v>0</v>
      </c>
      <c r="G74" s="97"/>
    </row>
    <row r="75" spans="1:7" x14ac:dyDescent="0.2">
      <c r="A75" s="93">
        <v>46</v>
      </c>
      <c r="B75" s="99" t="s">
        <v>277</v>
      </c>
      <c r="C75" s="90">
        <v>0</v>
      </c>
      <c r="D75" s="96">
        <v>0</v>
      </c>
      <c r="E75" s="90">
        <v>0</v>
      </c>
      <c r="F75" s="96">
        <v>0</v>
      </c>
      <c r="G75" s="97"/>
    </row>
    <row r="76" spans="1:7" x14ac:dyDescent="0.2">
      <c r="A76" s="93">
        <v>47</v>
      </c>
      <c r="B76" s="99" t="s">
        <v>100</v>
      </c>
      <c r="C76" s="90">
        <v>33593458</v>
      </c>
      <c r="D76" s="96">
        <v>0.361686148537751</v>
      </c>
      <c r="E76" s="90">
        <v>51730821</v>
      </c>
      <c r="F76" s="96">
        <v>0.56234762898517765</v>
      </c>
      <c r="G76" s="97">
        <v>-35.061038370143017</v>
      </c>
    </row>
    <row r="77" spans="1:7" x14ac:dyDescent="0.2">
      <c r="A77" s="218"/>
      <c r="B77" s="219"/>
      <c r="C77" s="220"/>
      <c r="D77" s="221"/>
      <c r="E77" s="220"/>
      <c r="F77" s="221"/>
      <c r="G77" s="222"/>
    </row>
    <row r="79" spans="1:7" x14ac:dyDescent="0.2">
      <c r="A79" s="108" t="s">
        <v>278</v>
      </c>
    </row>
    <row r="80" spans="1:7" x14ac:dyDescent="0.2">
      <c r="A80" s="108" t="s">
        <v>279</v>
      </c>
    </row>
    <row r="81" spans="1:7" x14ac:dyDescent="0.2">
      <c r="A81" s="116" t="s">
        <v>103</v>
      </c>
      <c r="B81" s="48" t="s">
        <v>280</v>
      </c>
    </row>
    <row r="82" spans="1:7" x14ac:dyDescent="0.2">
      <c r="A82" s="223" t="s">
        <v>105</v>
      </c>
      <c r="B82" s="48" t="s">
        <v>281</v>
      </c>
    </row>
    <row r="83" spans="1:7" x14ac:dyDescent="0.2">
      <c r="A83" s="224" t="s">
        <v>107</v>
      </c>
      <c r="B83" s="48" t="s">
        <v>282</v>
      </c>
    </row>
    <row r="84" spans="1:7" x14ac:dyDescent="0.2">
      <c r="A84" s="223" t="s">
        <v>117</v>
      </c>
      <c r="B84" s="48" t="s">
        <v>118</v>
      </c>
    </row>
    <row r="85" spans="1:7" x14ac:dyDescent="0.2">
      <c r="A85" s="116" t="s">
        <v>119</v>
      </c>
      <c r="B85" s="48" t="s">
        <v>120</v>
      </c>
    </row>
    <row r="86" spans="1:7" x14ac:dyDescent="0.2">
      <c r="B86" s="115"/>
    </row>
    <row r="87" spans="1:7" x14ac:dyDescent="0.2">
      <c r="A87" s="116"/>
      <c r="B87" s="225"/>
      <c r="G87" s="52"/>
    </row>
    <row r="88" spans="1:7" s="47" customFormat="1" x14ac:dyDescent="0.2">
      <c r="A88" s="116"/>
      <c r="B88" s="225"/>
      <c r="C88" s="110"/>
      <c r="E88" s="110"/>
      <c r="G88" s="118"/>
    </row>
    <row r="89" spans="1:7" x14ac:dyDescent="0.2">
      <c r="A89" s="116"/>
      <c r="B89" s="225"/>
      <c r="G89" s="52"/>
    </row>
  </sheetData>
  <mergeCells count="8">
    <mergeCell ref="A1:G1"/>
    <mergeCell ref="A2:G2"/>
    <mergeCell ref="A3:G3"/>
    <mergeCell ref="A4:G4"/>
    <mergeCell ref="A12:B14"/>
    <mergeCell ref="C12:D12"/>
    <mergeCell ref="E12:F12"/>
    <mergeCell ref="G12:G13"/>
  </mergeCells>
  <printOptions horizontalCentered="1"/>
  <pageMargins left="0.19" right="0.23" top="0.4" bottom="0.25" header="0.5" footer="0.5"/>
  <pageSetup paperSize="14"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184C9-7173-4698-96F2-7D0ACADF3181}">
  <sheetPr>
    <pageSetUpPr fitToPage="1"/>
  </sheetPr>
  <dimension ref="A1:G81"/>
  <sheetViews>
    <sheetView workbookViewId="0">
      <selection activeCell="A9" sqref="A9"/>
    </sheetView>
  </sheetViews>
  <sheetFormatPr defaultRowHeight="12.75" x14ac:dyDescent="0.2"/>
  <cols>
    <col min="1" max="1" width="2.7109375" style="128" customWidth="1"/>
    <col min="2" max="2" width="35.85546875" style="128" customWidth="1"/>
    <col min="3" max="3" width="10.85546875" style="159" customWidth="1"/>
    <col min="4" max="4" width="8.28515625" style="128" bestFit="1" customWidth="1"/>
    <col min="5" max="5" width="10.28515625" style="159" customWidth="1"/>
    <col min="6" max="6" width="8.28515625" style="128" bestFit="1" customWidth="1"/>
    <col min="7" max="7" width="9.85546875" style="129" bestFit="1" customWidth="1"/>
    <col min="8" max="16384" width="9.140625" style="128"/>
  </cols>
  <sheetData>
    <row r="1" spans="1:7" s="150" customFormat="1" x14ac:dyDescent="0.2">
      <c r="A1" s="122" t="s">
        <v>0</v>
      </c>
      <c r="B1" s="226"/>
      <c r="C1" s="227"/>
      <c r="D1" s="226"/>
      <c r="E1" s="124"/>
      <c r="F1" s="126"/>
      <c r="G1" s="228"/>
    </row>
    <row r="2" spans="1:7" s="150" customFormat="1" x14ac:dyDescent="0.2">
      <c r="A2" s="122" t="s">
        <v>1</v>
      </c>
      <c r="B2" s="122"/>
      <c r="C2" s="124"/>
      <c r="D2" s="122"/>
      <c r="E2" s="124"/>
      <c r="F2" s="126"/>
      <c r="G2" s="228"/>
    </row>
    <row r="3" spans="1:7" s="150" customFormat="1" x14ac:dyDescent="0.2">
      <c r="A3" s="122" t="s">
        <v>2</v>
      </c>
      <c r="B3" s="226"/>
      <c r="C3" s="227"/>
      <c r="D3" s="226"/>
      <c r="E3" s="124"/>
      <c r="F3" s="126"/>
      <c r="G3" s="228"/>
    </row>
    <row r="4" spans="1:7" s="150" customFormat="1" x14ac:dyDescent="0.2">
      <c r="A4" s="122" t="s">
        <v>3</v>
      </c>
      <c r="B4" s="226"/>
      <c r="C4" s="227"/>
      <c r="D4" s="226"/>
      <c r="E4" s="124"/>
      <c r="F4" s="126"/>
      <c r="G4" s="228"/>
    </row>
    <row r="5" spans="1:7" s="150" customFormat="1" x14ac:dyDescent="0.2">
      <c r="A5" s="226"/>
      <c r="B5" s="226"/>
      <c r="C5" s="227"/>
      <c r="D5" s="226"/>
      <c r="E5" s="124"/>
      <c r="F5" s="126"/>
      <c r="G5" s="228"/>
    </row>
    <row r="6" spans="1:7" x14ac:dyDescent="0.2">
      <c r="A6" s="122" t="s">
        <v>283</v>
      </c>
      <c r="B6" s="122"/>
      <c r="C6" s="124"/>
      <c r="D6" s="122"/>
      <c r="E6" s="124"/>
      <c r="F6" s="122"/>
      <c r="G6" s="228"/>
    </row>
    <row r="7" spans="1:7" x14ac:dyDescent="0.2">
      <c r="A7" s="315" t="s">
        <v>368</v>
      </c>
      <c r="B7" s="315"/>
      <c r="C7" s="315"/>
      <c r="D7" s="315"/>
      <c r="E7" s="315"/>
      <c r="F7" s="315"/>
      <c r="G7" s="315"/>
    </row>
    <row r="8" spans="1:7" s="232" customFormat="1" ht="13.5" x14ac:dyDescent="0.25">
      <c r="A8" s="123" t="s">
        <v>369</v>
      </c>
      <c r="B8" s="229"/>
      <c r="C8" s="230"/>
      <c r="D8" s="229"/>
      <c r="E8" s="230"/>
      <c r="F8" s="229"/>
      <c r="G8" s="231"/>
    </row>
    <row r="9" spans="1:7" x14ac:dyDescent="0.2">
      <c r="A9" s="122"/>
      <c r="B9" s="122"/>
      <c r="C9" s="124"/>
      <c r="D9" s="122"/>
      <c r="E9" s="124"/>
      <c r="F9" s="122"/>
      <c r="G9" s="228"/>
    </row>
    <row r="10" spans="1:7" x14ac:dyDescent="0.2">
      <c r="A10" s="338" t="s">
        <v>122</v>
      </c>
      <c r="B10" s="339"/>
      <c r="C10" s="319">
        <v>2020</v>
      </c>
      <c r="D10" s="319"/>
      <c r="E10" s="319">
        <v>2019</v>
      </c>
      <c r="F10" s="319"/>
      <c r="G10" s="320" t="s">
        <v>123</v>
      </c>
    </row>
    <row r="11" spans="1:7" ht="15.75" x14ac:dyDescent="0.2">
      <c r="A11" s="338"/>
      <c r="B11" s="339"/>
      <c r="C11" s="233" t="s">
        <v>124</v>
      </c>
      <c r="D11" s="233" t="s">
        <v>41</v>
      </c>
      <c r="E11" s="233" t="s">
        <v>125</v>
      </c>
      <c r="F11" s="233" t="s">
        <v>41</v>
      </c>
      <c r="G11" s="321"/>
    </row>
    <row r="12" spans="1:7" x14ac:dyDescent="0.2">
      <c r="A12" s="338"/>
      <c r="B12" s="339"/>
      <c r="C12" s="79" t="s">
        <v>12</v>
      </c>
      <c r="D12" s="79" t="s">
        <v>13</v>
      </c>
      <c r="E12" s="79" t="s">
        <v>14</v>
      </c>
      <c r="F12" s="79" t="s">
        <v>15</v>
      </c>
      <c r="G12" s="80" t="s">
        <v>16</v>
      </c>
    </row>
    <row r="13" spans="1:7" x14ac:dyDescent="0.2">
      <c r="A13" s="234"/>
      <c r="B13" s="234"/>
      <c r="C13" s="235">
        <v>0</v>
      </c>
      <c r="D13" s="236"/>
      <c r="E13" s="235">
        <v>0</v>
      </c>
      <c r="F13" s="236"/>
      <c r="G13" s="237"/>
    </row>
    <row r="14" spans="1:7" x14ac:dyDescent="0.2">
      <c r="A14" s="122" t="s">
        <v>234</v>
      </c>
      <c r="B14" s="123"/>
      <c r="C14" s="142">
        <v>9288013416</v>
      </c>
      <c r="D14" s="191">
        <v>100</v>
      </c>
      <c r="E14" s="142">
        <v>9199082264</v>
      </c>
      <c r="F14" s="191">
        <v>100</v>
      </c>
      <c r="G14" s="143">
        <v>0.96673939255904007</v>
      </c>
    </row>
    <row r="15" spans="1:7" x14ac:dyDescent="0.2">
      <c r="C15" s="140"/>
      <c r="D15" s="162"/>
      <c r="E15" s="140"/>
      <c r="F15" s="162"/>
      <c r="G15" s="143"/>
    </row>
    <row r="16" spans="1:7" ht="12.75" customHeight="1" x14ac:dyDescent="0.2">
      <c r="A16" s="146" t="s">
        <v>284</v>
      </c>
      <c r="C16" s="142">
        <v>3047384868</v>
      </c>
      <c r="D16" s="191">
        <v>32.80986720745279</v>
      </c>
      <c r="E16" s="142">
        <v>2997061824</v>
      </c>
      <c r="F16" s="191">
        <v>32.580008939900488</v>
      </c>
      <c r="G16" s="143">
        <v>1.6790792768110745</v>
      </c>
    </row>
    <row r="17" spans="1:7" ht="12.75" customHeight="1" x14ac:dyDescent="0.2">
      <c r="B17" s="128" t="s">
        <v>285</v>
      </c>
      <c r="C17" s="147">
        <v>715741250</v>
      </c>
      <c r="D17" s="162">
        <v>7.7060746786500971</v>
      </c>
      <c r="E17" s="147">
        <v>756335097</v>
      </c>
      <c r="F17" s="162">
        <v>8.2218538251350068</v>
      </c>
      <c r="G17" s="129">
        <v>-5.3671774800634431</v>
      </c>
    </row>
    <row r="18" spans="1:7" ht="12.75" customHeight="1" x14ac:dyDescent="0.2">
      <c r="B18" s="128" t="s">
        <v>272</v>
      </c>
      <c r="C18" s="147">
        <v>389709003</v>
      </c>
      <c r="D18" s="162">
        <v>4.1958273049936343</v>
      </c>
      <c r="E18" s="147">
        <v>296186014</v>
      </c>
      <c r="F18" s="162">
        <v>3.2197343767552158</v>
      </c>
      <c r="G18" s="129">
        <v>31.575761372716272</v>
      </c>
    </row>
    <row r="19" spans="1:7" ht="12.75" customHeight="1" x14ac:dyDescent="0.2">
      <c r="B19" s="128" t="s">
        <v>286</v>
      </c>
      <c r="C19" s="147">
        <v>1291202211</v>
      </c>
      <c r="D19" s="162">
        <v>13.901812510043429</v>
      </c>
      <c r="E19" s="147">
        <v>1326772915</v>
      </c>
      <c r="F19" s="162">
        <v>14.422883467324105</v>
      </c>
      <c r="G19" s="129">
        <v>-2.6809941322927897</v>
      </c>
    </row>
    <row r="20" spans="1:7" ht="12.75" customHeight="1" x14ac:dyDescent="0.2">
      <c r="A20" s="238"/>
      <c r="B20" s="239" t="s">
        <v>287</v>
      </c>
      <c r="C20" s="147">
        <v>324327108</v>
      </c>
      <c r="D20" s="162">
        <v>3.49188888380908</v>
      </c>
      <c r="E20" s="147">
        <v>255264179</v>
      </c>
      <c r="F20" s="162">
        <v>2.7748874471854599</v>
      </c>
      <c r="G20" s="129">
        <v>27.055472205522417</v>
      </c>
    </row>
    <row r="21" spans="1:7" ht="12.75" customHeight="1" x14ac:dyDescent="0.2">
      <c r="B21" s="128" t="s">
        <v>288</v>
      </c>
      <c r="C21" s="147">
        <v>159422299</v>
      </c>
      <c r="D21" s="162">
        <v>1.7164305418139376</v>
      </c>
      <c r="E21" s="147">
        <v>203304618</v>
      </c>
      <c r="F21" s="162">
        <v>2.2100532658091252</v>
      </c>
      <c r="G21" s="129">
        <v>-21.584516589780563</v>
      </c>
    </row>
    <row r="22" spans="1:7" ht="12.75" customHeight="1" x14ac:dyDescent="0.2">
      <c r="B22" s="240" t="s">
        <v>289</v>
      </c>
      <c r="C22" s="147">
        <v>166982997</v>
      </c>
      <c r="D22" s="162">
        <v>1.7978332881426147</v>
      </c>
      <c r="E22" s="147">
        <v>159199001</v>
      </c>
      <c r="F22" s="162">
        <v>1.7305965576915727</v>
      </c>
      <c r="G22" s="129">
        <v>4.8894754056905168</v>
      </c>
    </row>
    <row r="23" spans="1:7" ht="12.75" customHeight="1" x14ac:dyDescent="0.2">
      <c r="A23" s="146" t="s">
        <v>290</v>
      </c>
      <c r="C23" s="142">
        <v>3510501164</v>
      </c>
      <c r="D23" s="191">
        <v>37.79603890270694</v>
      </c>
      <c r="E23" s="142">
        <v>3646622242</v>
      </c>
      <c r="F23" s="191">
        <v>39.641152642702359</v>
      </c>
      <c r="G23" s="143">
        <v>-3.7327989840083906</v>
      </c>
    </row>
    <row r="24" spans="1:7" ht="12.75" customHeight="1" x14ac:dyDescent="0.2">
      <c r="B24" s="128" t="s">
        <v>291</v>
      </c>
      <c r="C24" s="140">
        <v>272733518</v>
      </c>
      <c r="D24" s="162">
        <v>2.9364031444030378</v>
      </c>
      <c r="E24" s="140">
        <v>359390951</v>
      </c>
      <c r="F24" s="162">
        <v>3.90681310032907</v>
      </c>
      <c r="G24" s="129">
        <v>-24.112302426891098</v>
      </c>
    </row>
    <row r="25" spans="1:7" ht="12.75" customHeight="1" x14ac:dyDescent="0.2">
      <c r="B25" s="148" t="s">
        <v>292</v>
      </c>
      <c r="C25" s="147">
        <v>111317481</v>
      </c>
      <c r="D25" s="162">
        <v>1.1985068928543847</v>
      </c>
      <c r="E25" s="147">
        <v>172096020</v>
      </c>
      <c r="F25" s="162">
        <v>1.8707955322183212</v>
      </c>
      <c r="G25" s="129">
        <v>-35.316644161788282</v>
      </c>
    </row>
    <row r="26" spans="1:7" ht="12.75" customHeight="1" x14ac:dyDescent="0.2">
      <c r="B26" s="128" t="s">
        <v>293</v>
      </c>
      <c r="C26" s="147">
        <v>7789406</v>
      </c>
      <c r="D26" s="162">
        <v>8.3865145872653202E-2</v>
      </c>
      <c r="E26" s="147">
        <v>8368278</v>
      </c>
      <c r="F26" s="162">
        <v>9.0968617953865932E-2</v>
      </c>
      <c r="G26" s="129">
        <v>-6.9174566141325613</v>
      </c>
    </row>
    <row r="27" spans="1:7" ht="12.75" customHeight="1" x14ac:dyDescent="0.2">
      <c r="B27" s="128" t="s">
        <v>294</v>
      </c>
      <c r="C27" s="147">
        <v>1286285</v>
      </c>
      <c r="D27" s="162">
        <v>1.3848871038280164E-2</v>
      </c>
      <c r="E27" s="147">
        <v>8675968</v>
      </c>
      <c r="F27" s="162">
        <v>9.4313408131513579E-2</v>
      </c>
      <c r="G27" s="129">
        <v>-85.174161546008463</v>
      </c>
    </row>
    <row r="28" spans="1:7" ht="12.75" customHeight="1" x14ac:dyDescent="0.2">
      <c r="B28" s="128" t="s">
        <v>295</v>
      </c>
      <c r="C28" s="140">
        <v>143796265</v>
      </c>
      <c r="D28" s="162">
        <v>1.548191831337036</v>
      </c>
      <c r="E28" s="140">
        <v>157431903</v>
      </c>
      <c r="F28" s="162">
        <v>1.7113870545119412</v>
      </c>
      <c r="G28" s="129">
        <v>-8.661292749538827</v>
      </c>
    </row>
    <row r="29" spans="1:7" ht="12.75" customHeight="1" x14ac:dyDescent="0.2">
      <c r="B29" s="148" t="s">
        <v>296</v>
      </c>
      <c r="C29" s="147">
        <v>5849522</v>
      </c>
      <c r="D29" s="162">
        <v>6.2979258728495358E-2</v>
      </c>
      <c r="E29" s="147">
        <v>11224763</v>
      </c>
      <c r="F29" s="162">
        <v>0.12202046549716561</v>
      </c>
      <c r="G29" s="129">
        <v>-47.887345149291797</v>
      </c>
    </row>
    <row r="30" spans="1:7" ht="12.75" customHeight="1" x14ac:dyDescent="0.2">
      <c r="B30" s="148" t="s">
        <v>297</v>
      </c>
      <c r="C30" s="147">
        <v>3631238</v>
      </c>
      <c r="D30" s="162">
        <v>3.9095959893260347E-2</v>
      </c>
      <c r="E30" s="147">
        <v>2971720</v>
      </c>
      <c r="F30" s="162">
        <v>3.2304526850788468E-2</v>
      </c>
      <c r="G30" s="129">
        <v>22.193140672741713</v>
      </c>
    </row>
    <row r="31" spans="1:7" ht="12.75" customHeight="1" x14ac:dyDescent="0.2">
      <c r="B31" s="148" t="s">
        <v>298</v>
      </c>
      <c r="C31" s="147">
        <v>6633693</v>
      </c>
      <c r="D31" s="162">
        <v>7.1422086757244194E-2</v>
      </c>
      <c r="E31" s="147">
        <v>5234729</v>
      </c>
      <c r="F31" s="162">
        <v>5.6904904747789531E-2</v>
      </c>
      <c r="G31" s="129">
        <v>26.724669032532532</v>
      </c>
    </row>
    <row r="32" spans="1:7" ht="12.75" customHeight="1" x14ac:dyDescent="0.2">
      <c r="B32" s="148" t="s">
        <v>299</v>
      </c>
      <c r="C32" s="147">
        <v>57249123</v>
      </c>
      <c r="D32" s="162">
        <v>0.61637640296018281</v>
      </c>
      <c r="E32" s="147">
        <v>52872423</v>
      </c>
      <c r="F32" s="162">
        <v>0.5747575843180871</v>
      </c>
      <c r="G32" s="129">
        <v>8.2778502509710972</v>
      </c>
    </row>
    <row r="33" spans="2:7" ht="12.75" customHeight="1" x14ac:dyDescent="0.2">
      <c r="B33" s="148" t="s">
        <v>300</v>
      </c>
      <c r="C33" s="147">
        <v>70432689</v>
      </c>
      <c r="D33" s="162">
        <v>0.75831812299785328</v>
      </c>
      <c r="E33" s="147">
        <v>85128268</v>
      </c>
      <c r="F33" s="162">
        <v>0.9253995730981105</v>
      </c>
      <c r="G33" s="129">
        <v>-17.262866196220507</v>
      </c>
    </row>
    <row r="34" spans="2:7" ht="12.75" customHeight="1" x14ac:dyDescent="0.2">
      <c r="B34" s="128" t="s">
        <v>301</v>
      </c>
      <c r="C34" s="147">
        <v>8544081</v>
      </c>
      <c r="D34" s="162">
        <v>9.1990403300683601E-2</v>
      </c>
      <c r="E34" s="147">
        <v>12818782</v>
      </c>
      <c r="F34" s="162">
        <v>0.1393484875134279</v>
      </c>
      <c r="G34" s="129">
        <v>-33.347169801311857</v>
      </c>
    </row>
    <row r="35" spans="2:7" ht="12.75" customHeight="1" x14ac:dyDescent="0.2">
      <c r="B35" s="128" t="s">
        <v>302</v>
      </c>
      <c r="C35" s="140">
        <v>3237767646</v>
      </c>
      <c r="D35" s="162">
        <v>34.859635758303902</v>
      </c>
      <c r="E35" s="140">
        <v>3287231291</v>
      </c>
      <c r="F35" s="162">
        <v>35.734339542373291</v>
      </c>
      <c r="G35" s="129">
        <v>-1.5047205572490396</v>
      </c>
    </row>
    <row r="36" spans="2:7" ht="12.75" customHeight="1" x14ac:dyDescent="0.2">
      <c r="B36" s="128" t="s">
        <v>303</v>
      </c>
      <c r="C36" s="147">
        <v>79697644</v>
      </c>
      <c r="D36" s="162">
        <v>0.85806986306360011</v>
      </c>
      <c r="E36" s="147">
        <v>120676801</v>
      </c>
      <c r="F36" s="162">
        <v>1.3118352193920548</v>
      </c>
      <c r="G36" s="129">
        <v>-33.957775363965773</v>
      </c>
    </row>
    <row r="37" spans="2:7" ht="12.75" customHeight="1" x14ac:dyDescent="0.2">
      <c r="B37" s="128" t="s">
        <v>304</v>
      </c>
      <c r="C37" s="147">
        <v>87516941</v>
      </c>
      <c r="D37" s="162">
        <v>0.94225683233013968</v>
      </c>
      <c r="E37" s="147">
        <v>74252044</v>
      </c>
      <c r="F37" s="162">
        <v>0.80716795294439814</v>
      </c>
      <c r="G37" s="129">
        <v>17.864689354544907</v>
      </c>
    </row>
    <row r="38" spans="2:7" ht="12.75" customHeight="1" x14ac:dyDescent="0.2">
      <c r="B38" s="128" t="s">
        <v>305</v>
      </c>
      <c r="C38" s="140">
        <v>938401668</v>
      </c>
      <c r="D38" s="162">
        <v>10.103362538037057</v>
      </c>
      <c r="E38" s="140">
        <v>894864525</v>
      </c>
      <c r="F38" s="162">
        <v>9.7277586972125807</v>
      </c>
      <c r="G38" s="129">
        <v>4.8652216937530293</v>
      </c>
    </row>
    <row r="39" spans="2:7" ht="12.75" customHeight="1" x14ac:dyDescent="0.2">
      <c r="B39" s="148" t="s">
        <v>306</v>
      </c>
      <c r="C39" s="147">
        <v>153929271</v>
      </c>
      <c r="D39" s="162">
        <v>1.6572894989022484</v>
      </c>
      <c r="E39" s="147">
        <v>156196768</v>
      </c>
      <c r="F39" s="162">
        <v>1.6979603347093191</v>
      </c>
      <c r="G39" s="129">
        <v>-1.4516926496199973</v>
      </c>
    </row>
    <row r="40" spans="2:7" ht="12.75" customHeight="1" x14ac:dyDescent="0.2">
      <c r="B40" s="148" t="s">
        <v>307</v>
      </c>
      <c r="C40" s="147">
        <v>181142778</v>
      </c>
      <c r="D40" s="162">
        <v>1.9502854904144984</v>
      </c>
      <c r="E40" s="147">
        <v>155822787</v>
      </c>
      <c r="F40" s="162">
        <v>1.6938949182985588</v>
      </c>
      <c r="G40" s="129">
        <v>16.249222265547083</v>
      </c>
    </row>
    <row r="41" spans="2:7" ht="12.75" customHeight="1" x14ac:dyDescent="0.2">
      <c r="B41" s="148" t="s">
        <v>308</v>
      </c>
      <c r="C41" s="147">
        <v>26027995</v>
      </c>
      <c r="D41" s="162">
        <v>0.2802320995269329</v>
      </c>
      <c r="E41" s="147">
        <v>21179999</v>
      </c>
      <c r="F41" s="162">
        <v>0.23024034781041719</v>
      </c>
      <c r="G41" s="129">
        <v>22.889500608569431</v>
      </c>
    </row>
    <row r="42" spans="2:7" ht="12.75" customHeight="1" x14ac:dyDescent="0.2">
      <c r="B42" s="148" t="s">
        <v>309</v>
      </c>
      <c r="C42" s="147">
        <v>29082495</v>
      </c>
      <c r="D42" s="162">
        <v>0.31311857226542145</v>
      </c>
      <c r="E42" s="147">
        <v>36586979</v>
      </c>
      <c r="F42" s="162">
        <v>0.39772422889597064</v>
      </c>
      <c r="G42" s="129">
        <v>-20.511351866465937</v>
      </c>
    </row>
    <row r="43" spans="2:7" ht="12.75" customHeight="1" x14ac:dyDescent="0.2">
      <c r="B43" s="148" t="s">
        <v>310</v>
      </c>
      <c r="C43" s="147">
        <v>233972036</v>
      </c>
      <c r="D43" s="162">
        <v>2.5190751296391105</v>
      </c>
      <c r="E43" s="147">
        <v>244407280</v>
      </c>
      <c r="F43" s="162">
        <v>2.6568659023354071</v>
      </c>
      <c r="G43" s="129">
        <v>-4.2696125909179132</v>
      </c>
    </row>
    <row r="44" spans="2:7" ht="12.75" customHeight="1" x14ac:dyDescent="0.2">
      <c r="B44" s="148" t="s">
        <v>300</v>
      </c>
      <c r="C44" s="147">
        <v>314247093</v>
      </c>
      <c r="D44" s="162">
        <v>3.3833617472888453</v>
      </c>
      <c r="E44" s="147">
        <v>280670712</v>
      </c>
      <c r="F44" s="162">
        <v>3.0510729651629083</v>
      </c>
      <c r="G44" s="129">
        <v>11.962908691377816</v>
      </c>
    </row>
    <row r="45" spans="2:7" ht="12.75" customHeight="1" x14ac:dyDescent="0.2">
      <c r="B45" s="128" t="s">
        <v>311</v>
      </c>
      <c r="C45" s="140">
        <v>1283507975</v>
      </c>
      <c r="D45" s="162">
        <v>13.818972018160142</v>
      </c>
      <c r="E45" s="140">
        <v>1305293007</v>
      </c>
      <c r="F45" s="162">
        <v>14.189382913860635</v>
      </c>
      <c r="G45" s="129">
        <v>-1.668976381791035</v>
      </c>
    </row>
    <row r="46" spans="2:7" ht="12.75" customHeight="1" x14ac:dyDescent="0.2">
      <c r="B46" s="148" t="s">
        <v>312</v>
      </c>
      <c r="C46" s="147">
        <v>123510366</v>
      </c>
      <c r="D46" s="162">
        <v>1.3297823815288081</v>
      </c>
      <c r="E46" s="147">
        <v>121350752</v>
      </c>
      <c r="F46" s="162">
        <v>1.319161504565495</v>
      </c>
      <c r="G46" s="129">
        <v>1.7796461615664319</v>
      </c>
    </row>
    <row r="47" spans="2:7" ht="12.75" customHeight="1" x14ac:dyDescent="0.2">
      <c r="B47" s="148" t="s">
        <v>313</v>
      </c>
      <c r="C47" s="147">
        <v>128217981</v>
      </c>
      <c r="D47" s="162">
        <v>1.3804672243380403</v>
      </c>
      <c r="E47" s="147">
        <v>141535798</v>
      </c>
      <c r="F47" s="162">
        <v>1.5385860669372529</v>
      </c>
      <c r="G47" s="129">
        <v>-9.4095043008129995</v>
      </c>
    </row>
    <row r="48" spans="2:7" ht="12.75" customHeight="1" x14ac:dyDescent="0.2">
      <c r="B48" s="148" t="s">
        <v>314</v>
      </c>
      <c r="C48" s="147">
        <v>172561690</v>
      </c>
      <c r="D48" s="162">
        <v>1.8578966488435142</v>
      </c>
      <c r="E48" s="147">
        <v>193296786</v>
      </c>
      <c r="F48" s="162">
        <v>2.1012616308091316</v>
      </c>
      <c r="G48" s="129">
        <v>-10.727077479705224</v>
      </c>
    </row>
    <row r="49" spans="1:7" ht="12.75" customHeight="1" x14ac:dyDescent="0.2">
      <c r="B49" s="148" t="s">
        <v>315</v>
      </c>
      <c r="C49" s="147">
        <v>442952207</v>
      </c>
      <c r="D49" s="162">
        <v>4.7690737207264178</v>
      </c>
      <c r="E49" s="147">
        <v>413289892</v>
      </c>
      <c r="F49" s="162">
        <v>4.4927296021406686</v>
      </c>
      <c r="G49" s="129">
        <v>7.177120847659153</v>
      </c>
    </row>
    <row r="50" spans="1:7" ht="12.75" customHeight="1" x14ac:dyDescent="0.2">
      <c r="B50" s="148" t="s">
        <v>316</v>
      </c>
      <c r="C50" s="147">
        <v>98707304</v>
      </c>
      <c r="D50" s="162">
        <v>1.0627386027453603</v>
      </c>
      <c r="E50" s="147">
        <v>121902100</v>
      </c>
      <c r="F50" s="162">
        <v>1.3251550154851404</v>
      </c>
      <c r="G50" s="129">
        <v>-19.027396574792395</v>
      </c>
    </row>
    <row r="51" spans="1:7" ht="12.75" customHeight="1" x14ac:dyDescent="0.2">
      <c r="B51" s="148" t="s">
        <v>317</v>
      </c>
      <c r="C51" s="147">
        <v>217183885</v>
      </c>
      <c r="D51" s="162">
        <v>2.3383244109646535</v>
      </c>
      <c r="E51" s="147">
        <v>211217286</v>
      </c>
      <c r="F51" s="162">
        <v>2.2960691070954424</v>
      </c>
      <c r="G51" s="129">
        <v>2.8248630180770338</v>
      </c>
    </row>
    <row r="52" spans="1:7" ht="12.75" customHeight="1" x14ac:dyDescent="0.2">
      <c r="B52" s="148" t="s">
        <v>300</v>
      </c>
      <c r="C52" s="147">
        <v>100374542</v>
      </c>
      <c r="D52" s="162">
        <v>1.0806890290133491</v>
      </c>
      <c r="E52" s="147">
        <v>102700393</v>
      </c>
      <c r="F52" s="162">
        <v>1.1164199868275033</v>
      </c>
      <c r="G52" s="129">
        <v>-2.2646953259468052</v>
      </c>
    </row>
    <row r="53" spans="1:7" ht="12.75" customHeight="1" x14ac:dyDescent="0.2">
      <c r="B53" s="128" t="s">
        <v>318</v>
      </c>
      <c r="C53" s="147">
        <v>9201684</v>
      </c>
      <c r="D53" s="162">
        <v>9.9070528732750476E-2</v>
      </c>
      <c r="E53" s="147">
        <v>6679869</v>
      </c>
      <c r="F53" s="162">
        <v>7.2614515321177478E-2</v>
      </c>
      <c r="G53" s="129">
        <v>37.752461912052468</v>
      </c>
    </row>
    <row r="54" spans="1:7" ht="12.75" customHeight="1" x14ac:dyDescent="0.2">
      <c r="B54" s="128" t="s">
        <v>319</v>
      </c>
      <c r="C54" s="147">
        <v>839441734</v>
      </c>
      <c r="D54" s="162">
        <v>9.0379039779802142</v>
      </c>
      <c r="E54" s="147">
        <v>885465045</v>
      </c>
      <c r="F54" s="162">
        <v>9.6255802436424442</v>
      </c>
      <c r="G54" s="129">
        <v>-5.1976428950958757</v>
      </c>
    </row>
    <row r="55" spans="1:7" ht="12.75" customHeight="1" x14ac:dyDescent="0.2">
      <c r="B55" s="128" t="s">
        <v>320</v>
      </c>
      <c r="C55" s="147">
        <v>0</v>
      </c>
      <c r="D55" s="162">
        <v>0</v>
      </c>
      <c r="E55" s="147">
        <v>0</v>
      </c>
      <c r="F55" s="162">
        <v>0</v>
      </c>
      <c r="G55" s="129">
        <v>0</v>
      </c>
    </row>
    <row r="56" spans="1:7" ht="12.75" customHeight="1" x14ac:dyDescent="0.2">
      <c r="A56" s="145" t="s">
        <v>321</v>
      </c>
      <c r="C56" s="142">
        <v>1026214832</v>
      </c>
      <c r="D56" s="191">
        <v>11.048808674545954</v>
      </c>
      <c r="E56" s="142">
        <v>853968212</v>
      </c>
      <c r="F56" s="191">
        <v>9.283189208362101</v>
      </c>
      <c r="G56" s="143">
        <v>20.170144225462106</v>
      </c>
    </row>
    <row r="57" spans="1:7" ht="12.75" customHeight="1" x14ac:dyDescent="0.2">
      <c r="B57" s="128" t="s">
        <v>322</v>
      </c>
      <c r="C57" s="147">
        <v>129648664</v>
      </c>
      <c r="D57" s="162">
        <v>1.3958707658266372</v>
      </c>
      <c r="E57" s="147">
        <v>140154247</v>
      </c>
      <c r="F57" s="162">
        <v>1.5235677101017389</v>
      </c>
      <c r="G57" s="129">
        <v>-7.4957293302713834</v>
      </c>
    </row>
    <row r="58" spans="1:7" ht="12.75" customHeight="1" x14ac:dyDescent="0.2">
      <c r="B58" s="128" t="s">
        <v>323</v>
      </c>
      <c r="C58" s="147">
        <v>300472846</v>
      </c>
      <c r="D58" s="162">
        <v>3.2350604218808545</v>
      </c>
      <c r="E58" s="147">
        <v>369507138</v>
      </c>
      <c r="F58" s="162">
        <v>4.016782624567254</v>
      </c>
      <c r="G58" s="129">
        <v>-18.682803361703936</v>
      </c>
    </row>
    <row r="59" spans="1:7" ht="12.75" customHeight="1" x14ac:dyDescent="0.2">
      <c r="B59" s="128" t="s">
        <v>100</v>
      </c>
      <c r="C59" s="147">
        <v>596093322</v>
      </c>
      <c r="D59" s="162">
        <v>6.4178774868384618</v>
      </c>
      <c r="E59" s="147">
        <v>344306827</v>
      </c>
      <c r="F59" s="162">
        <v>3.7428388736931071</v>
      </c>
      <c r="G59" s="129">
        <v>73.12852236879985</v>
      </c>
    </row>
    <row r="60" spans="1:7" ht="12.75" customHeight="1" x14ac:dyDescent="0.2">
      <c r="A60" s="146" t="s">
        <v>324</v>
      </c>
      <c r="C60" s="142">
        <v>1624935330</v>
      </c>
      <c r="D60" s="191">
        <v>17.494971822508401</v>
      </c>
      <c r="E60" s="142">
        <v>1629066447</v>
      </c>
      <c r="F60" s="191">
        <v>17.70901053222715</v>
      </c>
      <c r="G60" s="143">
        <v>-0.25358799867296022</v>
      </c>
    </row>
    <row r="61" spans="1:7" ht="12.75" customHeight="1" x14ac:dyDescent="0.2">
      <c r="B61" s="128" t="s">
        <v>325</v>
      </c>
      <c r="C61" s="140">
        <v>869490592</v>
      </c>
      <c r="D61" s="162">
        <v>9.3614269602816442</v>
      </c>
      <c r="E61" s="140">
        <v>828274145</v>
      </c>
      <c r="F61" s="162">
        <v>9.0038780090204877</v>
      </c>
      <c r="G61" s="129">
        <v>4.9761841835591767</v>
      </c>
    </row>
    <row r="62" spans="1:7" ht="12.75" customHeight="1" x14ac:dyDescent="0.2">
      <c r="B62" s="128" t="s">
        <v>326</v>
      </c>
      <c r="C62" s="147">
        <v>415931251</v>
      </c>
      <c r="D62" s="162">
        <v>4.4781508420680769</v>
      </c>
      <c r="E62" s="147">
        <v>398380383</v>
      </c>
      <c r="F62" s="162">
        <v>4.3306535539858722</v>
      </c>
      <c r="G62" s="129">
        <v>4.4055552805671159</v>
      </c>
    </row>
    <row r="63" spans="1:7" ht="12.75" customHeight="1" x14ac:dyDescent="0.2">
      <c r="B63" s="128" t="s">
        <v>327</v>
      </c>
      <c r="C63" s="147">
        <v>92357783</v>
      </c>
      <c r="D63" s="162">
        <v>0.9943760722922711</v>
      </c>
      <c r="E63" s="147">
        <v>78238137</v>
      </c>
      <c r="F63" s="162">
        <v>0.8504993732492182</v>
      </c>
      <c r="G63" s="129">
        <v>18.047012034552921</v>
      </c>
    </row>
    <row r="64" spans="1:7" ht="12.75" customHeight="1" x14ac:dyDescent="0.2">
      <c r="B64" s="128" t="s">
        <v>328</v>
      </c>
      <c r="C64" s="147">
        <v>361201558</v>
      </c>
      <c r="D64" s="162">
        <v>3.8889000459212943</v>
      </c>
      <c r="E64" s="147">
        <v>351655625</v>
      </c>
      <c r="F64" s="162">
        <v>3.8227250817853977</v>
      </c>
      <c r="G64" s="129">
        <v>2.7145685498419088</v>
      </c>
    </row>
    <row r="65" spans="1:7" ht="12.75" customHeight="1" x14ac:dyDescent="0.2">
      <c r="B65" s="128" t="s">
        <v>329</v>
      </c>
      <c r="C65" s="140">
        <v>755444738</v>
      </c>
      <c r="D65" s="162">
        <v>8.1335448622267581</v>
      </c>
      <c r="E65" s="140">
        <v>800792302</v>
      </c>
      <c r="F65" s="162">
        <v>8.7051325232066663</v>
      </c>
      <c r="G65" s="129">
        <v>-5.662837153497013</v>
      </c>
    </row>
    <row r="66" spans="1:7" ht="12.75" customHeight="1" x14ac:dyDescent="0.2">
      <c r="B66" s="128" t="s">
        <v>330</v>
      </c>
      <c r="C66" s="140">
        <v>653846731</v>
      </c>
      <c r="D66" s="162">
        <v>7.0396833177873184</v>
      </c>
      <c r="E66" s="140">
        <v>710594776</v>
      </c>
      <c r="F66" s="162">
        <v>7.7246268226219215</v>
      </c>
      <c r="G66" s="129">
        <v>-7.9859924272789762</v>
      </c>
    </row>
    <row r="67" spans="1:7" ht="12.75" customHeight="1" x14ac:dyDescent="0.2">
      <c r="B67" s="148" t="s">
        <v>331</v>
      </c>
      <c r="C67" s="147">
        <v>91638564</v>
      </c>
      <c r="D67" s="162">
        <v>0.98663255419225371</v>
      </c>
      <c r="E67" s="147">
        <v>82917587</v>
      </c>
      <c r="F67" s="162">
        <v>0.90136803455375647</v>
      </c>
      <c r="G67" s="129">
        <v>10.517644465461833</v>
      </c>
    </row>
    <row r="68" spans="1:7" ht="12.75" customHeight="1" x14ac:dyDescent="0.2">
      <c r="B68" s="148" t="s">
        <v>332</v>
      </c>
      <c r="C68" s="147">
        <v>48553116</v>
      </c>
      <c r="D68" s="162">
        <v>0.5227502785079956</v>
      </c>
      <c r="E68" s="147">
        <v>45539871</v>
      </c>
      <c r="F68" s="162">
        <v>0.495047980799316</v>
      </c>
      <c r="G68" s="129">
        <v>6.6167183477528955</v>
      </c>
    </row>
    <row r="69" spans="1:7" ht="12.75" customHeight="1" x14ac:dyDescent="0.2">
      <c r="B69" s="148" t="s">
        <v>333</v>
      </c>
      <c r="C69" s="147">
        <v>69920394</v>
      </c>
      <c r="D69" s="162">
        <v>0.752802465590237</v>
      </c>
      <c r="E69" s="147">
        <v>199224642</v>
      </c>
      <c r="F69" s="162">
        <v>2.1657012763072294</v>
      </c>
      <c r="G69" s="129">
        <v>-64.903742178640726</v>
      </c>
    </row>
    <row r="70" spans="1:7" ht="12.75" customHeight="1" x14ac:dyDescent="0.2">
      <c r="B70" s="148" t="s">
        <v>334</v>
      </c>
      <c r="C70" s="147">
        <v>95884560</v>
      </c>
      <c r="D70" s="162">
        <v>1.0323473460409136</v>
      </c>
      <c r="E70" s="147">
        <v>77382800</v>
      </c>
      <c r="F70" s="162">
        <v>0.84120130442612151</v>
      </c>
      <c r="G70" s="129">
        <v>23.909395886424374</v>
      </c>
    </row>
    <row r="71" spans="1:7" ht="12.75" customHeight="1" x14ac:dyDescent="0.2">
      <c r="B71" s="148" t="s">
        <v>300</v>
      </c>
      <c r="C71" s="147">
        <v>347850097</v>
      </c>
      <c r="D71" s="162">
        <v>3.7451506734559179</v>
      </c>
      <c r="E71" s="147">
        <v>305529876</v>
      </c>
      <c r="F71" s="162">
        <v>3.3213082265354985</v>
      </c>
      <c r="G71" s="129">
        <v>13.851418248865457</v>
      </c>
    </row>
    <row r="72" spans="1:7" ht="12.75" customHeight="1" x14ac:dyDescent="0.2">
      <c r="B72" s="128" t="s">
        <v>335</v>
      </c>
      <c r="C72" s="147">
        <v>25604968</v>
      </c>
      <c r="D72" s="162">
        <v>0.27567755184215814</v>
      </c>
      <c r="E72" s="147">
        <v>27466286</v>
      </c>
      <c r="F72" s="162">
        <v>0.2985763711178831</v>
      </c>
      <c r="G72" s="129">
        <v>-6.7767371241965506</v>
      </c>
    </row>
    <row r="73" spans="1:7" ht="12.75" customHeight="1" x14ac:dyDescent="0.2">
      <c r="B73" s="128" t="s">
        <v>336</v>
      </c>
      <c r="C73" s="147">
        <v>75993039</v>
      </c>
      <c r="D73" s="162">
        <v>0.81818399259728203</v>
      </c>
      <c r="E73" s="147">
        <v>62731240</v>
      </c>
      <c r="F73" s="162">
        <v>0.68192932946685947</v>
      </c>
      <c r="G73" s="129">
        <v>21.140661335564225</v>
      </c>
    </row>
    <row r="74" spans="1:7" ht="12.75" customHeight="1" x14ac:dyDescent="0.2">
      <c r="A74" s="146" t="s">
        <v>178</v>
      </c>
      <c r="C74" s="142">
        <v>78977222</v>
      </c>
      <c r="D74" s="191">
        <v>0.85031339278590889</v>
      </c>
      <c r="E74" s="142">
        <v>72363539</v>
      </c>
      <c r="F74" s="191">
        <v>0.786638676807902</v>
      </c>
      <c r="G74" s="143">
        <v>9.1395239804399289</v>
      </c>
    </row>
    <row r="75" spans="1:7" ht="12.75" customHeight="1" x14ac:dyDescent="0.2">
      <c r="B75" s="128" t="s">
        <v>337</v>
      </c>
      <c r="C75" s="147">
        <v>33628450</v>
      </c>
      <c r="D75" s="162">
        <v>0.36206289217961224</v>
      </c>
      <c r="E75" s="147">
        <v>4949141</v>
      </c>
      <c r="F75" s="162">
        <v>5.3800377667760794E-2</v>
      </c>
      <c r="G75" s="129">
        <v>579.48054015838306</v>
      </c>
    </row>
    <row r="76" spans="1:7" ht="12.75" customHeight="1" x14ac:dyDescent="0.2">
      <c r="A76" s="155"/>
      <c r="B76" s="155" t="s">
        <v>100</v>
      </c>
      <c r="C76" s="241">
        <v>45348772</v>
      </c>
      <c r="D76" s="242">
        <v>0.48825050060629677</v>
      </c>
      <c r="E76" s="241">
        <v>67414398</v>
      </c>
      <c r="F76" s="242">
        <v>0.73283829914014131</v>
      </c>
      <c r="G76" s="197">
        <v>-32.731325435851254</v>
      </c>
    </row>
    <row r="77" spans="1:7" ht="12.75" customHeight="1" x14ac:dyDescent="0.2">
      <c r="E77" s="140"/>
    </row>
    <row r="78" spans="1:7" ht="12.75" customHeight="1" x14ac:dyDescent="0.2">
      <c r="A78" s="128" t="s">
        <v>278</v>
      </c>
      <c r="E78" s="140"/>
    </row>
    <row r="79" spans="1:7" ht="12.75" customHeight="1" x14ac:dyDescent="0.2">
      <c r="A79" s="128" t="s">
        <v>219</v>
      </c>
      <c r="B79" s="148"/>
      <c r="E79" s="140"/>
    </row>
    <row r="80" spans="1:7" ht="12.75" customHeight="1" x14ac:dyDescent="0.2">
      <c r="B80" s="128" t="s">
        <v>34</v>
      </c>
      <c r="E80" s="140"/>
    </row>
    <row r="81" spans="2:5" ht="12.75" customHeight="1" x14ac:dyDescent="0.2">
      <c r="B81" s="148" t="s">
        <v>338</v>
      </c>
      <c r="E81" s="140"/>
    </row>
  </sheetData>
  <mergeCells count="5">
    <mergeCell ref="A7:G7"/>
    <mergeCell ref="A10:B12"/>
    <mergeCell ref="C10:D10"/>
    <mergeCell ref="E10:F10"/>
    <mergeCell ref="G10:G11"/>
  </mergeCells>
  <printOptions horizontalCentered="1"/>
  <pageMargins left="0.75" right="0.75" top="1" bottom="1" header="0.5" footer="0.5"/>
  <pageSetup paperSize="14"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D04FB-BB14-4220-B8AF-043ACC06F333}">
  <sheetPr>
    <pageSetUpPr fitToPage="1"/>
  </sheetPr>
  <dimension ref="A1:M62"/>
  <sheetViews>
    <sheetView workbookViewId="0">
      <selection activeCell="B18" sqref="B18"/>
    </sheetView>
  </sheetViews>
  <sheetFormatPr defaultRowHeight="12.75" x14ac:dyDescent="0.2"/>
  <cols>
    <col min="1" max="1" width="4.85546875" style="166" customWidth="1"/>
    <col min="2" max="2" width="30" style="184" customWidth="1"/>
    <col min="3" max="3" width="14" style="162" customWidth="1"/>
    <col min="4" max="4" width="9.42578125" style="163" bestFit="1" customWidth="1"/>
    <col min="5" max="5" width="11" style="184" bestFit="1" customWidth="1"/>
    <col min="6" max="6" width="9.42578125" style="163" bestFit="1" customWidth="1"/>
    <col min="7" max="7" width="12.7109375" style="198" bestFit="1" customWidth="1"/>
    <col min="8" max="8" width="9.42578125" style="163" bestFit="1" customWidth="1"/>
    <col min="9" max="9" width="9.7109375" style="198" bestFit="1" customWidth="1"/>
    <col min="10" max="10" width="9.42578125" style="129" bestFit="1" customWidth="1"/>
    <col min="11" max="11" width="12.140625" style="163" customWidth="1"/>
    <col min="12" max="12" width="13.42578125" style="163" customWidth="1"/>
    <col min="13" max="16384" width="9.140625" style="128"/>
  </cols>
  <sheetData>
    <row r="1" spans="1:13" s="58" customFormat="1" ht="18.75" customHeight="1" x14ac:dyDescent="0.2">
      <c r="A1" s="327" t="s">
        <v>0</v>
      </c>
      <c r="B1" s="327"/>
      <c r="C1" s="327"/>
      <c r="D1" s="327"/>
      <c r="E1" s="327"/>
      <c r="F1" s="327"/>
      <c r="G1" s="327"/>
      <c r="H1" s="327"/>
      <c r="I1" s="327"/>
      <c r="J1" s="327"/>
      <c r="K1" s="327"/>
      <c r="L1" s="327"/>
    </row>
    <row r="2" spans="1:13" s="58" customFormat="1" ht="15.75" customHeight="1" x14ac:dyDescent="0.2">
      <c r="A2" s="327" t="s">
        <v>1</v>
      </c>
      <c r="B2" s="327"/>
      <c r="C2" s="327"/>
      <c r="D2" s="327"/>
      <c r="E2" s="327"/>
      <c r="F2" s="327"/>
      <c r="G2" s="327"/>
      <c r="H2" s="327"/>
      <c r="I2" s="327"/>
      <c r="J2" s="327"/>
      <c r="K2" s="327"/>
      <c r="L2" s="327"/>
    </row>
    <row r="3" spans="1:13" s="58" customFormat="1" ht="14.25" customHeight="1" x14ac:dyDescent="0.2">
      <c r="A3" s="327" t="s">
        <v>2</v>
      </c>
      <c r="B3" s="327"/>
      <c r="C3" s="327"/>
      <c r="D3" s="327"/>
      <c r="E3" s="327"/>
      <c r="F3" s="327"/>
      <c r="G3" s="327"/>
      <c r="H3" s="327"/>
      <c r="I3" s="327"/>
      <c r="J3" s="327"/>
      <c r="K3" s="327"/>
      <c r="L3" s="327"/>
    </row>
    <row r="4" spans="1:13" s="58" customFormat="1" ht="12.75" customHeight="1" x14ac:dyDescent="0.2">
      <c r="A4" s="327" t="s">
        <v>3</v>
      </c>
      <c r="B4" s="327"/>
      <c r="C4" s="327"/>
      <c r="D4" s="327"/>
      <c r="E4" s="327"/>
      <c r="F4" s="327"/>
      <c r="G4" s="327"/>
      <c r="H4" s="327"/>
      <c r="I4" s="327"/>
      <c r="J4" s="327"/>
      <c r="K4" s="327"/>
      <c r="L4" s="327"/>
    </row>
    <row r="5" spans="1:13" s="162" customFormat="1" ht="12.75" customHeight="1" x14ac:dyDescent="0.2">
      <c r="A5" s="144"/>
      <c r="B5" s="144"/>
      <c r="C5" s="144"/>
      <c r="D5" s="127"/>
      <c r="E5" s="144"/>
      <c r="F5" s="127"/>
      <c r="G5" s="164"/>
      <c r="H5" s="127"/>
      <c r="I5" s="164"/>
      <c r="J5" s="127"/>
      <c r="K5" s="127"/>
      <c r="L5" s="127"/>
    </row>
    <row r="6" spans="1:13" ht="12.75" customHeight="1" x14ac:dyDescent="0.2">
      <c r="A6" s="328" t="s">
        <v>339</v>
      </c>
      <c r="B6" s="328"/>
      <c r="C6" s="328"/>
      <c r="D6" s="328"/>
      <c r="E6" s="328"/>
      <c r="F6" s="328"/>
      <c r="G6" s="328"/>
      <c r="H6" s="328"/>
      <c r="I6" s="328"/>
      <c r="J6" s="328"/>
      <c r="K6" s="328"/>
      <c r="L6" s="328"/>
    </row>
    <row r="7" spans="1:13" ht="12.75" customHeight="1" x14ac:dyDescent="0.2">
      <c r="A7" s="329" t="s">
        <v>370</v>
      </c>
      <c r="B7" s="329"/>
      <c r="C7" s="329"/>
      <c r="D7" s="329"/>
      <c r="E7" s="329"/>
      <c r="F7" s="329"/>
      <c r="G7" s="329"/>
      <c r="H7" s="329"/>
      <c r="I7" s="329"/>
      <c r="J7" s="329"/>
      <c r="K7" s="329"/>
      <c r="L7" s="329"/>
    </row>
    <row r="8" spans="1:13" s="162" customFormat="1" x14ac:dyDescent="0.2">
      <c r="A8" s="165"/>
      <c r="B8" s="144"/>
      <c r="C8" s="144"/>
      <c r="D8" s="127"/>
      <c r="E8" s="144"/>
      <c r="F8" s="127"/>
      <c r="G8" s="164"/>
      <c r="H8" s="127"/>
      <c r="I8" s="164"/>
      <c r="J8" s="127"/>
      <c r="K8" s="127"/>
      <c r="L8" s="127"/>
    </row>
    <row r="9" spans="1:13" s="166" customFormat="1" ht="15" customHeight="1" x14ac:dyDescent="0.2">
      <c r="A9" s="322" t="s">
        <v>189</v>
      </c>
      <c r="B9" s="306"/>
      <c r="C9" s="323">
        <v>2020</v>
      </c>
      <c r="D9" s="323"/>
      <c r="E9" s="323"/>
      <c r="F9" s="323"/>
      <c r="G9" s="324">
        <v>2019</v>
      </c>
      <c r="H9" s="324"/>
      <c r="I9" s="324"/>
      <c r="J9" s="324"/>
      <c r="K9" s="325" t="s">
        <v>190</v>
      </c>
      <c r="L9" s="326"/>
    </row>
    <row r="10" spans="1:13" s="166" customFormat="1" ht="18" customHeight="1" x14ac:dyDescent="0.2">
      <c r="A10" s="307"/>
      <c r="B10" s="306"/>
      <c r="C10" s="167" t="s">
        <v>124</v>
      </c>
      <c r="D10" s="168" t="s">
        <v>41</v>
      </c>
      <c r="E10" s="169" t="s">
        <v>191</v>
      </c>
      <c r="F10" s="168" t="s">
        <v>41</v>
      </c>
      <c r="G10" s="167" t="s">
        <v>125</v>
      </c>
      <c r="H10" s="168" t="s">
        <v>41</v>
      </c>
      <c r="I10" s="169" t="s">
        <v>192</v>
      </c>
      <c r="J10" s="168" t="s">
        <v>41</v>
      </c>
      <c r="K10" s="170" t="s">
        <v>193</v>
      </c>
      <c r="L10" s="171" t="s">
        <v>7</v>
      </c>
    </row>
    <row r="11" spans="1:13" x14ac:dyDescent="0.2">
      <c r="A11" s="307"/>
      <c r="B11" s="306"/>
      <c r="C11" s="79" t="s">
        <v>12</v>
      </c>
      <c r="D11" s="172" t="s">
        <v>13</v>
      </c>
      <c r="E11" s="79" t="s">
        <v>14</v>
      </c>
      <c r="F11" s="172" t="s">
        <v>15</v>
      </c>
      <c r="G11" s="79" t="s">
        <v>16</v>
      </c>
      <c r="H11" s="172" t="s">
        <v>17</v>
      </c>
      <c r="I11" s="79" t="s">
        <v>18</v>
      </c>
      <c r="J11" s="172" t="s">
        <v>19</v>
      </c>
      <c r="K11" s="172" t="s">
        <v>194</v>
      </c>
      <c r="L11" s="80" t="s">
        <v>195</v>
      </c>
    </row>
    <row r="12" spans="1:13" x14ac:dyDescent="0.2">
      <c r="A12" s="173"/>
      <c r="B12" s="173"/>
      <c r="C12" s="174"/>
      <c r="D12" s="175"/>
      <c r="E12" s="174"/>
      <c r="F12" s="175"/>
      <c r="G12" s="174"/>
      <c r="H12" s="175"/>
      <c r="I12" s="174"/>
      <c r="J12" s="175"/>
      <c r="K12" s="175"/>
      <c r="L12" s="175"/>
    </row>
    <row r="13" spans="1:13" s="150" customFormat="1" x14ac:dyDescent="0.2">
      <c r="A13" s="176"/>
      <c r="B13" s="177" t="s">
        <v>234</v>
      </c>
      <c r="C13" s="178">
        <v>9288013416</v>
      </c>
      <c r="D13" s="179">
        <v>99.999999999999986</v>
      </c>
      <c r="E13" s="178">
        <v>9288013416</v>
      </c>
      <c r="F13" s="179">
        <v>100</v>
      </c>
      <c r="G13" s="178">
        <v>9199082264</v>
      </c>
      <c r="H13" s="179">
        <v>99.999999999999986</v>
      </c>
      <c r="I13" s="178">
        <v>9199082264</v>
      </c>
      <c r="J13" s="143">
        <v>99.999999999999986</v>
      </c>
      <c r="K13" s="180">
        <v>0.96673939255904617</v>
      </c>
      <c r="L13" s="180">
        <v>0.96673939255904617</v>
      </c>
    </row>
    <row r="14" spans="1:13" s="150" customFormat="1" x14ac:dyDescent="0.2">
      <c r="A14" s="176"/>
      <c r="B14" s="177"/>
      <c r="C14" s="178"/>
      <c r="D14" s="179"/>
      <c r="E14" s="178"/>
      <c r="F14" s="179"/>
      <c r="G14" s="178"/>
      <c r="H14" s="179"/>
      <c r="I14" s="178"/>
      <c r="J14" s="143"/>
      <c r="K14" s="180"/>
      <c r="L14" s="180"/>
    </row>
    <row r="15" spans="1:13" x14ac:dyDescent="0.2">
      <c r="B15" s="181" t="s">
        <v>196</v>
      </c>
      <c r="C15" s="182">
        <f>SUM(C17:C26)</f>
        <v>7279249878</v>
      </c>
      <c r="D15" s="143">
        <f>C15/C13*100</f>
        <v>78.372516834013155</v>
      </c>
      <c r="E15" s="182">
        <f>SUM(E17:E26)</f>
        <v>7279249878</v>
      </c>
      <c r="F15" s="143">
        <f>E15/E13*100</f>
        <v>78.372516834013155</v>
      </c>
      <c r="G15" s="182">
        <f>SUM(G17:G26)</f>
        <v>6925259012</v>
      </c>
      <c r="H15" s="143">
        <f>G15/G13*100</f>
        <v>75.282064158742685</v>
      </c>
      <c r="I15" s="182">
        <f>SUM(I17:I26)</f>
        <v>6925259012</v>
      </c>
      <c r="J15" s="143">
        <f>I15/I13*100</f>
        <v>75.282064158742685</v>
      </c>
      <c r="K15" s="180">
        <f>(C15-G15)/G15*100</f>
        <v>5.1115902724592566</v>
      </c>
      <c r="L15" s="180">
        <f>(E15-I15)/I15*100</f>
        <v>5.1115902724592566</v>
      </c>
      <c r="M15" s="183"/>
    </row>
    <row r="16" spans="1:13" x14ac:dyDescent="0.2">
      <c r="C16" s="185"/>
      <c r="E16" s="186"/>
      <c r="G16" s="186"/>
      <c r="I16" s="186"/>
    </row>
    <row r="17" spans="1:13" x14ac:dyDescent="0.2">
      <c r="A17" s="166">
        <v>1</v>
      </c>
      <c r="B17" s="187" t="s">
        <v>200</v>
      </c>
      <c r="C17" s="185">
        <v>2369961879</v>
      </c>
      <c r="D17" s="129">
        <v>25.516348575868598</v>
      </c>
      <c r="E17" s="188">
        <v>2369961879</v>
      </c>
      <c r="F17" s="129">
        <v>25.516348575868598</v>
      </c>
      <c r="G17" s="188">
        <v>2036540642</v>
      </c>
      <c r="H17" s="129">
        <v>22.13851973005902</v>
      </c>
      <c r="I17" s="188">
        <v>2036540642</v>
      </c>
      <c r="J17" s="129">
        <v>22.13851973005902</v>
      </c>
      <c r="K17" s="163">
        <v>16.371941228364651</v>
      </c>
      <c r="L17" s="163">
        <v>16.371941228364651</v>
      </c>
      <c r="M17" s="162"/>
    </row>
    <row r="18" spans="1:13" ht="15.75" x14ac:dyDescent="0.2">
      <c r="A18" s="166">
        <v>2</v>
      </c>
      <c r="B18" s="187" t="s">
        <v>340</v>
      </c>
      <c r="C18" s="185">
        <v>810685574</v>
      </c>
      <c r="D18" s="129">
        <v>8.7282989126982979</v>
      </c>
      <c r="E18" s="188">
        <v>810685574</v>
      </c>
      <c r="F18" s="129">
        <v>8.7282989126982979</v>
      </c>
      <c r="G18" s="188">
        <v>796229400</v>
      </c>
      <c r="H18" s="129">
        <v>8.6555308143725505</v>
      </c>
      <c r="I18" s="188">
        <v>796229400</v>
      </c>
      <c r="J18" s="129">
        <v>8.6555308143725505</v>
      </c>
      <c r="K18" s="163">
        <v>1.8155790278530315</v>
      </c>
      <c r="L18" s="163">
        <v>1.8155790278530315</v>
      </c>
      <c r="M18" s="162"/>
    </row>
    <row r="19" spans="1:13" x14ac:dyDescent="0.2">
      <c r="A19" s="166">
        <v>3</v>
      </c>
      <c r="B19" s="187" t="s">
        <v>202</v>
      </c>
      <c r="C19" s="185">
        <v>698268292</v>
      </c>
      <c r="D19" s="129">
        <v>7.5179509409097953</v>
      </c>
      <c r="E19" s="188">
        <v>698268292</v>
      </c>
      <c r="F19" s="129">
        <v>7.5179509409097953</v>
      </c>
      <c r="G19" s="188">
        <v>809232080</v>
      </c>
      <c r="H19" s="129">
        <v>8.7968783926074483</v>
      </c>
      <c r="I19" s="188">
        <v>809232080</v>
      </c>
      <c r="J19" s="129">
        <v>8.7968783926074483</v>
      </c>
      <c r="K19" s="163">
        <v>-13.712232960413528</v>
      </c>
      <c r="L19" s="163">
        <v>-13.712232960413528</v>
      </c>
      <c r="M19" s="162"/>
    </row>
    <row r="20" spans="1:13" ht="15.75" x14ac:dyDescent="0.2">
      <c r="A20" s="166">
        <v>4</v>
      </c>
      <c r="B20" s="187" t="s">
        <v>375</v>
      </c>
      <c r="C20" s="185">
        <v>610260181</v>
      </c>
      <c r="D20" s="129">
        <v>6.5704058948572914</v>
      </c>
      <c r="E20" s="188">
        <v>610260181</v>
      </c>
      <c r="F20" s="129">
        <v>6.5704058948572914</v>
      </c>
      <c r="G20" s="188">
        <v>665802235</v>
      </c>
      <c r="H20" s="129">
        <v>7.2377028043935754</v>
      </c>
      <c r="I20" s="188">
        <v>665802235</v>
      </c>
      <c r="J20" s="129">
        <v>7.2377028043935754</v>
      </c>
      <c r="K20" s="163">
        <v>-8.34212489539029</v>
      </c>
      <c r="L20" s="163">
        <v>-8.34212489539029</v>
      </c>
      <c r="M20" s="162"/>
    </row>
    <row r="21" spans="1:13" x14ac:dyDescent="0.2">
      <c r="A21" s="166">
        <v>5</v>
      </c>
      <c r="B21" s="187" t="s">
        <v>213</v>
      </c>
      <c r="C21" s="185">
        <v>563898848</v>
      </c>
      <c r="D21" s="129">
        <v>6.0712535904459335</v>
      </c>
      <c r="E21" s="188">
        <v>563898848</v>
      </c>
      <c r="F21" s="129">
        <v>6.0712535904459335</v>
      </c>
      <c r="G21" s="188">
        <v>505291375</v>
      </c>
      <c r="H21" s="129">
        <v>5.4928454871789159</v>
      </c>
      <c r="I21" s="188">
        <v>505291375</v>
      </c>
      <c r="J21" s="129">
        <v>5.4928454871789159</v>
      </c>
      <c r="K21" s="163">
        <v>11.598747950130761</v>
      </c>
      <c r="L21" s="163">
        <v>11.598747950130761</v>
      </c>
      <c r="M21" s="162"/>
    </row>
    <row r="22" spans="1:13" x14ac:dyDescent="0.2">
      <c r="A22" s="166">
        <v>6</v>
      </c>
      <c r="B22" s="187" t="s">
        <v>203</v>
      </c>
      <c r="C22" s="185">
        <v>563405264</v>
      </c>
      <c r="D22" s="129">
        <v>6.0659393862357014</v>
      </c>
      <c r="E22" s="188">
        <v>563405264</v>
      </c>
      <c r="F22" s="129">
        <v>6.0659393862357014</v>
      </c>
      <c r="G22" s="188">
        <v>594222308</v>
      </c>
      <c r="H22" s="129">
        <v>6.4595824990656912</v>
      </c>
      <c r="I22" s="188">
        <v>594222308</v>
      </c>
      <c r="J22" s="129">
        <v>6.4595824990656912</v>
      </c>
      <c r="K22" s="163">
        <v>-5.1861136118773965</v>
      </c>
      <c r="L22" s="163">
        <v>-5.1861136118773965</v>
      </c>
      <c r="M22" s="162"/>
    </row>
    <row r="23" spans="1:13" x14ac:dyDescent="0.2">
      <c r="A23" s="166">
        <v>7</v>
      </c>
      <c r="B23" s="187" t="s">
        <v>201</v>
      </c>
      <c r="C23" s="185">
        <v>542027098</v>
      </c>
      <c r="D23" s="129">
        <v>5.8357699727939325</v>
      </c>
      <c r="E23" s="188">
        <v>542027098</v>
      </c>
      <c r="F23" s="129">
        <v>5.8357699727939325</v>
      </c>
      <c r="G23" s="188">
        <v>444050063</v>
      </c>
      <c r="H23" s="129">
        <v>4.8271126429400519</v>
      </c>
      <c r="I23" s="188">
        <v>444050063</v>
      </c>
      <c r="J23" s="129">
        <v>4.8271126429400519</v>
      </c>
      <c r="K23" s="163">
        <v>22.064411912942351</v>
      </c>
      <c r="L23" s="163">
        <v>22.064411912942351</v>
      </c>
      <c r="M23" s="162"/>
    </row>
    <row r="24" spans="1:13" x14ac:dyDescent="0.2">
      <c r="A24" s="166">
        <v>8</v>
      </c>
      <c r="B24" s="187" t="s">
        <v>206</v>
      </c>
      <c r="C24" s="185">
        <v>440601187</v>
      </c>
      <c r="D24" s="129">
        <v>4.7437613111216894</v>
      </c>
      <c r="E24" s="188">
        <v>440601187</v>
      </c>
      <c r="F24" s="129">
        <v>4.7437613111216894</v>
      </c>
      <c r="G24" s="188">
        <v>438260710</v>
      </c>
      <c r="H24" s="129">
        <v>4.7641786150245045</v>
      </c>
      <c r="I24" s="188">
        <v>438260710</v>
      </c>
      <c r="J24" s="129">
        <v>4.7641786150245045</v>
      </c>
      <c r="K24" s="163">
        <v>0.53403760515060572</v>
      </c>
      <c r="L24" s="163">
        <v>0.53403760515060572</v>
      </c>
      <c r="M24" s="162"/>
    </row>
    <row r="25" spans="1:13" ht="15.75" x14ac:dyDescent="0.2">
      <c r="A25" s="166">
        <v>9</v>
      </c>
      <c r="B25" s="187" t="s">
        <v>208</v>
      </c>
      <c r="C25" s="185">
        <v>388736093</v>
      </c>
      <c r="D25" s="129">
        <v>4.1853524062566878</v>
      </c>
      <c r="E25" s="188">
        <v>388736093</v>
      </c>
      <c r="F25" s="129">
        <v>4.1853524062566878</v>
      </c>
      <c r="G25" s="188">
        <v>323324371</v>
      </c>
      <c r="H25" s="129">
        <v>3.5147459466180502</v>
      </c>
      <c r="I25" s="188">
        <v>323324371</v>
      </c>
      <c r="J25" s="129">
        <v>3.5147459466180502</v>
      </c>
      <c r="K25" s="163">
        <v>20.230990258386683</v>
      </c>
      <c r="L25" s="163">
        <v>20.230990258386683</v>
      </c>
      <c r="M25" s="162"/>
    </row>
    <row r="26" spans="1:13" x14ac:dyDescent="0.2">
      <c r="A26" s="166">
        <v>10</v>
      </c>
      <c r="B26" s="187" t="s">
        <v>199</v>
      </c>
      <c r="C26" s="185">
        <v>291405462</v>
      </c>
      <c r="D26" s="129">
        <v>3.1374358428252291</v>
      </c>
      <c r="E26" s="188">
        <v>291405462</v>
      </c>
      <c r="F26" s="129">
        <v>3.1374358428252291</v>
      </c>
      <c r="G26" s="188">
        <v>312305828</v>
      </c>
      <c r="H26" s="129">
        <v>3.3949672264828874</v>
      </c>
      <c r="I26" s="188">
        <v>312305828</v>
      </c>
      <c r="J26" s="129">
        <v>3.3949672264828874</v>
      </c>
      <c r="K26" s="163">
        <v>-6.6922753679768077</v>
      </c>
      <c r="L26" s="163">
        <v>-6.6922753679768077</v>
      </c>
      <c r="M26" s="162"/>
    </row>
    <row r="27" spans="1:13" x14ac:dyDescent="0.2">
      <c r="B27" s="187"/>
      <c r="C27" s="185"/>
      <c r="D27" s="129"/>
      <c r="E27" s="188"/>
      <c r="F27" s="129"/>
      <c r="G27" s="188"/>
      <c r="H27" s="129"/>
      <c r="I27" s="188"/>
      <c r="M27" s="162"/>
    </row>
    <row r="28" spans="1:13" s="150" customFormat="1" x14ac:dyDescent="0.2">
      <c r="A28" s="176"/>
      <c r="B28" s="189" t="s">
        <v>207</v>
      </c>
      <c r="C28" s="182">
        <f>SUM(C30:C40)</f>
        <v>2008763538</v>
      </c>
      <c r="D28" s="143">
        <f>C28/C13*100</f>
        <v>21.627483165986849</v>
      </c>
      <c r="E28" s="190">
        <f>SUM(E30:E40)</f>
        <v>2008763538</v>
      </c>
      <c r="F28" s="143">
        <f>E28/E13*100</f>
        <v>21.627483165986849</v>
      </c>
      <c r="G28" s="190">
        <f>SUM(G30:G40)</f>
        <v>2273823252</v>
      </c>
      <c r="H28" s="143">
        <f>G28/G13*100</f>
        <v>24.717935841257304</v>
      </c>
      <c r="I28" s="190">
        <f>SUM(I30:I40)</f>
        <v>2273823252</v>
      </c>
      <c r="J28" s="143">
        <f>I28/I13*100</f>
        <v>24.717935841257304</v>
      </c>
      <c r="K28" s="180">
        <f>(C28-G28)/G28*100</f>
        <v>-11.657006047715445</v>
      </c>
      <c r="L28" s="180">
        <f>(E28-I28)/I28*100</f>
        <v>-11.657006047715445</v>
      </c>
      <c r="M28" s="191"/>
    </row>
    <row r="29" spans="1:13" x14ac:dyDescent="0.2">
      <c r="B29" s="187"/>
      <c r="C29" s="185"/>
      <c r="D29" s="129"/>
      <c r="E29" s="188"/>
      <c r="F29" s="129"/>
      <c r="G29" s="188"/>
      <c r="H29" s="129"/>
      <c r="I29" s="188"/>
      <c r="M29" s="162"/>
    </row>
    <row r="30" spans="1:13" x14ac:dyDescent="0.2">
      <c r="A30" s="166">
        <v>11</v>
      </c>
      <c r="B30" s="187" t="s">
        <v>209</v>
      </c>
      <c r="C30" s="185">
        <v>285534346</v>
      </c>
      <c r="D30" s="129">
        <v>3.074224090892506</v>
      </c>
      <c r="E30" s="188">
        <v>285534346</v>
      </c>
      <c r="F30" s="129">
        <v>3.074224090892506</v>
      </c>
      <c r="G30" s="188">
        <v>358658521</v>
      </c>
      <c r="H30" s="129">
        <v>3.8988511104372487</v>
      </c>
      <c r="I30" s="188">
        <v>358658521</v>
      </c>
      <c r="J30" s="129">
        <v>3.8988511104372487</v>
      </c>
      <c r="K30" s="163">
        <v>-20.38824417056022</v>
      </c>
      <c r="L30" s="163">
        <v>-20.38824417056022</v>
      </c>
      <c r="M30" s="162"/>
    </row>
    <row r="31" spans="1:13" x14ac:dyDescent="0.2">
      <c r="A31" s="166">
        <v>12</v>
      </c>
      <c r="B31" s="187" t="s">
        <v>204</v>
      </c>
      <c r="C31" s="185">
        <v>227851837</v>
      </c>
      <c r="D31" s="129">
        <v>2.4531816094008967</v>
      </c>
      <c r="E31" s="188">
        <v>227851837</v>
      </c>
      <c r="F31" s="129">
        <v>2.4531816094008967</v>
      </c>
      <c r="G31" s="188">
        <v>262728373</v>
      </c>
      <c r="H31" s="129">
        <v>2.8560280847598256</v>
      </c>
      <c r="I31" s="188">
        <v>262728373</v>
      </c>
      <c r="J31" s="129">
        <v>2.8560280847598256</v>
      </c>
      <c r="K31" s="163">
        <v>-13.274750496780186</v>
      </c>
      <c r="L31" s="163">
        <v>-13.274750496780186</v>
      </c>
      <c r="M31" s="162"/>
    </row>
    <row r="32" spans="1:13" x14ac:dyDescent="0.2">
      <c r="A32" s="166">
        <v>13</v>
      </c>
      <c r="B32" s="187" t="s">
        <v>210</v>
      </c>
      <c r="C32" s="185">
        <v>193145037</v>
      </c>
      <c r="D32" s="129">
        <v>2.0795085918726022</v>
      </c>
      <c r="E32" s="188">
        <v>193145037</v>
      </c>
      <c r="F32" s="129">
        <v>2.0795085918726022</v>
      </c>
      <c r="G32" s="185">
        <v>152667544</v>
      </c>
      <c r="H32" s="129">
        <v>1.659595377219903</v>
      </c>
      <c r="I32" s="185">
        <v>152667544</v>
      </c>
      <c r="J32" s="129">
        <v>1.659595377219903</v>
      </c>
      <c r="K32" s="163">
        <v>26.513489337327645</v>
      </c>
      <c r="L32" s="163">
        <v>26.513489337327645</v>
      </c>
      <c r="M32" s="162"/>
    </row>
    <row r="33" spans="1:13" x14ac:dyDescent="0.2">
      <c r="A33" s="166">
        <v>14</v>
      </c>
      <c r="B33" s="187" t="s">
        <v>341</v>
      </c>
      <c r="C33" s="185">
        <v>125017131</v>
      </c>
      <c r="D33" s="129">
        <v>1.3460050648143895</v>
      </c>
      <c r="E33" s="188">
        <v>125017131</v>
      </c>
      <c r="F33" s="129">
        <v>1.3460050648143895</v>
      </c>
      <c r="G33" s="185">
        <v>27008</v>
      </c>
      <c r="H33" s="129">
        <v>2.9359450459198543E-4</v>
      </c>
      <c r="I33" s="185">
        <v>27008</v>
      </c>
      <c r="J33" s="129">
        <v>2.9359450459198543E-4</v>
      </c>
      <c r="K33" s="163">
        <v>462789.25873815169</v>
      </c>
      <c r="L33" s="163">
        <v>462789.25873815169</v>
      </c>
      <c r="M33" s="162"/>
    </row>
    <row r="34" spans="1:13" x14ac:dyDescent="0.2">
      <c r="A34" s="166">
        <v>15</v>
      </c>
      <c r="B34" s="187" t="s">
        <v>342</v>
      </c>
      <c r="C34" s="185">
        <v>100169111</v>
      </c>
      <c r="D34" s="129">
        <v>1.0784772428024667</v>
      </c>
      <c r="E34" s="188">
        <v>100169111</v>
      </c>
      <c r="F34" s="129">
        <v>1.0784772428024667</v>
      </c>
      <c r="G34" s="185">
        <v>112815850</v>
      </c>
      <c r="H34" s="129">
        <v>1.2263815754914744</v>
      </c>
      <c r="I34" s="185">
        <v>112815850</v>
      </c>
      <c r="J34" s="129">
        <v>1.2263815754914744</v>
      </c>
      <c r="K34" s="163">
        <v>-11.21007287539827</v>
      </c>
      <c r="L34" s="163">
        <v>-11.21007287539827</v>
      </c>
      <c r="M34" s="162"/>
    </row>
    <row r="35" spans="1:13" x14ac:dyDescent="0.2">
      <c r="A35" s="166">
        <v>16</v>
      </c>
      <c r="B35" s="187" t="s">
        <v>343</v>
      </c>
      <c r="C35" s="185">
        <v>98444036</v>
      </c>
      <c r="D35" s="129">
        <v>1.0599041107155953</v>
      </c>
      <c r="E35" s="188">
        <v>98444036</v>
      </c>
      <c r="F35" s="129">
        <v>1.0599041107155953</v>
      </c>
      <c r="G35" s="185">
        <v>126930542</v>
      </c>
      <c r="H35" s="129">
        <v>1.3798174465374038</v>
      </c>
      <c r="I35" s="185">
        <v>126930542</v>
      </c>
      <c r="J35" s="129">
        <v>1.3798174465374038</v>
      </c>
      <c r="K35" s="163">
        <v>-22.44259384002315</v>
      </c>
      <c r="L35" s="163">
        <v>-22.44259384002315</v>
      </c>
      <c r="M35" s="162"/>
    </row>
    <row r="36" spans="1:13" x14ac:dyDescent="0.2">
      <c r="A36" s="166">
        <v>17</v>
      </c>
      <c r="B36" s="184" t="s">
        <v>344</v>
      </c>
      <c r="C36" s="185">
        <v>81182249</v>
      </c>
      <c r="D36" s="129">
        <v>0.8740539592691734</v>
      </c>
      <c r="E36" s="188">
        <v>81182249</v>
      </c>
      <c r="F36" s="129">
        <v>0.8740539592691734</v>
      </c>
      <c r="G36" s="188">
        <v>81168025</v>
      </c>
      <c r="H36" s="129">
        <v>0.88234915908563716</v>
      </c>
      <c r="I36" s="188">
        <v>81168025</v>
      </c>
      <c r="J36" s="129">
        <v>0.88234915908563716</v>
      </c>
      <c r="K36" s="163">
        <v>1.7524142049785141E-2</v>
      </c>
      <c r="L36" s="163">
        <v>1.7524142049785141E-2</v>
      </c>
      <c r="M36" s="162"/>
    </row>
    <row r="37" spans="1:13" x14ac:dyDescent="0.2">
      <c r="A37" s="166">
        <v>18</v>
      </c>
      <c r="B37" s="184" t="s">
        <v>217</v>
      </c>
      <c r="C37" s="185">
        <v>72599752</v>
      </c>
      <c r="D37" s="129">
        <v>0.781649947608129</v>
      </c>
      <c r="E37" s="188">
        <v>72599752</v>
      </c>
      <c r="F37" s="129">
        <v>0.781649947608129</v>
      </c>
      <c r="G37" s="185">
        <v>189281812</v>
      </c>
      <c r="H37" s="129">
        <v>2.0576162552730053</v>
      </c>
      <c r="I37" s="185">
        <v>189281812</v>
      </c>
      <c r="J37" s="129">
        <v>2.0576162552730053</v>
      </c>
      <c r="K37" s="163">
        <v>-61.644623309079485</v>
      </c>
      <c r="L37" s="163">
        <v>-61.644623309079485</v>
      </c>
      <c r="M37" s="162"/>
    </row>
    <row r="38" spans="1:13" x14ac:dyDescent="0.2">
      <c r="A38" s="166">
        <v>19</v>
      </c>
      <c r="B38" s="184" t="s">
        <v>216</v>
      </c>
      <c r="C38" s="185">
        <v>70443122</v>
      </c>
      <c r="D38" s="129">
        <v>0.75843045057031377</v>
      </c>
      <c r="E38" s="188">
        <v>70443122</v>
      </c>
      <c r="F38" s="129">
        <v>0.75843045057031377</v>
      </c>
      <c r="G38" s="185">
        <v>56681474</v>
      </c>
      <c r="H38" s="129">
        <v>0.61616444307514462</v>
      </c>
      <c r="I38" s="185">
        <v>56681474</v>
      </c>
      <c r="J38" s="129">
        <v>0.61616444307514462</v>
      </c>
      <c r="K38" s="163">
        <v>24.278916952653695</v>
      </c>
      <c r="L38" s="163">
        <v>24.278916952653695</v>
      </c>
      <c r="M38" s="162"/>
    </row>
    <row r="39" spans="1:13" x14ac:dyDescent="0.2">
      <c r="A39" s="166">
        <v>20</v>
      </c>
      <c r="B39" s="184" t="s">
        <v>345</v>
      </c>
      <c r="C39" s="185">
        <v>68793058</v>
      </c>
      <c r="D39" s="129">
        <v>0.74066492928933125</v>
      </c>
      <c r="E39" s="188">
        <v>68793058</v>
      </c>
      <c r="F39" s="129">
        <v>0.74066492928933125</v>
      </c>
      <c r="G39" s="185">
        <v>68634696</v>
      </c>
      <c r="H39" s="129">
        <v>0.74610373111454109</v>
      </c>
      <c r="I39" s="185">
        <v>68634696</v>
      </c>
      <c r="J39" s="129">
        <v>0.74610373111454109</v>
      </c>
      <c r="K39" s="163">
        <v>0.23073169873149002</v>
      </c>
      <c r="L39" s="163">
        <v>0.23073169873149002</v>
      </c>
      <c r="M39" s="162"/>
    </row>
    <row r="40" spans="1:13" x14ac:dyDescent="0.2">
      <c r="A40" s="166">
        <v>21</v>
      </c>
      <c r="B40" s="184" t="s">
        <v>100</v>
      </c>
      <c r="C40" s="185">
        <v>685583859</v>
      </c>
      <c r="D40" s="129">
        <v>7.3813831687514426</v>
      </c>
      <c r="E40" s="185">
        <v>685583859</v>
      </c>
      <c r="F40" s="129">
        <v>7.3813831687514426</v>
      </c>
      <c r="G40" s="185">
        <v>864229407</v>
      </c>
      <c r="H40" s="129">
        <v>9.3947350637585298</v>
      </c>
      <c r="I40" s="185">
        <v>864229407</v>
      </c>
      <c r="J40" s="129">
        <v>9.3947350637585298</v>
      </c>
      <c r="K40" s="163">
        <v>-20.671079525068738</v>
      </c>
      <c r="L40" s="163">
        <v>-20.671079525068738</v>
      </c>
      <c r="M40" s="162"/>
    </row>
    <row r="41" spans="1:13" x14ac:dyDescent="0.2">
      <c r="A41" s="192"/>
      <c r="B41" s="193"/>
      <c r="C41" s="194"/>
      <c r="D41" s="195"/>
      <c r="E41" s="196"/>
      <c r="F41" s="195"/>
      <c r="G41" s="196"/>
      <c r="H41" s="195"/>
      <c r="I41" s="196"/>
      <c r="J41" s="197"/>
      <c r="K41" s="195"/>
      <c r="L41" s="195"/>
    </row>
    <row r="43" spans="1:13" x14ac:dyDescent="0.2">
      <c r="A43" s="149" t="s">
        <v>278</v>
      </c>
    </row>
    <row r="44" spans="1:13" x14ac:dyDescent="0.2">
      <c r="A44" s="149" t="s">
        <v>219</v>
      </c>
    </row>
    <row r="45" spans="1:13" x14ac:dyDescent="0.2">
      <c r="A45" s="161" t="s">
        <v>103</v>
      </c>
      <c r="B45" s="184" t="s">
        <v>221</v>
      </c>
      <c r="E45" s="187"/>
    </row>
    <row r="46" spans="1:13" s="162" customFormat="1" x14ac:dyDescent="0.2">
      <c r="A46" s="166" t="s">
        <v>105</v>
      </c>
      <c r="B46" s="184" t="s">
        <v>220</v>
      </c>
      <c r="D46" s="163"/>
      <c r="E46" s="184"/>
      <c r="F46" s="163"/>
      <c r="G46" s="198"/>
      <c r="H46" s="163"/>
      <c r="I46" s="198"/>
      <c r="J46" s="129"/>
      <c r="K46" s="163"/>
      <c r="L46" s="163"/>
    </row>
    <row r="47" spans="1:13" x14ac:dyDescent="0.2">
      <c r="A47" s="166" t="s">
        <v>107</v>
      </c>
      <c r="B47" s="184" t="s">
        <v>222</v>
      </c>
    </row>
    <row r="48" spans="1:13" s="162" customFormat="1" x14ac:dyDescent="0.2">
      <c r="A48" s="166" t="s">
        <v>117</v>
      </c>
      <c r="B48" s="184" t="s">
        <v>118</v>
      </c>
      <c r="D48" s="163"/>
      <c r="E48" s="187"/>
      <c r="F48" s="163"/>
      <c r="G48" s="198"/>
      <c r="H48" s="163"/>
      <c r="I48" s="198"/>
      <c r="J48" s="129"/>
      <c r="K48" s="163"/>
      <c r="L48" s="163"/>
    </row>
    <row r="49" spans="1:10" x14ac:dyDescent="0.2">
      <c r="A49" s="166" t="s">
        <v>119</v>
      </c>
      <c r="B49" s="184" t="s">
        <v>120</v>
      </c>
    </row>
    <row r="52" spans="1:10" x14ac:dyDescent="0.2">
      <c r="B52" s="243"/>
      <c r="C52" s="198"/>
    </row>
    <row r="53" spans="1:10" x14ac:dyDescent="0.2">
      <c r="B53" s="243"/>
      <c r="C53" s="198"/>
    </row>
    <row r="54" spans="1:10" x14ac:dyDescent="0.2">
      <c r="B54" s="243"/>
      <c r="C54" s="198"/>
    </row>
    <row r="55" spans="1:10" x14ac:dyDescent="0.2">
      <c r="B55" s="243"/>
      <c r="C55" s="198"/>
    </row>
    <row r="56" spans="1:10" x14ac:dyDescent="0.2">
      <c r="B56" s="243"/>
      <c r="C56" s="198"/>
    </row>
    <row r="57" spans="1:10" x14ac:dyDescent="0.2">
      <c r="B57" s="243"/>
      <c r="C57" s="198"/>
    </row>
    <row r="58" spans="1:10" x14ac:dyDescent="0.2">
      <c r="C58" s="198"/>
    </row>
    <row r="61" spans="1:10" x14ac:dyDescent="0.2">
      <c r="B61" s="128"/>
      <c r="C61" s="198"/>
      <c r="E61" s="128"/>
      <c r="G61" s="128"/>
      <c r="I61" s="128"/>
      <c r="J61" s="163"/>
    </row>
    <row r="62" spans="1:10" x14ac:dyDescent="0.2">
      <c r="B62" s="128"/>
      <c r="E62" s="128"/>
      <c r="G62" s="128"/>
      <c r="I62" s="128"/>
      <c r="J62" s="163"/>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Table3!Print_Area</vt:lpstr>
      <vt:lpstr>Table7!Print_Area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cp:lastPrinted>2020-03-07T08:53:19Z</cp:lastPrinted>
  <dcterms:created xsi:type="dcterms:W3CDTF">2020-03-05T03:44:35Z</dcterms:created>
  <dcterms:modified xsi:type="dcterms:W3CDTF">2020-03-09T07:21:56Z</dcterms:modified>
</cp:coreProperties>
</file>