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wFilesLaptop\2021\2020Agri_Domstat_SR\Domstat\"/>
    </mc:Choice>
  </mc:AlternateContent>
  <xr:revisionPtr revIDLastSave="0" documentId="8_{DD62BCF4-FF0B-4CD2-904A-637522839B4B}" xr6:coauthVersionLast="46" xr6:coauthVersionMax="46" xr10:uidLastSave="{00000000-0000-0000-0000-000000000000}"/>
  <bookViews>
    <workbookView xWindow="-120" yWindow="-120" windowWidth="20730" windowHeight="11160" tabRatio="734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_Print_Area" localSheetId="3">'Table 4'!$A$1:$D$165</definedName>
    <definedName name="A" localSheetId="3">NA()</definedName>
    <definedName name="Excel_BuiltIn__FilterDatabase" localSheetId="1">#REF!</definedName>
    <definedName name="Excel_BuiltIn__FilterDatabase" localSheetId="2">#REF!</definedName>
    <definedName name="Excel_BuiltIn__FilterDatabase" localSheetId="3">#REF!</definedName>
    <definedName name="Excel_BuiltIn__FilterDatabase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>#REF!</definedName>
    <definedName name="Excel_BuiltIn_Print_Area" localSheetId="1">'Table 2'!$A$1:$L$71</definedName>
    <definedName name="Excel_BuiltIn_Print_Area" localSheetId="2">#REF!</definedName>
    <definedName name="Excel_BuiltIn_Print_Area" localSheetId="3">#REF!</definedName>
    <definedName name="Excel_BuiltIn_Print_Area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1_1" localSheetId="1">#REF!</definedName>
    <definedName name="Excel_BuiltIn_Print_Area_1_1" localSheetId="3">NA()</definedName>
    <definedName name="Excel_BuiltIn_Print_Area_1_1">#REF!</definedName>
    <definedName name="Excel_BuiltIn_Print_Area_2" localSheetId="3">#REF!</definedName>
    <definedName name="Excel_BuiltIn_Print_Area_2">#REF!</definedName>
    <definedName name="_xlnm.Print_Area" localSheetId="0">'Table 1'!$A$1:$L$68</definedName>
    <definedName name="_xlnm.Print_Area" localSheetId="1">'Table 2'!$A$1:$L$72</definedName>
    <definedName name="_xlnm.Print_Area" localSheetId="2">'Table 3'!$A$1:$N$74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27" i="1"/>
  <c r="G8" i="1"/>
  <c r="D46" i="1"/>
  <c r="D27" i="1"/>
  <c r="D8" i="1"/>
  <c r="G48" i="2"/>
  <c r="G28" i="2"/>
  <c r="G8" i="2"/>
  <c r="D48" i="2"/>
  <c r="D28" i="2"/>
  <c r="D8" i="2"/>
  <c r="G48" i="3"/>
  <c r="G28" i="3"/>
  <c r="G8" i="3"/>
  <c r="D8" i="3"/>
  <c r="D48" i="3"/>
  <c r="D28" i="3"/>
  <c r="I53" i="3" l="1"/>
  <c r="H53" i="3"/>
</calcChain>
</file>

<file path=xl/sharedStrings.xml><?xml version="1.0" encoding="utf-8"?>
<sst xmlns="http://schemas.openxmlformats.org/spreadsheetml/2006/main" count="652" uniqueCount="291">
  <si>
    <t>Mode of Transport and Commodity Section</t>
  </si>
  <si>
    <t>Quantity</t>
  </si>
  <si>
    <t>Value</t>
  </si>
  <si>
    <t>Philippines</t>
  </si>
  <si>
    <t xml:space="preserve"> </t>
  </si>
  <si>
    <t>W a t e r</t>
  </si>
  <si>
    <t>A i r</t>
  </si>
  <si>
    <t>Source: Philippine Statistics Authority</t>
  </si>
  <si>
    <t>Mode of Transport and Region</t>
  </si>
  <si>
    <t>I</t>
  </si>
  <si>
    <t>- Ilocos Region</t>
  </si>
  <si>
    <t>II</t>
  </si>
  <si>
    <t>- Cagayan Valley</t>
  </si>
  <si>
    <t>III</t>
  </si>
  <si>
    <t>- Central Luzon</t>
  </si>
  <si>
    <t>- CALABARZON</t>
  </si>
  <si>
    <t>MIMAROPA Region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</si>
  <si>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</si>
  <si>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</si>
  <si>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</si>
  <si>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</si>
  <si>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</si>
  <si>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</si>
  <si>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</si>
  <si>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</si>
  <si>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</si>
  <si>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</si>
  <si>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</si>
  <si>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</si>
  <si>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</si>
  <si>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</si>
  <si>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</si>
  <si>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</si>
  <si>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Outflow</t>
  </si>
  <si>
    <t>Inflow</t>
  </si>
  <si>
    <t>Balance</t>
  </si>
  <si>
    <t xml:space="preserve"> Philippines</t>
  </si>
  <si>
    <t>PORT CODE</t>
  </si>
  <si>
    <t xml:space="preserve">Region and Port of Origin </t>
  </si>
  <si>
    <t>2 0 1 6</t>
  </si>
  <si>
    <t>2 0 1 7</t>
  </si>
  <si>
    <t>2 0 1 8</t>
  </si>
  <si>
    <t>2 0 1 9</t>
  </si>
  <si>
    <t>T O T A L</t>
  </si>
  <si>
    <t>NCR</t>
  </si>
  <si>
    <t>39150</t>
  </si>
  <si>
    <t xml:space="preserve">  Manila (First District) North Harbor</t>
  </si>
  <si>
    <t>I - Ilocos Region</t>
  </si>
  <si>
    <t>-</t>
  </si>
  <si>
    <t>II - Cagayan Valley</t>
  </si>
  <si>
    <t>III - Central Luzon</t>
  </si>
  <si>
    <t>08150</t>
  </si>
  <si>
    <t xml:space="preserve">  Mariveles, Bataan</t>
  </si>
  <si>
    <t>IVA - CALABARZON</t>
  </si>
  <si>
    <t>10110</t>
  </si>
  <si>
    <t xml:space="preserve">  Port Of Batangas</t>
  </si>
  <si>
    <t xml:space="preserve">  Sta. Clara, Batangas</t>
  </si>
  <si>
    <t>56500</t>
  </si>
  <si>
    <t xml:space="preserve">  Other National Ports (Quezon)</t>
  </si>
  <si>
    <t>40510</t>
  </si>
  <si>
    <t xml:space="preserve">  Balanacan, Marinduque</t>
  </si>
  <si>
    <t>40725</t>
  </si>
  <si>
    <t xml:space="preserve">  Boac (Kawit), Boac, Marinduque</t>
  </si>
  <si>
    <t>51500</t>
  </si>
  <si>
    <t xml:space="preserve">  Other National Ports (Occidental Mindoro)</t>
  </si>
  <si>
    <t>52530</t>
  </si>
  <si>
    <t xml:space="preserve">  Calapan, Oriental Mindoro</t>
  </si>
  <si>
    <t>53160</t>
  </si>
  <si>
    <t xml:space="preserve">  Puerta Princesa City, Palawan</t>
  </si>
  <si>
    <t>53700</t>
  </si>
  <si>
    <t xml:space="preserve">  Other Municipal Ports (Palawan)</t>
  </si>
  <si>
    <t>59700</t>
  </si>
  <si>
    <t xml:space="preserve">  Other Municipal Ports (Romblon)</t>
  </si>
  <si>
    <t>59765</t>
  </si>
  <si>
    <t xml:space="preserve">  Romblon, Romblon</t>
  </si>
  <si>
    <t>V - Bicol Region</t>
  </si>
  <si>
    <t>05180</t>
  </si>
  <si>
    <t xml:space="preserve">  Tabaco, Albay</t>
  </si>
  <si>
    <t>17360</t>
  </si>
  <si>
    <t xml:space="preserve">  Pasacao, Camarines Sur</t>
  </si>
  <si>
    <t>20185</t>
  </si>
  <si>
    <t xml:space="preserve">  Virac, Catanduanes</t>
  </si>
  <si>
    <t>20700</t>
  </si>
  <si>
    <t xml:space="preserve">  Other Municipal Ports (Catanduanes)</t>
  </si>
  <si>
    <t>41150</t>
  </si>
  <si>
    <t xml:space="preserve">  Masbate, Masbate</t>
  </si>
  <si>
    <t>41700</t>
  </si>
  <si>
    <t xml:space="preserve">  Other Municipal Ports (Masbate)</t>
  </si>
  <si>
    <t>41715</t>
  </si>
  <si>
    <t xml:space="preserve">  Cataingan Causeway/Pier </t>
  </si>
  <si>
    <t xml:space="preserve">  Cataingan Masbate</t>
  </si>
  <si>
    <t>62510</t>
  </si>
  <si>
    <t xml:space="preserve">  Bulan (Subport), Sorsogon</t>
  </si>
  <si>
    <t>62700</t>
  </si>
  <si>
    <t xml:space="preserve">  Other Municipal Ports (Sorsogon)</t>
  </si>
  <si>
    <t>62750</t>
  </si>
  <si>
    <t xml:space="preserve">  Matnog Causeway, Matnog, Sorsogon</t>
  </si>
  <si>
    <t>VI - Western Visayas</t>
  </si>
  <si>
    <t>04500</t>
  </si>
  <si>
    <t xml:space="preserve">  Other National Ports (Aklan)</t>
  </si>
  <si>
    <t>04900</t>
  </si>
  <si>
    <t xml:space="preserve">  Other Private Ports (Aklan)</t>
  </si>
  <si>
    <t>19520</t>
  </si>
  <si>
    <t xml:space="preserve">  Culasi, Roxas City, Capiz</t>
  </si>
  <si>
    <t>30135</t>
  </si>
  <si>
    <t xml:space="preserve">  Iloilo, Iloilo City</t>
  </si>
  <si>
    <t>30715</t>
  </si>
  <si>
    <t xml:space="preserve">  Dumangas, Guimaras,  Iloilo </t>
  </si>
  <si>
    <t>30900</t>
  </si>
  <si>
    <t xml:space="preserve">  Other Private Ports (Iloilo)</t>
  </si>
  <si>
    <t>30972</t>
  </si>
  <si>
    <t xml:space="preserve">  RJL Slipway, Iloilo River Wharf, Iloilo Base Port, Iloilo </t>
  </si>
  <si>
    <t>45160</t>
  </si>
  <si>
    <t xml:space="preserve">  Pulupandan, Negros Occidental</t>
  </si>
  <si>
    <t>45500</t>
  </si>
  <si>
    <t xml:space="preserve">  Other National Ports (Negros Occidental)</t>
  </si>
  <si>
    <t>45580</t>
  </si>
  <si>
    <t xml:space="preserve">  San Carlos City, Negros Occidental</t>
  </si>
  <si>
    <t>45910</t>
  </si>
  <si>
    <t xml:space="preserve">  Bredco, Reclamation Area,</t>
  </si>
  <si>
    <t xml:space="preserve">  Bacolod City, Negros Occidental</t>
  </si>
  <si>
    <t>45958</t>
  </si>
  <si>
    <t xml:space="preserve">  Negros Nav. Incorporated</t>
  </si>
  <si>
    <t xml:space="preserve">  Bo. Banago, Bacolod City</t>
  </si>
  <si>
    <t>VII - Central Visayas</t>
  </si>
  <si>
    <t>12310</t>
  </si>
  <si>
    <t xml:space="preserve">  Tagbilaran City</t>
  </si>
  <si>
    <t>12510</t>
  </si>
  <si>
    <t xml:space="preserve">  Jagna, Bohol</t>
  </si>
  <si>
    <t>12770</t>
  </si>
  <si>
    <t xml:space="preserve">  Talibon Causeway,Bohol</t>
  </si>
  <si>
    <t>12780</t>
  </si>
  <si>
    <t xml:space="preserve">  Tubigon Causeway/Pier, Bohol</t>
  </si>
  <si>
    <t>12790</t>
  </si>
  <si>
    <t xml:space="preserve">  Ubay Causeway, Bohol</t>
  </si>
  <si>
    <t>22110</t>
  </si>
  <si>
    <t xml:space="preserve">  Cebu City</t>
  </si>
  <si>
    <t>46130</t>
  </si>
  <si>
    <t xml:space="preserve">  Dumaguete City</t>
  </si>
  <si>
    <t>46700</t>
  </si>
  <si>
    <t xml:space="preserve">  Other Municipal Ports (Negros Oriental)</t>
  </si>
  <si>
    <t>46720</t>
  </si>
  <si>
    <t xml:space="preserve">  Danao Escalante Public Wharf, Negros Or.</t>
  </si>
  <si>
    <t>46730</t>
  </si>
  <si>
    <t xml:space="preserve">  Guihulngan, Negros Oriental</t>
  </si>
  <si>
    <t>46770</t>
  </si>
  <si>
    <t xml:space="preserve">  Tampi, San Jose, Negros Oriental</t>
  </si>
  <si>
    <t>46950</t>
  </si>
  <si>
    <t xml:space="preserve">  Matiao, Amlan, Negros Oriental</t>
  </si>
  <si>
    <t>46980</t>
  </si>
  <si>
    <t xml:space="preserve">  Tandayag, Olman, Negros Oriental</t>
  </si>
  <si>
    <t>61500</t>
  </si>
  <si>
    <t xml:space="preserve">  Other National Ports (Siquijor)</t>
  </si>
  <si>
    <t>61740</t>
  </si>
  <si>
    <t xml:space="preserve">  Larena, Siquijor</t>
  </si>
  <si>
    <t>61745</t>
  </si>
  <si>
    <t xml:space="preserve">  Lazi, Siquijor</t>
  </si>
  <si>
    <t>VIII - Eastern Visayas</t>
  </si>
  <si>
    <t>37560</t>
  </si>
  <si>
    <t xml:space="preserve">  Palompon, Leyte</t>
  </si>
  <si>
    <t>37700</t>
  </si>
  <si>
    <t xml:space="preserve">  Other Municipal Ports (Leyte)</t>
  </si>
  <si>
    <t>37710</t>
  </si>
  <si>
    <t xml:space="preserve">  Baybay Causeway / Pier, Baybay, Leyte</t>
  </si>
  <si>
    <t>37730</t>
  </si>
  <si>
    <t xml:space="preserve">  Hilongos Causeway / Pier, Hilongos, Leyte</t>
  </si>
  <si>
    <t>37753</t>
  </si>
  <si>
    <t xml:space="preserve">  Naval, Biliran, Leyte</t>
  </si>
  <si>
    <t>37758</t>
  </si>
  <si>
    <t xml:space="preserve">  Ormoc, Ormoc City Causeway/Pier</t>
  </si>
  <si>
    <t>48700</t>
  </si>
  <si>
    <t>Other Municipal Ports (Northern Samar)</t>
  </si>
  <si>
    <t>48900</t>
  </si>
  <si>
    <t>Other Private Ports (Northern Samar)</t>
  </si>
  <si>
    <t>60115</t>
  </si>
  <si>
    <t xml:space="preserve">  Catbalogan, Western Samar</t>
  </si>
  <si>
    <t>60515</t>
  </si>
  <si>
    <t xml:space="preserve">  Calbayog, Western Samar</t>
  </si>
  <si>
    <t>64175</t>
  </si>
  <si>
    <t xml:space="preserve">  Maasin, Southern Leyte</t>
  </si>
  <si>
    <t>64500</t>
  </si>
  <si>
    <t xml:space="preserve">  Other National Ports (Southern Leyte)</t>
  </si>
  <si>
    <t>IX - Zamboanga Peninsula</t>
  </si>
  <si>
    <t>72765</t>
  </si>
  <si>
    <t xml:space="preserve">  Pulawan, Dapitan City, Zamboanga Del Norte</t>
  </si>
  <si>
    <t>73195</t>
  </si>
  <si>
    <t xml:space="preserve">  Zamboanga, Zamboanga Del Sur</t>
  </si>
  <si>
    <t>83310</t>
  </si>
  <si>
    <t xml:space="preserve">  Isabela Wharf, Isabela, Basilan</t>
  </si>
  <si>
    <t>X - Northern Mindanao</t>
  </si>
  <si>
    <t>35140</t>
  </si>
  <si>
    <t xml:space="preserve">  Iligan City, Lanao Del Norte</t>
  </si>
  <si>
    <t xml:space="preserve">  Kolambugan, Lanao Del Norte</t>
  </si>
  <si>
    <t>42160</t>
  </si>
  <si>
    <t xml:space="preserve">  Ozamis, Ozamis City</t>
  </si>
  <si>
    <t>43110</t>
  </si>
  <si>
    <t xml:space="preserve">  Cagayan De Oro</t>
  </si>
  <si>
    <t>43700</t>
  </si>
  <si>
    <t xml:space="preserve">  Other Municipal Ports (Misamis Oriental)</t>
  </si>
  <si>
    <t>43715</t>
  </si>
  <si>
    <t xml:space="preserve">  Balbagon Port, Mambajao Camiguin</t>
  </si>
  <si>
    <t>43720</t>
  </si>
  <si>
    <t xml:space="preserve">  Balingoan Causeway/Pier, Misamis Oriental</t>
  </si>
  <si>
    <t>43725</t>
  </si>
  <si>
    <t xml:space="preserve">  Benoni Pier, Mahinog Camiguin</t>
  </si>
  <si>
    <t>XI - Davao Region</t>
  </si>
  <si>
    <t>XII - SOCCSKSARGEN</t>
  </si>
  <si>
    <t>63150</t>
  </si>
  <si>
    <t xml:space="preserve">  Makar Wharf, Gen. Santos City</t>
  </si>
  <si>
    <t xml:space="preserve">  South Cotobato</t>
  </si>
  <si>
    <t>02150</t>
  </si>
  <si>
    <t xml:space="preserve">  Masao Gov'T. Pier, Lumbocan,</t>
  </si>
  <si>
    <t xml:space="preserve">  Butuan City</t>
  </si>
  <si>
    <t>02510</t>
  </si>
  <si>
    <t xml:space="preserve">  Butuan Government (R.C.) Wharf,</t>
  </si>
  <si>
    <t>02555</t>
  </si>
  <si>
    <t xml:space="preserve">  Nasipit Gov'T. (R.C.)Wharf, Nasipit</t>
  </si>
  <si>
    <t>67170</t>
  </si>
  <si>
    <t xml:space="preserve">  Surigao City, Surigao Del Norte</t>
  </si>
  <si>
    <t>67330</t>
  </si>
  <si>
    <t xml:space="preserve">  Dapa, Surigao Del Norte</t>
  </si>
  <si>
    <t>67500</t>
  </si>
  <si>
    <t xml:space="preserve">  Other National Ports, Surigao Del Norte</t>
  </si>
  <si>
    <t>67700</t>
  </si>
  <si>
    <t xml:space="preserve">  Other Municipal Ports, Surigao Del Norte</t>
  </si>
  <si>
    <t>67705</t>
  </si>
  <si>
    <t xml:space="preserve">  Albor Causeway/Landing, Dinagat Island,</t>
  </si>
  <si>
    <t xml:space="preserve">  Surigao Del Norte</t>
  </si>
  <si>
    <t>67715</t>
  </si>
  <si>
    <t xml:space="preserve">  Cagdianao Causeway, Dinagat Island,</t>
  </si>
  <si>
    <t xml:space="preserve">  Surigao del Norte</t>
  </si>
  <si>
    <t>67718</t>
  </si>
  <si>
    <t xml:space="preserve">  Claver (Jayangabon), Mainland</t>
  </si>
  <si>
    <t>67725</t>
  </si>
  <si>
    <t xml:space="preserve">  Del Carmen, Siargao Island</t>
  </si>
  <si>
    <t>67745</t>
  </si>
  <si>
    <t xml:space="preserve">  Loreto, Dinagat Island</t>
  </si>
  <si>
    <t>67770</t>
  </si>
  <si>
    <t xml:space="preserve">  San Jose, Bayagnan Island,</t>
  </si>
  <si>
    <t>67773</t>
  </si>
  <si>
    <t xml:space="preserve">  Socorro, Bucas Grande Island,</t>
  </si>
  <si>
    <t>67776</t>
  </si>
  <si>
    <t xml:space="preserve"> Sta. Monica, Siargao Island, </t>
  </si>
  <si>
    <t xml:space="preserve"> Surigao del Norte</t>
  </si>
  <si>
    <t>67934</t>
  </si>
  <si>
    <t xml:space="preserve"> Hinatuan, Tagana-An, Surigao del Norte</t>
  </si>
  <si>
    <t>07745</t>
  </si>
  <si>
    <t xml:space="preserve">  Lamitan, Basilan Province</t>
  </si>
  <si>
    <t>66140</t>
  </si>
  <si>
    <t xml:space="preserve">  Jolo, Sulu</t>
  </si>
  <si>
    <t>70310</t>
  </si>
  <si>
    <t xml:space="preserve">  Bongao, Tawi-Tawi</t>
  </si>
  <si>
    <t>70370</t>
  </si>
  <si>
    <t xml:space="preserve">  Sitangkai, Tawi-Tawi</t>
  </si>
  <si>
    <t>Percent Share</t>
  </si>
  <si>
    <t>0.0</t>
  </si>
  <si>
    <t>Percent share less than 0.05 but not equal to zero</t>
  </si>
  <si>
    <t>Details may not add up to total due to rounding</t>
  </si>
  <si>
    <t>–</t>
  </si>
  <si>
    <t>No transaction</t>
  </si>
  <si>
    <t>Food and Live Animals</t>
  </si>
  <si>
    <t>Beverages and Tobacco</t>
  </si>
  <si>
    <t>Crude Materials, Inedible,</t>
  </si>
  <si>
    <t xml:space="preserve">    Except Fuels</t>
  </si>
  <si>
    <t>Mineral Fuels, Lubricants and</t>
  </si>
  <si>
    <t xml:space="preserve">    Related Materials</t>
  </si>
  <si>
    <t>Animal and Vegetable Oils,</t>
  </si>
  <si>
    <t xml:space="preserve">    Fats and Waxes</t>
  </si>
  <si>
    <t>Chemical and Related Products, n. e. c.</t>
  </si>
  <si>
    <t>Manufactured Goods Classified</t>
  </si>
  <si>
    <t xml:space="preserve">    Chiefly by Material</t>
  </si>
  <si>
    <t>Machinery and Transport Equipment</t>
  </si>
  <si>
    <t>Miscellaneous Manufactured</t>
  </si>
  <si>
    <t xml:space="preserve">    Articles</t>
  </si>
  <si>
    <t>Commodities and Transactions not</t>
  </si>
  <si>
    <t xml:space="preserve">    Elsewhere Classified in the PSCC</t>
  </si>
  <si>
    <t>CAR</t>
  </si>
  <si>
    <t>IVa</t>
  </si>
  <si>
    <t>XIII</t>
  </si>
  <si>
    <t>BARMM</t>
  </si>
  <si>
    <t>- Caraga</t>
  </si>
  <si>
    <t>XIII - Caraga</t>
  </si>
  <si>
    <t>– No transaction</t>
  </si>
  <si>
    <t>Table 4. Number of Passengers by Region of Origin, Port of Origin and Year :  2016 – 2020</t>
  </si>
  <si>
    <t>2 0 2 0</t>
  </si>
  <si>
    <t>Table 1. Quantity and Value of Domestic Trade by Mode of Transport and Commodity Section: 2020 and 2019</t>
  </si>
  <si>
    <t>Table 2. Quantity and Value of Domestic Trade by Mode of Transport and Region: 2020 and 2019</t>
  </si>
  <si>
    <t>Annual Growth Rate</t>
  </si>
  <si>
    <t>Quantity in tons</t>
  </si>
  <si>
    <t>Value in thousand PhP</t>
  </si>
  <si>
    <t>Table 3. Total Value of Domestic Trade Outflow, Inflow and Balances by Mode of Transport and Region: 2020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</si>
</sst>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_);\(0\)"/>
    <numFmt numFmtId="167" formatCode="_(* #,##0.0000_);_(* \(#,##0.0000\);_(* &quot;-&quot;??_);_(@_)"/>
    <numFmt numFmtId="168" formatCode="_(* #,##0.00_);_(* \(#,##0.00\);_(* &quot;-&quot;_);_(@_)"/>
    <numFmt numFmtId="169" formatCode="_(* #,##0.0_);_(* \(#,##0.0\);_(* &quot;-&quot;?_);_(@_)"/>
    <numFmt numFmtId="170" formatCode="#,##0.0000"/>
    <numFmt numFmtId="171" formatCode="_(* #,##0.00_);_(* \(#,##0.00\);_(* \-??_);_(@_)"/>
    <numFmt numFmtId="172" formatCode="#,##0;[Red]#,##0"/>
    <numFmt numFmtId="173" formatCode="#,##0.0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Mangal"/>
      <family val="2"/>
      <charset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171" fontId="9" fillId="0" borderId="0" applyBorder="0" applyProtection="0"/>
    <xf numFmtId="165" fontId="2" fillId="0" borderId="0" applyFont="0" applyFill="0" applyBorder="0" applyAlignment="0" applyProtection="0"/>
    <xf numFmtId="171" fontId="10" fillId="0" borderId="0" applyBorder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164" fontId="6" fillId="0" borderId="0" xfId="6" applyNumberFormat="1" applyFont="1" applyFill="1"/>
    <xf numFmtId="168" fontId="6" fillId="0" borderId="0" xfId="6" applyNumberFormat="1" applyFont="1" applyFill="1"/>
    <xf numFmtId="164" fontId="7" fillId="0" borderId="0" xfId="10" applyNumberFormat="1" applyFont="1" applyFill="1"/>
    <xf numFmtId="164" fontId="7" fillId="0" borderId="0" xfId="8" applyNumberFormat="1" applyFont="1" applyFill="1"/>
    <xf numFmtId="0" fontId="6" fillId="0" borderId="0" xfId="6" applyFont="1" applyFill="1"/>
    <xf numFmtId="0" fontId="8" fillId="0" borderId="0" xfId="16" applyFont="1" applyFill="1" applyAlignment="1" applyProtection="1">
      <alignment horizontal="left"/>
      <protection locked="0"/>
    </xf>
    <xf numFmtId="3" fontId="7" fillId="0" borderId="0" xfId="15" applyNumberFormat="1" applyFont="1" applyFill="1" applyAlignment="1">
      <alignment horizontal="right"/>
    </xf>
    <xf numFmtId="0" fontId="0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4" fontId="11" fillId="0" borderId="0" xfId="0" applyNumberFormat="1" applyFont="1" applyFill="1"/>
    <xf numFmtId="173" fontId="11" fillId="0" borderId="0" xfId="0" applyNumberFormat="1" applyFont="1" applyFill="1"/>
    <xf numFmtId="4" fontId="12" fillId="0" borderId="0" xfId="0" applyNumberFormat="1" applyFont="1" applyFill="1"/>
    <xf numFmtId="173" fontId="12" fillId="0" borderId="0" xfId="0" applyNumberFormat="1" applyFont="1" applyFill="1"/>
    <xf numFmtId="4" fontId="15" fillId="0" borderId="0" xfId="3" applyNumberFormat="1" applyFont="1" applyFill="1"/>
    <xf numFmtId="173" fontId="15" fillId="0" borderId="0" xfId="3" applyNumberFormat="1" applyFont="1" applyFill="1"/>
    <xf numFmtId="4" fontId="14" fillId="0" borderId="0" xfId="4" applyNumberFormat="1" applyFont="1" applyFill="1"/>
    <xf numFmtId="4" fontId="14" fillId="0" borderId="0" xfId="0" applyNumberFormat="1" applyFont="1" applyFill="1"/>
    <xf numFmtId="0" fontId="12" fillId="0" borderId="2" xfId="0" applyFont="1" applyFill="1" applyBorder="1"/>
    <xf numFmtId="4" fontId="14" fillId="0" borderId="0" xfId="1" applyNumberFormat="1" applyFont="1" applyFill="1"/>
    <xf numFmtId="4" fontId="14" fillId="0" borderId="0" xfId="2" applyNumberFormat="1" applyFont="1" applyFill="1"/>
    <xf numFmtId="0" fontId="16" fillId="0" borderId="0" xfId="5" applyFont="1" applyFill="1" applyAlignment="1">
      <alignment horizontal="left"/>
    </xf>
    <xf numFmtId="0" fontId="16" fillId="0" borderId="0" xfId="5" quotePrefix="1" applyFont="1" applyFill="1" applyAlignment="1">
      <alignment horizontal="center" vertical="center"/>
    </xf>
    <xf numFmtId="164" fontId="8" fillId="0" borderId="0" xfId="6" applyNumberFormat="1" applyFont="1" applyFill="1"/>
    <xf numFmtId="0" fontId="12" fillId="0" borderId="0" xfId="0" applyFont="1" applyFill="1" applyBorder="1"/>
    <xf numFmtId="4" fontId="6" fillId="0" borderId="0" xfId="6" applyNumberFormat="1" applyFont="1" applyFill="1"/>
    <xf numFmtId="4" fontId="7" fillId="0" borderId="0" xfId="8" applyNumberFormat="1" applyFont="1" applyFill="1"/>
    <xf numFmtId="4" fontId="7" fillId="0" borderId="0" xfId="11" applyNumberFormat="1" applyFont="1" applyFill="1"/>
    <xf numFmtId="173" fontId="6" fillId="0" borderId="0" xfId="6" applyNumberFormat="1" applyFont="1" applyFill="1"/>
    <xf numFmtId="173" fontId="7" fillId="0" borderId="0" xfId="10" applyNumberFormat="1" applyFont="1" applyFill="1"/>
    <xf numFmtId="173" fontId="5" fillId="0" borderId="0" xfId="9" applyNumberFormat="1" applyFont="1" applyFill="1"/>
    <xf numFmtId="164" fontId="16" fillId="0" borderId="0" xfId="6" applyNumberFormat="1" applyFont="1" applyFill="1"/>
    <xf numFmtId="0" fontId="16" fillId="0" borderId="0" xfId="6" applyFont="1" applyFill="1"/>
    <xf numFmtId="0" fontId="8" fillId="0" borderId="0" xfId="6" applyFont="1" applyFill="1"/>
    <xf numFmtId="37" fontId="8" fillId="0" borderId="0" xfId="6" applyNumberFormat="1" applyFont="1" applyFill="1" applyAlignment="1">
      <alignment horizontal="center"/>
    </xf>
    <xf numFmtId="0" fontId="8" fillId="0" borderId="0" xfId="6" applyFont="1" applyFill="1"/>
    <xf numFmtId="3" fontId="8" fillId="0" borderId="0" xfId="6" applyNumberFormat="1" applyFont="1" applyFill="1"/>
    <xf numFmtId="170" fontId="8" fillId="0" borderId="0" xfId="6" applyNumberFormat="1" applyFont="1" applyFill="1"/>
    <xf numFmtId="164" fontId="0" fillId="0" borderId="0" xfId="10" applyNumberFormat="1" applyFont="1" applyFill="1"/>
    <xf numFmtId="0" fontId="8" fillId="0" borderId="2" xfId="6" applyFont="1" applyFill="1" applyBorder="1"/>
    <xf numFmtId="0" fontId="0" fillId="0" borderId="0" xfId="0" applyFont="1" applyFill="1" applyAlignment="1"/>
    <xf numFmtId="164" fontId="8" fillId="0" borderId="0" xfId="6" applyNumberFormat="1" applyFont="1" applyFill="1"/>
    <xf numFmtId="164" fontId="8" fillId="0" borderId="0" xfId="6" applyNumberFormat="1" applyFont="1" applyFill="1" applyAlignment="1">
      <alignment horizontal="center" vertical="center" wrapText="1"/>
    </xf>
    <xf numFmtId="173" fontId="8" fillId="0" borderId="0" xfId="6" applyNumberFormat="1" applyFont="1" applyFill="1"/>
    <xf numFmtId="169" fontId="8" fillId="0" borderId="0" xfId="6" applyNumberFormat="1" applyFont="1" applyFill="1"/>
    <xf numFmtId="4" fontId="8" fillId="0" borderId="0" xfId="6" applyNumberFormat="1" applyFont="1" applyFill="1"/>
    <xf numFmtId="164" fontId="8" fillId="0" borderId="0" xfId="6" quotePrefix="1" applyNumberFormat="1" applyFont="1" applyFill="1"/>
    <xf numFmtId="167" fontId="8" fillId="0" borderId="0" xfId="6" applyNumberFormat="1" applyFont="1" applyFill="1"/>
    <xf numFmtId="4" fontId="0" fillId="0" borderId="0" xfId="7" applyNumberFormat="1" applyFont="1" applyFill="1"/>
    <xf numFmtId="173" fontId="0" fillId="0" borderId="0" xfId="7" applyNumberFormat="1" applyFont="1" applyFill="1"/>
    <xf numFmtId="173" fontId="0" fillId="0" borderId="0" xfId="9" applyNumberFormat="1" applyFont="1" applyFill="1"/>
    <xf numFmtId="164" fontId="8" fillId="0" borderId="2" xfId="6" applyNumberFormat="1" applyFont="1" applyFill="1" applyBorder="1"/>
    <xf numFmtId="0" fontId="8" fillId="0" borderId="0" xfId="5" quotePrefix="1" applyFont="1" applyFill="1" applyAlignment="1">
      <alignment horizontal="center" vertical="center"/>
    </xf>
    <xf numFmtId="0" fontId="8" fillId="0" borderId="0" xfId="5" applyFont="1" applyFill="1" applyAlignment="1">
      <alignment horizontal="left"/>
    </xf>
    <xf numFmtId="0" fontId="6" fillId="0" borderId="0" xfId="6" applyFont="1" applyFill="1" applyAlignment="1">
      <alignment horizontal="center" vertical="center" wrapText="1"/>
    </xf>
    <xf numFmtId="166" fontId="6" fillId="0" borderId="1" xfId="6" applyNumberFormat="1" applyFont="1" applyFill="1" applyBorder="1" applyAlignment="1">
      <alignment horizontal="center" vertical="center" wrapText="1"/>
    </xf>
    <xf numFmtId="4" fontId="7" fillId="0" borderId="0" xfId="12" applyNumberFormat="1" applyFont="1" applyFill="1" applyBorder="1"/>
    <xf numFmtId="4" fontId="7" fillId="0" borderId="0" xfId="13" applyNumberFormat="1" applyFont="1" applyFill="1"/>
    <xf numFmtId="4" fontId="0" fillId="0" borderId="0" xfId="12" applyNumberFormat="1" applyFont="1" applyFill="1" applyBorder="1"/>
    <xf numFmtId="4" fontId="7" fillId="0" borderId="0" xfId="10" applyNumberFormat="1" applyFont="1" applyFill="1"/>
    <xf numFmtId="4" fontId="7" fillId="0" borderId="0" xfId="14" applyNumberFormat="1" applyFont="1" applyFill="1"/>
    <xf numFmtId="4" fontId="7" fillId="0" borderId="0" xfId="15" applyNumberFormat="1" applyFont="1" applyFill="1"/>
    <xf numFmtId="173" fontId="7" fillId="0" borderId="0" xfId="12" applyNumberFormat="1" applyFont="1" applyFill="1" applyBorder="1"/>
    <xf numFmtId="173" fontId="0" fillId="0" borderId="0" xfId="10" applyNumberFormat="1" applyFont="1" applyFill="1"/>
    <xf numFmtId="37" fontId="16" fillId="0" borderId="0" xfId="6" applyNumberFormat="1" applyFont="1" applyFill="1" applyAlignment="1">
      <alignment horizontal="center"/>
    </xf>
    <xf numFmtId="0" fontId="8" fillId="0" borderId="0" xfId="16" applyFont="1" applyFill="1"/>
    <xf numFmtId="3" fontId="8" fillId="0" borderId="0" xfId="16" applyNumberFormat="1" applyFont="1" applyFill="1" applyProtection="1">
      <protection locked="0"/>
    </xf>
    <xf numFmtId="0" fontId="8" fillId="0" borderId="0" xfId="16" applyFont="1" applyFill="1" applyProtection="1">
      <protection locked="0"/>
    </xf>
    <xf numFmtId="0" fontId="6" fillId="0" borderId="0" xfId="16" applyFont="1" applyFill="1"/>
    <xf numFmtId="3" fontId="8" fillId="0" borderId="0" xfId="16" applyNumberFormat="1" applyFont="1" applyFill="1"/>
    <xf numFmtId="0" fontId="6" fillId="0" borderId="0" xfId="16" applyFont="1" applyFill="1" applyAlignment="1" applyProtection="1">
      <alignment horizontal="center"/>
      <protection locked="0"/>
    </xf>
    <xf numFmtId="3" fontId="6" fillId="0" borderId="0" xfId="17" applyNumberFormat="1" applyFont="1" applyFill="1" applyBorder="1" applyAlignment="1" applyProtection="1">
      <alignment horizontal="right"/>
      <protection locked="0"/>
    </xf>
    <xf numFmtId="3" fontId="6" fillId="0" borderId="0" xfId="17" applyNumberFormat="1" applyFont="1" applyFill="1" applyBorder="1" applyAlignment="1" applyProtection="1">
      <alignment horizontal="right"/>
    </xf>
    <xf numFmtId="3" fontId="4" fillId="0" borderId="0" xfId="17" applyNumberFormat="1" applyFont="1" applyFill="1" applyBorder="1" applyAlignment="1" applyProtection="1">
      <alignment horizontal="right"/>
    </xf>
    <xf numFmtId="0" fontId="6" fillId="0" borderId="0" xfId="16" applyFont="1" applyFill="1" applyAlignment="1" applyProtection="1">
      <alignment horizontal="left"/>
      <protection locked="0"/>
    </xf>
    <xf numFmtId="49" fontId="4" fillId="0" borderId="0" xfId="17" applyNumberFormat="1" applyFont="1" applyFill="1" applyBorder="1" applyAlignment="1" applyProtection="1">
      <alignment horizontal="center"/>
      <protection locked="0"/>
    </xf>
    <xf numFmtId="3" fontId="4" fillId="0" borderId="0" xfId="16" applyNumberFormat="1" applyFont="1" applyFill="1"/>
    <xf numFmtId="3" fontId="4" fillId="0" borderId="0" xfId="17" applyNumberFormat="1" applyFont="1" applyFill="1" applyBorder="1" applyAlignment="1" applyProtection="1">
      <alignment horizontal="right" vertical="center"/>
      <protection locked="0"/>
    </xf>
    <xf numFmtId="3" fontId="6" fillId="0" borderId="0" xfId="17" applyNumberFormat="1" applyFont="1" applyFill="1" applyBorder="1" applyAlignment="1" applyProtection="1">
      <alignment horizontal="right" vertical="center"/>
    </xf>
    <xf numFmtId="3" fontId="4" fillId="0" borderId="0" xfId="17" applyNumberFormat="1" applyFont="1" applyFill="1" applyBorder="1" applyProtection="1">
      <protection locked="0"/>
    </xf>
    <xf numFmtId="172" fontId="4" fillId="0" borderId="0" xfId="16" applyNumberFormat="1" applyFont="1" applyFill="1" applyAlignment="1">
      <alignment horizontal="right"/>
    </xf>
    <xf numFmtId="3" fontId="4" fillId="0" borderId="0" xfId="16" applyNumberFormat="1" applyFont="1" applyFill="1" applyAlignment="1">
      <alignment horizontal="right"/>
    </xf>
    <xf numFmtId="49" fontId="8" fillId="0" borderId="0" xfId="16" applyNumberFormat="1" applyFont="1" applyFill="1" applyAlignment="1" applyProtection="1">
      <alignment horizontal="center"/>
      <protection locked="0"/>
    </xf>
    <xf numFmtId="3" fontId="8" fillId="0" borderId="0" xfId="16" applyNumberFormat="1" applyFont="1" applyFill="1" applyAlignment="1" applyProtection="1">
      <alignment horizontal="right"/>
      <protection locked="0"/>
    </xf>
    <xf numFmtId="3" fontId="8" fillId="0" borderId="0" xfId="16" applyNumberFormat="1" applyFont="1" applyFill="1" applyAlignment="1">
      <alignment horizontal="right"/>
    </xf>
    <xf numFmtId="0" fontId="4" fillId="0" borderId="0" xfId="16" applyFont="1" applyFill="1" applyAlignment="1">
      <alignment horizontal="center"/>
    </xf>
    <xf numFmtId="49" fontId="4" fillId="0" borderId="0" xfId="17" applyNumberFormat="1" applyFont="1" applyFill="1" applyBorder="1" applyAlignment="1" applyProtection="1">
      <alignment horizontal="center" vertical="center"/>
      <protection locked="0"/>
    </xf>
    <xf numFmtId="3" fontId="4" fillId="0" borderId="0" xfId="16" applyNumberFormat="1" applyFont="1" applyFill="1" applyAlignment="1" applyProtection="1">
      <alignment horizontal="right"/>
      <protection locked="0"/>
    </xf>
    <xf numFmtId="0" fontId="8" fillId="0" borderId="0" xfId="16" applyFont="1" applyFill="1" applyAlignment="1" applyProtection="1">
      <alignment horizontal="center"/>
      <protection locked="0"/>
    </xf>
    <xf numFmtId="0" fontId="4" fillId="0" borderId="0" xfId="16" applyFont="1" applyFill="1" applyAlignment="1">
      <alignment wrapText="1"/>
    </xf>
    <xf numFmtId="3" fontId="4" fillId="0" borderId="0" xfId="17" applyNumberFormat="1" applyFont="1" applyFill="1" applyBorder="1" applyAlignment="1" applyProtection="1">
      <alignment horizontal="right" vertical="center"/>
    </xf>
    <xf numFmtId="172" fontId="4" fillId="0" borderId="0" xfId="16" applyNumberFormat="1" applyFont="1" applyFill="1"/>
    <xf numFmtId="49" fontId="8" fillId="0" borderId="0" xfId="16" applyNumberFormat="1" applyFont="1" applyFill="1" applyAlignment="1">
      <alignment horizontal="center"/>
    </xf>
    <xf numFmtId="0" fontId="6" fillId="0" borderId="0" xfId="16" applyFont="1" applyFill="1" applyAlignment="1">
      <alignment horizontal="left"/>
    </xf>
    <xf numFmtId="0" fontId="8" fillId="0" borderId="0" xfId="16" applyFont="1" applyFill="1" applyAlignment="1">
      <alignment horizontal="left"/>
    </xf>
    <xf numFmtId="3" fontId="4" fillId="0" borderId="0" xfId="17" applyNumberFormat="1" applyFont="1" applyFill="1" applyBorder="1" applyProtection="1"/>
    <xf numFmtId="49" fontId="4" fillId="0" borderId="0" xfId="17" applyNumberFormat="1" applyFont="1" applyFill="1" applyBorder="1" applyAlignment="1" applyProtection="1">
      <alignment horizontal="center"/>
    </xf>
    <xf numFmtId="0" fontId="8" fillId="0" borderId="0" xfId="16" applyFont="1" applyFill="1" applyAlignment="1">
      <alignment horizontal="center"/>
    </xf>
    <xf numFmtId="49" fontId="8" fillId="0" borderId="0" xfId="16" applyNumberFormat="1" applyFont="1" applyFill="1"/>
    <xf numFmtId="0" fontId="8" fillId="0" borderId="2" xfId="16" applyFont="1" applyFill="1" applyBorder="1"/>
    <xf numFmtId="3" fontId="8" fillId="0" borderId="2" xfId="16" applyNumberFormat="1" applyFont="1" applyFill="1" applyBorder="1"/>
    <xf numFmtId="166" fontId="6" fillId="0" borderId="3" xfId="16" applyNumberFormat="1" applyFont="1" applyFill="1" applyBorder="1" applyAlignment="1" applyProtection="1">
      <alignment horizontal="center" vertical="center"/>
      <protection locked="0"/>
    </xf>
    <xf numFmtId="4" fontId="6" fillId="0" borderId="0" xfId="17" applyNumberFormat="1" applyFont="1" applyFill="1" applyBorder="1" applyAlignment="1" applyProtection="1">
      <alignment horizontal="right"/>
      <protection locked="0"/>
    </xf>
    <xf numFmtId="4" fontId="6" fillId="0" borderId="0" xfId="17" applyNumberFormat="1" applyFont="1" applyFill="1" applyBorder="1" applyAlignment="1" applyProtection="1">
      <alignment horizontal="right"/>
    </xf>
    <xf numFmtId="4" fontId="4" fillId="0" borderId="0" xfId="16" applyNumberFormat="1" applyFont="1" applyFill="1"/>
    <xf numFmtId="4" fontId="7" fillId="0" borderId="0" xfId="18" applyNumberFormat="1" applyFont="1" applyFill="1"/>
    <xf numFmtId="4" fontId="6" fillId="0" borderId="0" xfId="17" applyNumberFormat="1" applyFont="1" applyFill="1" applyBorder="1" applyAlignment="1" applyProtection="1">
      <alignment horizontal="right" vertical="center"/>
    </xf>
    <xf numFmtId="4" fontId="8" fillId="0" borderId="0" xfId="17" applyNumberFormat="1" applyFont="1" applyFill="1" applyBorder="1" applyAlignment="1" applyProtection="1">
      <alignment horizontal="right" vertical="center"/>
    </xf>
    <xf numFmtId="4" fontId="8" fillId="0" borderId="0" xfId="17" applyNumberFormat="1" applyFont="1" applyFill="1" applyBorder="1" applyAlignment="1" applyProtection="1">
      <alignment horizontal="right"/>
      <protection locked="0"/>
    </xf>
    <xf numFmtId="4" fontId="6" fillId="0" borderId="0" xfId="17" applyNumberFormat="1" applyFont="1" applyFill="1" applyBorder="1" applyAlignment="1" applyProtection="1">
      <alignment horizontal="right" vertical="center"/>
      <protection locked="0"/>
    </xf>
    <xf numFmtId="4" fontId="4" fillId="0" borderId="0" xfId="16" applyNumberFormat="1" applyFont="1" applyFill="1" applyAlignment="1">
      <alignment horizontal="right"/>
    </xf>
    <xf numFmtId="4" fontId="8" fillId="0" borderId="0" xfId="16" applyNumberFormat="1" applyFont="1" applyFill="1"/>
    <xf numFmtId="4" fontId="8" fillId="0" borderId="0" xfId="16" applyNumberFormat="1" applyFont="1" applyFill="1" applyAlignment="1" applyProtection="1">
      <alignment horizontal="right"/>
      <protection locked="0"/>
    </xf>
    <xf numFmtId="4" fontId="8" fillId="0" borderId="0" xfId="16" applyNumberFormat="1" applyFont="1" applyFill="1" applyAlignment="1">
      <alignment horizontal="right"/>
    </xf>
    <xf numFmtId="4" fontId="4" fillId="0" borderId="0" xfId="17" applyNumberFormat="1" applyFont="1" applyFill="1" applyBorder="1" applyProtection="1">
      <protection locked="0"/>
    </xf>
    <xf numFmtId="4" fontId="4" fillId="0" borderId="0" xfId="16" applyNumberFormat="1" applyFont="1" applyFill="1" applyAlignment="1" applyProtection="1">
      <alignment horizontal="right"/>
      <protection locked="0"/>
    </xf>
    <xf numFmtId="4" fontId="4" fillId="0" borderId="0" xfId="19" applyNumberFormat="1" applyFont="1" applyFill="1" applyBorder="1" applyAlignment="1" applyProtection="1">
      <alignment horizontal="right"/>
    </xf>
    <xf numFmtId="4" fontId="4" fillId="0" borderId="0" xfId="17" applyNumberFormat="1" applyFont="1" applyFill="1" applyBorder="1" applyAlignment="1" applyProtection="1">
      <alignment horizontal="right" vertical="center"/>
    </xf>
    <xf numFmtId="4" fontId="7" fillId="0" borderId="0" xfId="17" applyNumberFormat="1" applyFont="1" applyFill="1" applyBorder="1" applyAlignment="1" applyProtection="1">
      <alignment horizontal="right" vertical="center"/>
    </xf>
    <xf numFmtId="4" fontId="7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>
      <alignment horizontal="right" vertical="center"/>
      <protection locked="0"/>
    </xf>
    <xf numFmtId="0" fontId="16" fillId="0" borderId="0" xfId="16" applyFont="1" applyFill="1"/>
    <xf numFmtId="3" fontId="16" fillId="0" borderId="0" xfId="16" applyNumberFormat="1" applyFont="1" applyFill="1"/>
    <xf numFmtId="164" fontId="8" fillId="0" borderId="0" xfId="6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164" fontId="8" fillId="0" borderId="0" xfId="6" applyNumberFormat="1" applyFont="1" applyFill="1"/>
    <xf numFmtId="0" fontId="6" fillId="0" borderId="1" xfId="6" applyFont="1" applyFill="1" applyBorder="1" applyAlignment="1">
      <alignment horizontal="center" vertical="center" wrapText="1"/>
    </xf>
    <xf numFmtId="0" fontId="12" fillId="0" borderId="0" xfId="0" applyFont="1" applyFill="1"/>
    <xf numFmtId="173" fontId="11" fillId="0" borderId="0" xfId="0" applyNumberFormat="1" applyFont="1" applyFill="1"/>
    <xf numFmtId="173" fontId="12" fillId="0" borderId="0" xfId="0" applyNumberFormat="1" applyFont="1" applyFill="1"/>
    <xf numFmtId="4" fontId="6" fillId="0" borderId="0" xfId="6" applyNumberFormat="1" applyFont="1" applyFill="1"/>
    <xf numFmtId="173" fontId="6" fillId="0" borderId="0" xfId="6" applyNumberFormat="1" applyFont="1" applyFill="1"/>
    <xf numFmtId="173" fontId="8" fillId="0" borderId="0" xfId="6" applyNumberFormat="1" applyFont="1" applyFill="1"/>
    <xf numFmtId="4" fontId="8" fillId="0" borderId="0" xfId="6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173" fontId="6" fillId="0" borderId="0" xfId="6" applyNumberFormat="1" applyFont="1"/>
    <xf numFmtId="173" fontId="8" fillId="0" borderId="0" xfId="6" applyNumberFormat="1"/>
    <xf numFmtId="164" fontId="7" fillId="0" borderId="0" xfId="10" applyNumberFormat="1" applyFont="1"/>
    <xf numFmtId="173" fontId="17" fillId="0" borderId="0" xfId="6" applyNumberFormat="1" applyFont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8" fillId="0" borderId="0" xfId="6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64" fontId="8" fillId="0" borderId="0" xfId="6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/>
    </xf>
    <xf numFmtId="0" fontId="8" fillId="0" borderId="0" xfId="16" applyFont="1" applyFill="1" applyAlignment="1" applyProtection="1">
      <alignment horizontal="center" vertical="center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/>
      <protection locked="0"/>
    </xf>
    <xf numFmtId="0" fontId="6" fillId="0" borderId="1" xfId="16" applyFont="1" applyFill="1" applyBorder="1" applyAlignment="1">
      <alignment horizontal="center" vertical="center"/>
    </xf>
    <xf numFmtId="0" fontId="8" fillId="0" borderId="2" xfId="16" applyFont="1" applyFill="1" applyBorder="1" applyAlignment="1" applyProtection="1">
      <alignment horizontal="center" vertical="center"/>
      <protection locked="0"/>
    </xf>
  </cellXfs>
  <cellStyles count="33">
    <cellStyle name="Comma 2" xfId="12" xr:uid="{00000000-0005-0000-0000-000000000000}"/>
    <cellStyle name="Comma 2 2" xfId="28" xr:uid="{00000000-0005-0000-0000-000001000000}"/>
    <cellStyle name="Comma 2 58" xfId="18" xr:uid="{00000000-0005-0000-0000-000002000000}"/>
    <cellStyle name="Comma 2 58 2" xfId="32" xr:uid="{00000000-0005-0000-0000-000003000000}"/>
    <cellStyle name="Comma 28" xfId="2" xr:uid="{00000000-0005-0000-0000-000004000000}"/>
    <cellStyle name="Comma 28 2" xfId="21" xr:uid="{00000000-0005-0000-0000-000005000000}"/>
    <cellStyle name="Comma 30" xfId="17" xr:uid="{00000000-0005-0000-0000-000006000000}"/>
    <cellStyle name="Explanatory Text 3" xfId="19" xr:uid="{00000000-0005-0000-0000-000007000000}"/>
    <cellStyle name="Normal" xfId="0" builtinId="0"/>
    <cellStyle name="Normal 2" xfId="7" xr:uid="{00000000-0005-0000-0000-000009000000}"/>
    <cellStyle name="Normal 2 2" xfId="24" xr:uid="{00000000-0005-0000-0000-00000A000000}"/>
    <cellStyle name="Normal 2 2 42" xfId="15" xr:uid="{00000000-0005-0000-0000-00000B000000}"/>
    <cellStyle name="Normal 2 2 42 2" xfId="31" xr:uid="{00000000-0005-0000-0000-00000C000000}"/>
    <cellStyle name="Normal 2 58" xfId="10" xr:uid="{00000000-0005-0000-0000-00000D000000}"/>
    <cellStyle name="Normal 2 58 2" xfId="26" xr:uid="{00000000-0005-0000-0000-00000E000000}"/>
    <cellStyle name="Normal 21" xfId="4" xr:uid="{00000000-0005-0000-0000-00000F000000}"/>
    <cellStyle name="Normal 21 2" xfId="23" xr:uid="{00000000-0005-0000-0000-000010000000}"/>
    <cellStyle name="Normal 21 2 2" xfId="8" xr:uid="{00000000-0005-0000-0000-000011000000}"/>
    <cellStyle name="Normal 21 2 2 2" xfId="25" xr:uid="{00000000-0005-0000-0000-000012000000}"/>
    <cellStyle name="Normal 23" xfId="3" xr:uid="{00000000-0005-0000-0000-000013000000}"/>
    <cellStyle name="Normal 23 2" xfId="22" xr:uid="{00000000-0005-0000-0000-000014000000}"/>
    <cellStyle name="Normal 3" xfId="6" xr:uid="{00000000-0005-0000-0000-000015000000}"/>
    <cellStyle name="Normal 32 2" xfId="11" xr:uid="{00000000-0005-0000-0000-000016000000}"/>
    <cellStyle name="Normal 32 2 2" xfId="27" xr:uid="{00000000-0005-0000-0000-000017000000}"/>
    <cellStyle name="Normal 33" xfId="9" xr:uid="{00000000-0005-0000-0000-000018000000}"/>
    <cellStyle name="Normal 34" xfId="5" xr:uid="{00000000-0005-0000-0000-000019000000}"/>
    <cellStyle name="Normal 34 2" xfId="13" xr:uid="{00000000-0005-0000-0000-00001A000000}"/>
    <cellStyle name="Normal 34 2 2" xfId="29" xr:uid="{00000000-0005-0000-0000-00001B000000}"/>
    <cellStyle name="Normal 35" xfId="1" xr:uid="{00000000-0005-0000-0000-00001C000000}"/>
    <cellStyle name="Normal 35 2" xfId="20" xr:uid="{00000000-0005-0000-0000-00001D000000}"/>
    <cellStyle name="Normal 36" xfId="16" xr:uid="{00000000-0005-0000-0000-00001E000000}"/>
    <cellStyle name="Normal 5 41" xfId="14" xr:uid="{00000000-0005-0000-0000-00001F000000}"/>
    <cellStyle name="Normal 5 41 2" xfId="30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="70" zoomScaleNormal="70" zoomScaleSheetLayoutView="80" workbookViewId="0">
      <selection activeCell="C10" sqref="C10"/>
    </sheetView>
  </sheetViews>
  <sheetFormatPr defaultColWidth="9.140625" defaultRowHeight="12" x14ac:dyDescent="0.2"/>
  <cols>
    <col min="1" max="1" width="3.5703125" style="9" customWidth="1"/>
    <col min="2" max="2" width="41.140625" style="9" customWidth="1"/>
    <col min="3" max="4" width="11.85546875" style="9" customWidth="1"/>
    <col min="5" max="5" width="11.85546875" style="10" customWidth="1"/>
    <col min="6" max="6" width="14.42578125" style="9" customWidth="1"/>
    <col min="7" max="7" width="10" style="9" customWidth="1"/>
    <col min="8" max="8" width="11.85546875" style="10" customWidth="1"/>
    <col min="9" max="10" width="11.85546875" style="9" customWidth="1"/>
    <col min="11" max="11" width="13.140625" style="9" customWidth="1"/>
    <col min="12" max="12" width="11.85546875" style="9" customWidth="1"/>
    <col min="13" max="13" width="2.5703125" style="9" customWidth="1"/>
    <col min="14" max="14" width="9.140625" style="9" customWidth="1"/>
    <col min="15" max="15" width="13.5703125" style="9" bestFit="1" customWidth="1"/>
    <col min="16" max="193" width="9.140625" style="9" customWidth="1"/>
    <col min="194" max="16384" width="9.140625" style="9"/>
  </cols>
  <sheetData>
    <row r="1" spans="1:12" x14ac:dyDescent="0.2">
      <c r="A1" s="144" t="s">
        <v>285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2" s="11" customFormat="1" x14ac:dyDescent="0.2">
      <c r="A3" s="146" t="s">
        <v>0</v>
      </c>
      <c r="B3" s="146"/>
      <c r="C3" s="147">
        <v>2020</v>
      </c>
      <c r="D3" s="148"/>
      <c r="E3" s="148"/>
      <c r="F3" s="148"/>
      <c r="G3" s="148"/>
      <c r="H3" s="149"/>
      <c r="I3" s="147">
        <v>2019</v>
      </c>
      <c r="J3" s="148"/>
      <c r="K3" s="148"/>
      <c r="L3" s="149"/>
    </row>
    <row r="4" spans="1:12" s="11" customFormat="1" x14ac:dyDescent="0.2">
      <c r="A4" s="146"/>
      <c r="B4" s="146"/>
      <c r="C4" s="150" t="s">
        <v>1</v>
      </c>
      <c r="D4" s="151"/>
      <c r="E4" s="152"/>
      <c r="F4" s="150" t="s">
        <v>2</v>
      </c>
      <c r="G4" s="151"/>
      <c r="H4" s="152"/>
      <c r="I4" s="150" t="s">
        <v>1</v>
      </c>
      <c r="J4" s="152"/>
      <c r="K4" s="150" t="s">
        <v>2</v>
      </c>
      <c r="L4" s="152"/>
    </row>
    <row r="5" spans="1:12" s="11" customFormat="1" ht="24" x14ac:dyDescent="0.2">
      <c r="A5" s="146"/>
      <c r="B5" s="146"/>
      <c r="C5" s="138" t="s">
        <v>288</v>
      </c>
      <c r="D5" s="138" t="s">
        <v>254</v>
      </c>
      <c r="E5" s="138" t="s">
        <v>287</v>
      </c>
      <c r="F5" s="138" t="s">
        <v>289</v>
      </c>
      <c r="G5" s="138" t="s">
        <v>254</v>
      </c>
      <c r="H5" s="138" t="s">
        <v>287</v>
      </c>
      <c r="I5" s="138" t="s">
        <v>288</v>
      </c>
      <c r="J5" s="138" t="s">
        <v>287</v>
      </c>
      <c r="K5" s="138" t="s">
        <v>289</v>
      </c>
      <c r="L5" s="138" t="s">
        <v>287</v>
      </c>
    </row>
    <row r="6" spans="1:12" s="11" customFormat="1" x14ac:dyDescent="0.2">
      <c r="A6" s="146"/>
      <c r="B6" s="146"/>
      <c r="C6" s="12">
        <v>-1</v>
      </c>
      <c r="D6" s="12">
        <v>-2</v>
      </c>
      <c r="E6" s="12">
        <v>-3</v>
      </c>
      <c r="F6" s="12">
        <v>-4</v>
      </c>
      <c r="G6" s="12">
        <v>-5</v>
      </c>
      <c r="H6" s="12">
        <v>-6</v>
      </c>
      <c r="I6" s="12">
        <v>-7</v>
      </c>
      <c r="J6" s="12">
        <v>-8</v>
      </c>
      <c r="K6" s="12">
        <v>-9</v>
      </c>
      <c r="L6" s="12">
        <v>-10</v>
      </c>
    </row>
    <row r="7" spans="1:12" ht="8.1" customHeight="1" x14ac:dyDescent="0.2"/>
    <row r="8" spans="1:12" ht="14.1" customHeight="1" x14ac:dyDescent="0.2">
      <c r="B8" s="13" t="s">
        <v>3</v>
      </c>
      <c r="C8" s="14">
        <v>16228612</v>
      </c>
      <c r="D8" s="15">
        <f>SUM(D10:D25)</f>
        <v>100</v>
      </c>
      <c r="E8" s="15">
        <v>-37.317250929767418</v>
      </c>
      <c r="F8" s="14">
        <v>590658468</v>
      </c>
      <c r="G8" s="132">
        <f>SUM(G10:G25)</f>
        <v>99.999999999999986</v>
      </c>
      <c r="H8" s="15">
        <v>-29.238541294880601</v>
      </c>
      <c r="I8" s="14">
        <v>25890077</v>
      </c>
      <c r="J8" s="15">
        <v>0.41803878064083921</v>
      </c>
      <c r="K8" s="14">
        <v>834717767</v>
      </c>
      <c r="L8" s="15">
        <v>-2.9014640974992845</v>
      </c>
    </row>
    <row r="9" spans="1:12" ht="14.1" customHeight="1" x14ac:dyDescent="0.2">
      <c r="C9" s="16"/>
      <c r="D9" s="17"/>
      <c r="E9" s="17"/>
      <c r="F9" s="16"/>
      <c r="G9" s="17"/>
      <c r="H9" s="17"/>
      <c r="I9" s="16"/>
      <c r="J9" s="17"/>
      <c r="K9" s="16"/>
      <c r="L9" s="17"/>
    </row>
    <row r="10" spans="1:12" ht="14.1" customHeight="1" x14ac:dyDescent="0.2">
      <c r="A10" s="9">
        <v>0</v>
      </c>
      <c r="B10" s="9" t="s">
        <v>260</v>
      </c>
      <c r="C10" s="16">
        <v>4431330</v>
      </c>
      <c r="D10" s="17">
        <v>27.305662369646893</v>
      </c>
      <c r="E10" s="17">
        <v>-28.543335940799398</v>
      </c>
      <c r="F10" s="16">
        <v>138123842</v>
      </c>
      <c r="G10" s="17">
        <v>23.384722218187175</v>
      </c>
      <c r="H10" s="17">
        <v>-25.298348593185615</v>
      </c>
      <c r="I10" s="16">
        <v>6201423</v>
      </c>
      <c r="J10" s="17">
        <v>-2.9282184277604206</v>
      </c>
      <c r="K10" s="16">
        <v>184900654</v>
      </c>
      <c r="L10" s="17">
        <v>-11.257477149037175</v>
      </c>
    </row>
    <row r="11" spans="1:12" ht="14.1" customHeight="1" x14ac:dyDescent="0.2">
      <c r="A11" s="9">
        <v>1</v>
      </c>
      <c r="B11" s="9" t="s">
        <v>261</v>
      </c>
      <c r="C11" s="16">
        <v>945759</v>
      </c>
      <c r="D11" s="17">
        <v>5.8277257475870394</v>
      </c>
      <c r="E11" s="17">
        <v>58.813098534550655</v>
      </c>
      <c r="F11" s="16">
        <v>25303055</v>
      </c>
      <c r="G11" s="17">
        <v>4.2838723849464895</v>
      </c>
      <c r="H11" s="17">
        <v>-34.761678118949909</v>
      </c>
      <c r="I11" s="16">
        <v>595517</v>
      </c>
      <c r="J11" s="133">
        <v>-21.314089859254683</v>
      </c>
      <c r="K11" s="16">
        <v>38785570</v>
      </c>
      <c r="L11" s="133">
        <v>-10.770105136969043</v>
      </c>
    </row>
    <row r="12" spans="1:12" ht="14.1" customHeight="1" x14ac:dyDescent="0.2">
      <c r="A12" s="9">
        <v>2</v>
      </c>
      <c r="B12" s="9" t="s">
        <v>262</v>
      </c>
      <c r="J12" s="133"/>
      <c r="L12" s="133"/>
    </row>
    <row r="13" spans="1:12" ht="14.1" customHeight="1" x14ac:dyDescent="0.2">
      <c r="A13" s="9" t="s">
        <v>4</v>
      </c>
      <c r="B13" s="9" t="s">
        <v>263</v>
      </c>
      <c r="C13" s="16">
        <v>846762</v>
      </c>
      <c r="D13" s="17">
        <v>5.2177105472729277</v>
      </c>
      <c r="E13" s="17">
        <v>-43.419630954886692</v>
      </c>
      <c r="F13" s="16">
        <v>10066352</v>
      </c>
      <c r="G13" s="17">
        <v>1.7042593216491395</v>
      </c>
      <c r="H13" s="17">
        <v>-30.35494558417987</v>
      </c>
      <c r="I13" s="16">
        <v>1496565</v>
      </c>
      <c r="J13" s="133">
        <v>-50.918021076949273</v>
      </c>
      <c r="K13" s="16">
        <v>14453793</v>
      </c>
      <c r="L13" s="133">
        <v>-8.9749273785348258</v>
      </c>
    </row>
    <row r="14" spans="1:12" ht="14.1" customHeight="1" x14ac:dyDescent="0.2">
      <c r="A14" s="9">
        <v>3</v>
      </c>
      <c r="B14" s="9" t="s">
        <v>264</v>
      </c>
      <c r="C14" s="16"/>
      <c r="D14" s="17"/>
      <c r="E14" s="17"/>
      <c r="F14" s="16"/>
      <c r="G14" s="17"/>
      <c r="H14" s="17"/>
      <c r="I14" s="16"/>
      <c r="J14" s="133"/>
      <c r="K14" s="16"/>
      <c r="L14" s="133"/>
    </row>
    <row r="15" spans="1:12" ht="14.1" customHeight="1" x14ac:dyDescent="0.2">
      <c r="A15" s="9" t="s">
        <v>4</v>
      </c>
      <c r="B15" s="9" t="s">
        <v>265</v>
      </c>
      <c r="C15" s="16">
        <v>741826</v>
      </c>
      <c r="D15" s="17">
        <v>4.5710994877442381</v>
      </c>
      <c r="E15" s="17">
        <v>-81.211113776167835</v>
      </c>
      <c r="F15" s="16">
        <v>20898539</v>
      </c>
      <c r="G15" s="17">
        <v>3.538176481370618</v>
      </c>
      <c r="H15" s="17">
        <v>-59.019253551563281</v>
      </c>
      <c r="I15" s="16">
        <v>3948217</v>
      </c>
      <c r="J15" s="133">
        <v>-17.88087307718067</v>
      </c>
      <c r="K15" s="16">
        <v>50995994</v>
      </c>
      <c r="L15" s="133">
        <v>-16.121714058797476</v>
      </c>
    </row>
    <row r="16" spans="1:12" ht="14.1" customHeight="1" x14ac:dyDescent="0.2">
      <c r="A16" s="9">
        <v>4</v>
      </c>
      <c r="B16" s="9" t="s">
        <v>266</v>
      </c>
      <c r="C16" s="16"/>
      <c r="D16" s="17"/>
      <c r="E16" s="17"/>
      <c r="F16" s="16"/>
      <c r="G16" s="17"/>
      <c r="H16" s="17"/>
      <c r="I16" s="16"/>
      <c r="J16" s="133"/>
      <c r="K16" s="16"/>
      <c r="L16" s="133"/>
    </row>
    <row r="17" spans="1:12" ht="14.1" customHeight="1" x14ac:dyDescent="0.2">
      <c r="A17" s="9" t="s">
        <v>4</v>
      </c>
      <c r="B17" s="9" t="s">
        <v>267</v>
      </c>
      <c r="C17" s="16">
        <v>103037</v>
      </c>
      <c r="D17" s="17">
        <v>0.63490950427553516</v>
      </c>
      <c r="E17" s="17">
        <v>-19.472775159628931</v>
      </c>
      <c r="F17" s="16">
        <v>4530092</v>
      </c>
      <c r="G17" s="17">
        <v>0.76695624382379979</v>
      </c>
      <c r="H17" s="17">
        <v>-18.435594055894068</v>
      </c>
      <c r="I17" s="16">
        <v>127953</v>
      </c>
      <c r="J17" s="133">
        <v>61.554778348758219</v>
      </c>
      <c r="K17" s="16">
        <v>5554006</v>
      </c>
      <c r="L17" s="133">
        <v>21.15495405213148</v>
      </c>
    </row>
    <row r="18" spans="1:12" ht="14.1" customHeight="1" x14ac:dyDescent="0.2">
      <c r="A18" s="9">
        <v>5</v>
      </c>
      <c r="B18" s="9" t="s">
        <v>268</v>
      </c>
      <c r="C18" s="16">
        <v>710985</v>
      </c>
      <c r="D18" s="17">
        <v>4.3810585896070471</v>
      </c>
      <c r="E18" s="17">
        <v>-56.676605055965133</v>
      </c>
      <c r="F18" s="16">
        <v>41971230</v>
      </c>
      <c r="G18" s="17">
        <v>7.1058373449070746</v>
      </c>
      <c r="H18" s="17">
        <v>-27.360872499637466</v>
      </c>
      <c r="I18" s="16">
        <v>1641111</v>
      </c>
      <c r="J18" s="133">
        <v>24.915872072268197</v>
      </c>
      <c r="K18" s="16">
        <v>57780471</v>
      </c>
      <c r="L18" s="133">
        <v>-0.82360705720276872</v>
      </c>
    </row>
    <row r="19" spans="1:12" ht="14.1" customHeight="1" x14ac:dyDescent="0.2">
      <c r="A19" s="9">
        <v>6</v>
      </c>
      <c r="B19" s="9" t="s">
        <v>269</v>
      </c>
      <c r="C19" s="16"/>
      <c r="D19" s="17"/>
      <c r="E19" s="17"/>
      <c r="F19" s="16"/>
      <c r="G19" s="17"/>
      <c r="H19" s="17"/>
      <c r="I19" s="16"/>
      <c r="J19" s="133"/>
      <c r="K19" s="16"/>
      <c r="L19" s="133"/>
    </row>
    <row r="20" spans="1:12" ht="14.1" customHeight="1" x14ac:dyDescent="0.2">
      <c r="A20" s="9" t="s">
        <v>4</v>
      </c>
      <c r="B20" s="9" t="s">
        <v>270</v>
      </c>
      <c r="C20" s="16">
        <v>2887120</v>
      </c>
      <c r="D20" s="17">
        <v>17.790307636906963</v>
      </c>
      <c r="E20" s="17">
        <v>-47.466219289849953</v>
      </c>
      <c r="F20" s="16">
        <v>131589126</v>
      </c>
      <c r="G20" s="17">
        <v>22.278377967824209</v>
      </c>
      <c r="H20" s="17">
        <v>8.4678634886396367</v>
      </c>
      <c r="I20" s="16">
        <v>5495740</v>
      </c>
      <c r="J20" s="133">
        <v>22.920694507940564</v>
      </c>
      <c r="K20" s="16">
        <v>121316233</v>
      </c>
      <c r="L20" s="133">
        <v>2.2946510665121878</v>
      </c>
    </row>
    <row r="21" spans="1:12" ht="14.1" customHeight="1" x14ac:dyDescent="0.2">
      <c r="A21" s="9">
        <v>7</v>
      </c>
      <c r="B21" s="9" t="s">
        <v>271</v>
      </c>
      <c r="C21" s="16">
        <v>1585656</v>
      </c>
      <c r="D21" s="17">
        <v>9.7707431787758559</v>
      </c>
      <c r="E21" s="17">
        <v>-37.396149225316556</v>
      </c>
      <c r="F21" s="16">
        <v>150583136</v>
      </c>
      <c r="G21" s="17">
        <v>25.494112783971801</v>
      </c>
      <c r="H21" s="17">
        <v>-44.237859731728001</v>
      </c>
      <c r="I21" s="16">
        <v>2532841</v>
      </c>
      <c r="J21" s="133">
        <v>0.53729103859994076</v>
      </c>
      <c r="K21" s="16">
        <v>270045474</v>
      </c>
      <c r="L21" s="133">
        <v>-2.1797038330687801</v>
      </c>
    </row>
    <row r="22" spans="1:12" ht="14.1" customHeight="1" x14ac:dyDescent="0.2">
      <c r="A22" s="9">
        <v>8</v>
      </c>
      <c r="B22" s="9" t="s">
        <v>272</v>
      </c>
      <c r="J22" s="133"/>
      <c r="L22" s="133"/>
    </row>
    <row r="23" spans="1:12" ht="14.1" customHeight="1" x14ac:dyDescent="0.2">
      <c r="A23" s="9" t="s">
        <v>4</v>
      </c>
      <c r="B23" s="9" t="s">
        <v>273</v>
      </c>
      <c r="C23" s="16">
        <v>1079021</v>
      </c>
      <c r="D23" s="17">
        <v>6.6488803848412905</v>
      </c>
      <c r="E23" s="17">
        <v>14.015737880912393</v>
      </c>
      <c r="F23" s="16">
        <v>24663948</v>
      </c>
      <c r="G23" s="17">
        <v>4.175669923689302</v>
      </c>
      <c r="H23" s="17">
        <v>-41.819958292106463</v>
      </c>
      <c r="I23" s="16">
        <v>946379</v>
      </c>
      <c r="J23" s="133">
        <v>-26.793007741671982</v>
      </c>
      <c r="K23" s="16">
        <v>42392455</v>
      </c>
      <c r="L23" s="133">
        <v>-23.082736862919408</v>
      </c>
    </row>
    <row r="24" spans="1:12" ht="14.1" customHeight="1" x14ac:dyDescent="0.2">
      <c r="A24" s="9">
        <v>9</v>
      </c>
      <c r="B24" s="9" t="s">
        <v>274</v>
      </c>
      <c r="C24" s="16"/>
      <c r="D24" s="17"/>
      <c r="E24" s="17"/>
      <c r="F24" s="16"/>
      <c r="G24" s="17"/>
      <c r="H24" s="17"/>
      <c r="I24" s="16"/>
      <c r="J24" s="133"/>
      <c r="K24" s="16"/>
      <c r="L24" s="133"/>
    </row>
    <row r="25" spans="1:12" ht="14.1" customHeight="1" x14ac:dyDescent="0.2">
      <c r="A25" s="9" t="s">
        <v>4</v>
      </c>
      <c r="B25" s="9" t="s">
        <v>275</v>
      </c>
      <c r="C25" s="16">
        <v>2897116</v>
      </c>
      <c r="D25" s="17">
        <v>17.851902553342207</v>
      </c>
      <c r="E25" s="17">
        <v>-0.24842209789448511</v>
      </c>
      <c r="F25" s="16">
        <v>42929148</v>
      </c>
      <c r="G25" s="17">
        <v>7.268015329630388</v>
      </c>
      <c r="H25" s="17">
        <v>-11.473729354209173</v>
      </c>
      <c r="I25" s="16">
        <v>2904331</v>
      </c>
      <c r="J25" s="133">
        <v>163.08227721400081</v>
      </c>
      <c r="K25" s="16">
        <v>48493117</v>
      </c>
      <c r="L25" s="133">
        <v>161.50229858094644</v>
      </c>
    </row>
    <row r="26" spans="1:12" ht="14.1" customHeight="1" x14ac:dyDescent="0.2">
      <c r="C26" s="16"/>
      <c r="D26" s="17"/>
      <c r="E26" s="17"/>
      <c r="F26" s="16"/>
      <c r="G26" s="17"/>
      <c r="H26" s="17"/>
      <c r="I26" s="16"/>
      <c r="J26" s="17"/>
      <c r="K26" s="16"/>
      <c r="L26" s="17"/>
    </row>
    <row r="27" spans="1:12" ht="14.1" customHeight="1" x14ac:dyDescent="0.2">
      <c r="B27" s="13" t="s">
        <v>5</v>
      </c>
      <c r="C27" s="14">
        <v>16214022</v>
      </c>
      <c r="D27" s="15">
        <f>SUM(D29:D44)</f>
        <v>100.0000061675012</v>
      </c>
      <c r="E27" s="15">
        <v>-37.298353126889452</v>
      </c>
      <c r="F27" s="14">
        <v>590458484</v>
      </c>
      <c r="G27" s="132">
        <f>SUM(G29:G44)</f>
        <v>99.999999830640093</v>
      </c>
      <c r="H27" s="15">
        <v>-29.156993861760384</v>
      </c>
      <c r="I27" s="14">
        <v>25859005</v>
      </c>
      <c r="J27" s="132">
        <v>0.37442732264434397</v>
      </c>
      <c r="K27" s="14">
        <v>833474631</v>
      </c>
      <c r="L27" s="132">
        <v>-2.958214946756621</v>
      </c>
    </row>
    <row r="28" spans="1:12" ht="14.1" customHeight="1" x14ac:dyDescent="0.2">
      <c r="C28" s="16"/>
      <c r="D28" s="17"/>
      <c r="E28" s="17"/>
      <c r="F28" s="16"/>
      <c r="G28" s="17"/>
      <c r="H28" s="17"/>
      <c r="I28" s="16"/>
      <c r="J28" s="133"/>
      <c r="K28" s="16"/>
      <c r="L28" s="133"/>
    </row>
    <row r="29" spans="1:12" ht="14.1" customHeight="1" x14ac:dyDescent="0.2">
      <c r="A29" s="9">
        <v>0</v>
      </c>
      <c r="B29" s="9" t="s">
        <v>260</v>
      </c>
      <c r="C29" s="16">
        <v>4420542</v>
      </c>
      <c r="D29" s="17">
        <v>27.263698050983276</v>
      </c>
      <c r="E29" s="17">
        <v>-28.432013001110789</v>
      </c>
      <c r="F29" s="16">
        <v>138051185</v>
      </c>
      <c r="G29" s="17">
        <v>23.380337270249129</v>
      </c>
      <c r="H29" s="17">
        <v>-24.93188068461777</v>
      </c>
      <c r="I29" s="23">
        <v>6176703</v>
      </c>
      <c r="J29" s="133">
        <v>-3.0985938030947846</v>
      </c>
      <c r="K29" s="24">
        <v>183901217</v>
      </c>
      <c r="L29" s="133">
        <v>-11.478128192906588</v>
      </c>
    </row>
    <row r="30" spans="1:12" ht="14.1" customHeight="1" x14ac:dyDescent="0.2">
      <c r="A30" s="9">
        <v>1</v>
      </c>
      <c r="B30" s="9" t="s">
        <v>261</v>
      </c>
      <c r="C30" s="16">
        <v>945739</v>
      </c>
      <c r="D30" s="17">
        <v>5.8328464091142838</v>
      </c>
      <c r="E30" s="17">
        <v>58.814807102626702</v>
      </c>
      <c r="F30" s="16">
        <v>25301785</v>
      </c>
      <c r="G30" s="17">
        <v>4.2851082143143531</v>
      </c>
      <c r="H30" s="17">
        <v>-34.763608633914586</v>
      </c>
      <c r="I30" s="23">
        <v>595498</v>
      </c>
      <c r="J30" s="133">
        <v>-21.315040835715028</v>
      </c>
      <c r="K30" s="24">
        <v>38784771</v>
      </c>
      <c r="L30" s="133">
        <v>-10.77039549228288</v>
      </c>
    </row>
    <row r="31" spans="1:12" ht="14.1" customHeight="1" x14ac:dyDescent="0.2">
      <c r="A31" s="9">
        <v>2</v>
      </c>
      <c r="B31" s="9" t="s">
        <v>262</v>
      </c>
      <c r="J31" s="133"/>
      <c r="L31" s="133"/>
    </row>
    <row r="32" spans="1:12" ht="14.1" customHeight="1" x14ac:dyDescent="0.2">
      <c r="A32" s="9" t="s">
        <v>4</v>
      </c>
      <c r="B32" s="9" t="s">
        <v>263</v>
      </c>
      <c r="C32" s="16">
        <v>846648</v>
      </c>
      <c r="D32" s="17">
        <v>5.2217025485718471</v>
      </c>
      <c r="E32" s="17">
        <v>-43.419762665175057</v>
      </c>
      <c r="F32" s="16">
        <v>10064755</v>
      </c>
      <c r="G32" s="17">
        <v>1.7045660741153819</v>
      </c>
      <c r="H32" s="17">
        <v>-30.34844410968439</v>
      </c>
      <c r="I32" s="23">
        <v>1496367</v>
      </c>
      <c r="J32" s="133">
        <v>-50.919605301481766</v>
      </c>
      <c r="K32" s="24">
        <v>14450151</v>
      </c>
      <c r="L32" s="133">
        <v>-8.9690789776647684</v>
      </c>
    </row>
    <row r="33" spans="1:12" ht="14.1" customHeight="1" x14ac:dyDescent="0.2">
      <c r="A33" s="9">
        <v>3</v>
      </c>
      <c r="B33" s="9" t="s">
        <v>264</v>
      </c>
      <c r="C33" s="16"/>
      <c r="D33" s="17"/>
      <c r="E33" s="17"/>
      <c r="F33" s="16"/>
      <c r="G33" s="17"/>
      <c r="H33" s="17"/>
      <c r="I33" s="23"/>
      <c r="J33" s="133"/>
      <c r="K33" s="24"/>
      <c r="L33" s="133"/>
    </row>
    <row r="34" spans="1:12" ht="14.1" customHeight="1" x14ac:dyDescent="0.2">
      <c r="A34" s="9" t="s">
        <v>4</v>
      </c>
      <c r="B34" s="9" t="s">
        <v>265</v>
      </c>
      <c r="C34" s="16">
        <v>741825</v>
      </c>
      <c r="D34" s="17">
        <v>4.5752065712011492</v>
      </c>
      <c r="E34" s="17">
        <v>-81.211120068750091</v>
      </c>
      <c r="F34" s="16">
        <v>20898445</v>
      </c>
      <c r="G34" s="17">
        <v>3.5393589162146752</v>
      </c>
      <c r="H34" s="17">
        <v>-59.019298855880756</v>
      </c>
      <c r="I34" s="23">
        <v>3948213</v>
      </c>
      <c r="J34" s="133">
        <v>-17.8809221133831</v>
      </c>
      <c r="K34" s="24">
        <v>50995821</v>
      </c>
      <c r="L34" s="133">
        <v>-16.121881341026935</v>
      </c>
    </row>
    <row r="35" spans="1:12" ht="14.1" customHeight="1" x14ac:dyDescent="0.2">
      <c r="A35" s="9">
        <v>4</v>
      </c>
      <c r="B35" s="9" t="s">
        <v>266</v>
      </c>
      <c r="C35" s="16"/>
      <c r="D35" s="17"/>
      <c r="E35" s="17"/>
      <c r="F35" s="16"/>
      <c r="G35" s="17"/>
      <c r="H35" s="17"/>
      <c r="I35" s="23"/>
      <c r="J35" s="133"/>
      <c r="K35" s="24"/>
      <c r="L35" s="133"/>
    </row>
    <row r="36" spans="1:12" ht="14.1" customHeight="1" x14ac:dyDescent="0.2">
      <c r="A36" s="9" t="s">
        <v>4</v>
      </c>
      <c r="B36" s="9" t="s">
        <v>267</v>
      </c>
      <c r="C36" s="16">
        <v>103036</v>
      </c>
      <c r="D36" s="17">
        <v>0.63547465274192916</v>
      </c>
      <c r="E36" s="17">
        <v>-19.472927347755409</v>
      </c>
      <c r="F36" s="16">
        <v>4530064</v>
      </c>
      <c r="G36" s="17">
        <v>0.76721126425545605</v>
      </c>
      <c r="H36" s="17">
        <v>-18.435158307378796</v>
      </c>
      <c r="I36" s="23">
        <v>127952</v>
      </c>
      <c r="J36" s="133">
        <v>61.555555555555564</v>
      </c>
      <c r="K36" s="24">
        <v>5553942</v>
      </c>
      <c r="L36" s="133">
        <v>21.15427152888514</v>
      </c>
    </row>
    <row r="37" spans="1:12" ht="14.1" customHeight="1" x14ac:dyDescent="0.2">
      <c r="A37" s="9">
        <v>5</v>
      </c>
      <c r="B37" s="9" t="s">
        <v>268</v>
      </c>
      <c r="C37" s="16">
        <v>710751</v>
      </c>
      <c r="D37" s="17">
        <v>4.3835576391841578</v>
      </c>
      <c r="E37" s="17">
        <v>-56.682364399078743</v>
      </c>
      <c r="F37" s="16">
        <v>41961289</v>
      </c>
      <c r="G37" s="17">
        <v>7.1065604334681733</v>
      </c>
      <c r="H37" s="17">
        <v>-27.352372948163616</v>
      </c>
      <c r="I37" s="23">
        <v>1640789</v>
      </c>
      <c r="J37" s="133">
        <v>24.912470090616967</v>
      </c>
      <c r="K37" s="24">
        <v>57760027</v>
      </c>
      <c r="L37" s="133">
        <v>-0.84046082245520237</v>
      </c>
    </row>
    <row r="38" spans="1:12" ht="14.1" customHeight="1" x14ac:dyDescent="0.2">
      <c r="A38" s="9">
        <v>6</v>
      </c>
      <c r="B38" s="9" t="s">
        <v>269</v>
      </c>
      <c r="C38" s="16"/>
      <c r="D38" s="17"/>
      <c r="E38" s="17"/>
      <c r="F38" s="16"/>
      <c r="G38" s="17"/>
      <c r="H38" s="17"/>
      <c r="I38" s="23"/>
      <c r="J38" s="133"/>
      <c r="K38" s="23"/>
      <c r="L38" s="133"/>
    </row>
    <row r="39" spans="1:12" ht="14.1" customHeight="1" x14ac:dyDescent="0.2">
      <c r="A39" s="9" t="s">
        <v>4</v>
      </c>
      <c r="B39" s="9" t="s">
        <v>270</v>
      </c>
      <c r="C39" s="16">
        <v>2886856</v>
      </c>
      <c r="D39" s="17">
        <v>17.804687818975452</v>
      </c>
      <c r="E39" s="17">
        <v>-47.467897317271692</v>
      </c>
      <c r="F39" s="16">
        <v>131570332</v>
      </c>
      <c r="G39" s="17">
        <v>22.282740542347767</v>
      </c>
      <c r="H39" s="17">
        <v>8.4619183350671747</v>
      </c>
      <c r="I39" s="23">
        <v>5495413</v>
      </c>
      <c r="J39" s="133">
        <v>22.920858784277698</v>
      </c>
      <c r="K39" s="24">
        <v>121305555</v>
      </c>
      <c r="L39" s="133">
        <v>2.2954753401611461</v>
      </c>
    </row>
    <row r="40" spans="1:12" ht="14.1" customHeight="1" x14ac:dyDescent="0.2">
      <c r="A40" s="9">
        <v>7</v>
      </c>
      <c r="B40" s="9" t="s">
        <v>271</v>
      </c>
      <c r="C40" s="16">
        <v>1584982</v>
      </c>
      <c r="D40" s="17">
        <v>9.7753783731143322</v>
      </c>
      <c r="E40" s="17">
        <v>-37.405509878391541</v>
      </c>
      <c r="F40" s="16">
        <v>150549420</v>
      </c>
      <c r="G40" s="17">
        <v>25.497037315836081</v>
      </c>
      <c r="H40" s="17">
        <v>-44.233298787479079</v>
      </c>
      <c r="I40" s="23">
        <v>2532143</v>
      </c>
      <c r="J40" s="133">
        <v>0.53137279112451807</v>
      </c>
      <c r="K40" s="24">
        <v>269962929</v>
      </c>
      <c r="L40" s="133">
        <v>-2.1928979532470083</v>
      </c>
    </row>
    <row r="41" spans="1:12" ht="14.1" customHeight="1" x14ac:dyDescent="0.2">
      <c r="A41" s="9">
        <v>8</v>
      </c>
      <c r="B41" s="9" t="s">
        <v>272</v>
      </c>
      <c r="J41" s="133"/>
      <c r="L41" s="133"/>
    </row>
    <row r="42" spans="1:12" ht="14.1" customHeight="1" x14ac:dyDescent="0.2">
      <c r="A42" s="9" t="s">
        <v>4</v>
      </c>
      <c r="B42" s="9" t="s">
        <v>273</v>
      </c>
      <c r="C42" s="16">
        <v>1078469</v>
      </c>
      <c r="D42" s="17">
        <v>6.6514588422292755</v>
      </c>
      <c r="E42" s="17">
        <v>14.073125249228124</v>
      </c>
      <c r="F42" s="16">
        <v>24642374</v>
      </c>
      <c r="G42" s="17">
        <v>4.173430421909222</v>
      </c>
      <c r="H42" s="17">
        <v>-41.80664963588854</v>
      </c>
      <c r="I42" s="23">
        <v>945419</v>
      </c>
      <c r="J42" s="133">
        <v>-26.821416573911673</v>
      </c>
      <c r="K42" s="24">
        <v>42345687</v>
      </c>
      <c r="L42" s="133">
        <v>-23.118881915949864</v>
      </c>
    </row>
    <row r="43" spans="1:12" ht="14.1" customHeight="1" x14ac:dyDescent="0.2">
      <c r="A43" s="9">
        <v>9</v>
      </c>
      <c r="B43" s="9" t="s">
        <v>274</v>
      </c>
      <c r="C43" s="16"/>
      <c r="D43" s="17"/>
      <c r="E43" s="17"/>
      <c r="F43" s="16"/>
      <c r="G43" s="17"/>
      <c r="H43" s="17"/>
      <c r="I43" s="23"/>
      <c r="J43" s="133"/>
      <c r="K43" s="24"/>
      <c r="L43" s="133"/>
    </row>
    <row r="44" spans="1:12" ht="14.1" customHeight="1" x14ac:dyDescent="0.2">
      <c r="A44" s="9" t="s">
        <v>4</v>
      </c>
      <c r="B44" s="9" t="s">
        <v>275</v>
      </c>
      <c r="C44" s="16">
        <v>2895175</v>
      </c>
      <c r="D44" s="17">
        <v>17.855995261385484</v>
      </c>
      <c r="E44" s="17">
        <v>-0.18386434376322924</v>
      </c>
      <c r="F44" s="16">
        <v>42888834</v>
      </c>
      <c r="G44" s="17">
        <v>7.2636493779298457</v>
      </c>
      <c r="H44" s="17">
        <v>-11.413302754084309</v>
      </c>
      <c r="I44" s="23">
        <v>2900508</v>
      </c>
      <c r="J44" s="133">
        <v>163.5244307960678</v>
      </c>
      <c r="K44" s="24">
        <v>48414531</v>
      </c>
      <c r="L44" s="133">
        <v>161.90541647178424</v>
      </c>
    </row>
    <row r="45" spans="1:12" ht="14.1" customHeight="1" x14ac:dyDescent="0.2">
      <c r="C45" s="16"/>
      <c r="D45" s="17"/>
      <c r="E45" s="17"/>
      <c r="F45" s="16"/>
      <c r="G45" s="17"/>
      <c r="H45" s="17"/>
      <c r="I45" s="16"/>
      <c r="J45" s="17"/>
      <c r="K45" s="16"/>
      <c r="L45" s="17"/>
    </row>
    <row r="46" spans="1:12" ht="14.1" customHeight="1" x14ac:dyDescent="0.2">
      <c r="B46" s="13" t="s">
        <v>6</v>
      </c>
      <c r="C46" s="18">
        <v>14589</v>
      </c>
      <c r="D46" s="19">
        <f>SUM(D48:D63)</f>
        <v>100.00000000000001</v>
      </c>
      <c r="E46" s="15">
        <v>-53.04776004119465</v>
      </c>
      <c r="F46" s="18">
        <v>199985</v>
      </c>
      <c r="G46" s="19">
        <f>SUM(G48:G63)</f>
        <v>100.00000000000001</v>
      </c>
      <c r="H46" s="15">
        <v>-83.912862309513997</v>
      </c>
      <c r="I46" s="18">
        <v>31072</v>
      </c>
      <c r="J46" s="132">
        <v>57.29472511896325</v>
      </c>
      <c r="K46" s="18">
        <v>1243136</v>
      </c>
      <c r="L46" s="132">
        <v>59.725553935204509</v>
      </c>
    </row>
    <row r="47" spans="1:12" ht="14.1" customHeight="1" x14ac:dyDescent="0.2">
      <c r="C47" s="16"/>
      <c r="D47" s="17"/>
      <c r="E47" s="17"/>
      <c r="F47" s="16"/>
      <c r="G47" s="17"/>
      <c r="H47" s="17"/>
      <c r="I47" s="16"/>
      <c r="J47" s="133"/>
      <c r="K47" s="16"/>
      <c r="L47" s="133"/>
    </row>
    <row r="48" spans="1:12" ht="14.1" customHeight="1" x14ac:dyDescent="0.2">
      <c r="A48" s="9">
        <v>0</v>
      </c>
      <c r="B48" s="9" t="s">
        <v>260</v>
      </c>
      <c r="C48" s="16">
        <v>10788</v>
      </c>
      <c r="D48" s="17">
        <v>73.946123791898017</v>
      </c>
      <c r="E48" s="17">
        <v>-56.359223300970875</v>
      </c>
      <c r="F48" s="16">
        <v>72657</v>
      </c>
      <c r="G48" s="17">
        <v>36.33122484186314</v>
      </c>
      <c r="H48" s="17">
        <v>-92.730207106601014</v>
      </c>
      <c r="I48" s="20">
        <v>24720</v>
      </c>
      <c r="J48" s="133">
        <v>73.133492085726289</v>
      </c>
      <c r="K48" s="20">
        <v>999437</v>
      </c>
      <c r="L48" s="133">
        <v>63.929201739940567</v>
      </c>
    </row>
    <row r="49" spans="1:12" ht="14.1" customHeight="1" x14ac:dyDescent="0.2">
      <c r="A49" s="9">
        <v>1</v>
      </c>
      <c r="B49" s="9" t="s">
        <v>261</v>
      </c>
      <c r="C49" s="16">
        <v>20</v>
      </c>
      <c r="D49" s="17">
        <v>0.13708958804578791</v>
      </c>
      <c r="E49" s="17">
        <v>5.2631578947368363</v>
      </c>
      <c r="F49" s="16">
        <v>1270</v>
      </c>
      <c r="G49" s="17">
        <v>0.63504762857214292</v>
      </c>
      <c r="H49" s="17">
        <v>58.948685857321649</v>
      </c>
      <c r="I49" s="20">
        <v>19</v>
      </c>
      <c r="J49" s="133">
        <v>26.666666666666661</v>
      </c>
      <c r="K49" s="20">
        <v>799</v>
      </c>
      <c r="L49" s="133">
        <v>5.9681697612732121</v>
      </c>
    </row>
    <row r="50" spans="1:12" ht="14.1" customHeight="1" x14ac:dyDescent="0.2">
      <c r="A50" s="9">
        <v>2</v>
      </c>
      <c r="B50" s="9" t="s">
        <v>262</v>
      </c>
      <c r="J50" s="133"/>
      <c r="L50" s="133"/>
    </row>
    <row r="51" spans="1:12" ht="14.1" customHeight="1" x14ac:dyDescent="0.2">
      <c r="A51" s="9" t="s">
        <v>4</v>
      </c>
      <c r="B51" s="9" t="s">
        <v>263</v>
      </c>
      <c r="C51" s="16">
        <v>114</v>
      </c>
      <c r="D51" s="17">
        <v>0.78141065186099112</v>
      </c>
      <c r="E51" s="17">
        <v>-42.424242424242422</v>
      </c>
      <c r="F51" s="16">
        <v>1597</v>
      </c>
      <c r="G51" s="17">
        <v>0.79855989199189936</v>
      </c>
      <c r="H51" s="17">
        <v>-56.15046677649643</v>
      </c>
      <c r="I51" s="20">
        <v>198</v>
      </c>
      <c r="J51" s="133">
        <v>-35.081967213114751</v>
      </c>
      <c r="K51" s="20">
        <v>3642</v>
      </c>
      <c r="L51" s="133">
        <v>-27.464648476399123</v>
      </c>
    </row>
    <row r="52" spans="1:12" ht="14.1" customHeight="1" x14ac:dyDescent="0.2">
      <c r="A52" s="9">
        <v>3</v>
      </c>
      <c r="B52" s="9" t="s">
        <v>264</v>
      </c>
      <c r="C52" s="20"/>
      <c r="D52" s="17"/>
      <c r="E52" s="17"/>
      <c r="F52" s="20"/>
      <c r="G52" s="17"/>
      <c r="H52" s="17"/>
      <c r="I52" s="20"/>
      <c r="J52" s="133"/>
      <c r="K52" s="20"/>
      <c r="L52" s="133"/>
    </row>
    <row r="53" spans="1:12" ht="14.1" customHeight="1" x14ac:dyDescent="0.2">
      <c r="A53" s="9" t="s">
        <v>4</v>
      </c>
      <c r="B53" s="9" t="s">
        <v>265</v>
      </c>
      <c r="C53" s="21">
        <v>1</v>
      </c>
      <c r="D53" s="17">
        <v>6.8544794022893955E-3</v>
      </c>
      <c r="E53" s="17">
        <v>-75</v>
      </c>
      <c r="F53" s="21">
        <v>94</v>
      </c>
      <c r="G53" s="17">
        <v>4.700352526439483E-2</v>
      </c>
      <c r="H53" s="17">
        <v>-45.664739884393072</v>
      </c>
      <c r="I53" s="20">
        <v>4</v>
      </c>
      <c r="J53" s="133">
        <v>100</v>
      </c>
      <c r="K53" s="20">
        <v>173</v>
      </c>
      <c r="L53" s="133">
        <v>103.52941176470587</v>
      </c>
    </row>
    <row r="54" spans="1:12" ht="14.1" customHeight="1" x14ac:dyDescent="0.2">
      <c r="A54" s="9">
        <v>4</v>
      </c>
      <c r="B54" s="9" t="s">
        <v>266</v>
      </c>
      <c r="C54" s="20"/>
      <c r="D54" s="17"/>
      <c r="E54" s="17"/>
      <c r="F54" s="20"/>
      <c r="G54" s="17"/>
      <c r="H54" s="17"/>
      <c r="I54" s="20"/>
      <c r="J54" s="133"/>
      <c r="K54" s="20"/>
      <c r="L54" s="133"/>
    </row>
    <row r="55" spans="1:12" ht="14.1" customHeight="1" x14ac:dyDescent="0.2">
      <c r="A55" s="9" t="s">
        <v>4</v>
      </c>
      <c r="B55" s="9" t="s">
        <v>267</v>
      </c>
      <c r="C55" s="16">
        <v>1</v>
      </c>
      <c r="D55" s="17">
        <v>6.8544794022893955E-3</v>
      </c>
      <c r="E55" s="17">
        <v>0</v>
      </c>
      <c r="F55" s="16">
        <v>28</v>
      </c>
      <c r="G55" s="17">
        <v>1.4001050078755906E-2</v>
      </c>
      <c r="H55" s="17">
        <v>-56.25</v>
      </c>
      <c r="I55" s="20">
        <v>1</v>
      </c>
      <c r="J55" s="133">
        <v>0</v>
      </c>
      <c r="K55" s="20">
        <v>64</v>
      </c>
      <c r="L55" s="133">
        <v>137.03703703703701</v>
      </c>
    </row>
    <row r="56" spans="1:12" ht="14.1" customHeight="1" x14ac:dyDescent="0.2">
      <c r="A56" s="9">
        <v>5</v>
      </c>
      <c r="B56" s="9" t="s">
        <v>268</v>
      </c>
      <c r="C56" s="16">
        <v>234</v>
      </c>
      <c r="D56" s="17">
        <v>1.6039481801357187</v>
      </c>
      <c r="E56" s="17">
        <v>-27.329192546583847</v>
      </c>
      <c r="F56" s="16">
        <v>9941</v>
      </c>
      <c r="G56" s="17">
        <v>4.9708728154611599</v>
      </c>
      <c r="H56" s="17">
        <v>-51.374486401878293</v>
      </c>
      <c r="I56" s="20">
        <v>322</v>
      </c>
      <c r="J56" s="133">
        <v>45.04504504504505</v>
      </c>
      <c r="K56" s="20">
        <v>20444</v>
      </c>
      <c r="L56" s="133">
        <v>90.797946803546424</v>
      </c>
    </row>
    <row r="57" spans="1:12" ht="14.1" customHeight="1" x14ac:dyDescent="0.2">
      <c r="A57" s="9">
        <v>6</v>
      </c>
      <c r="B57" s="9" t="s">
        <v>269</v>
      </c>
      <c r="C57" s="20"/>
      <c r="D57" s="17"/>
      <c r="E57" s="17"/>
      <c r="F57" s="20"/>
      <c r="G57" s="17"/>
      <c r="H57" s="17"/>
      <c r="I57" s="20"/>
      <c r="J57" s="133"/>
      <c r="K57" s="20"/>
      <c r="L57" s="133"/>
    </row>
    <row r="58" spans="1:12" ht="14.1" customHeight="1" x14ac:dyDescent="0.2">
      <c r="A58" s="9" t="s">
        <v>4</v>
      </c>
      <c r="B58" s="9" t="s">
        <v>270</v>
      </c>
      <c r="C58" s="16">
        <v>264</v>
      </c>
      <c r="D58" s="17">
        <v>1.8095825622044006</v>
      </c>
      <c r="E58" s="17">
        <v>-19.266055045871553</v>
      </c>
      <c r="F58" s="16">
        <v>18794</v>
      </c>
      <c r="G58" s="17">
        <v>9.3977048278620892</v>
      </c>
      <c r="H58" s="17">
        <v>76.006742835737029</v>
      </c>
      <c r="I58" s="20">
        <v>327</v>
      </c>
      <c r="J58" s="133">
        <v>20.220588235294112</v>
      </c>
      <c r="K58" s="20">
        <v>10678</v>
      </c>
      <c r="L58" s="133">
        <v>-6.2840091276110233</v>
      </c>
    </row>
    <row r="59" spans="1:12" ht="14.1" customHeight="1" x14ac:dyDescent="0.2">
      <c r="A59" s="9">
        <v>7</v>
      </c>
      <c r="B59" s="9" t="s">
        <v>271</v>
      </c>
      <c r="C59" s="16">
        <v>674</v>
      </c>
      <c r="D59" s="17">
        <v>4.6199191171430529</v>
      </c>
      <c r="E59" s="17">
        <v>-3.4383954154727836</v>
      </c>
      <c r="F59" s="16">
        <v>33716</v>
      </c>
      <c r="G59" s="17">
        <v>16.859264444833364</v>
      </c>
      <c r="H59" s="17">
        <v>-59.154400629959412</v>
      </c>
      <c r="I59" s="20">
        <v>698</v>
      </c>
      <c r="J59" s="133">
        <v>27.838827838827829</v>
      </c>
      <c r="K59" s="20">
        <v>82545</v>
      </c>
      <c r="L59" s="133">
        <v>75.050365814865856</v>
      </c>
    </row>
    <row r="60" spans="1:12" ht="14.1" customHeight="1" x14ac:dyDescent="0.2">
      <c r="A60" s="9">
        <v>8</v>
      </c>
      <c r="B60" s="9" t="s">
        <v>272</v>
      </c>
      <c r="J60" s="133"/>
      <c r="L60" s="133"/>
    </row>
    <row r="61" spans="1:12" ht="14.1" customHeight="1" x14ac:dyDescent="0.2">
      <c r="A61" s="9" t="s">
        <v>4</v>
      </c>
      <c r="B61" s="9" t="s">
        <v>273</v>
      </c>
      <c r="C61" s="16">
        <v>552</v>
      </c>
      <c r="D61" s="17">
        <v>3.7836726300637467</v>
      </c>
      <c r="E61" s="17">
        <v>-42.500000000000007</v>
      </c>
      <c r="F61" s="16">
        <v>21574</v>
      </c>
      <c r="G61" s="17">
        <v>10.787809085681426</v>
      </c>
      <c r="H61" s="17">
        <v>-53.87016763599042</v>
      </c>
      <c r="I61" s="20">
        <v>960</v>
      </c>
      <c r="J61" s="133">
        <v>18.518518518518512</v>
      </c>
      <c r="K61" s="20">
        <v>46768</v>
      </c>
      <c r="L61" s="133">
        <v>33.928980526918664</v>
      </c>
    </row>
    <row r="62" spans="1:12" ht="14.1" customHeight="1" x14ac:dyDescent="0.2">
      <c r="A62" s="9">
        <v>9</v>
      </c>
      <c r="B62" s="9" t="s">
        <v>274</v>
      </c>
      <c r="C62" s="20"/>
      <c r="D62" s="17"/>
      <c r="E62" s="17"/>
      <c r="F62" s="20"/>
      <c r="G62" s="17"/>
      <c r="H62" s="17"/>
      <c r="I62" s="20"/>
      <c r="J62" s="133"/>
      <c r="K62" s="20"/>
      <c r="L62" s="133"/>
    </row>
    <row r="63" spans="1:12" ht="14.1" customHeight="1" x14ac:dyDescent="0.2">
      <c r="A63" s="9" t="s">
        <v>4</v>
      </c>
      <c r="B63" s="9" t="s">
        <v>275</v>
      </c>
      <c r="C63" s="16">
        <v>1941</v>
      </c>
      <c r="D63" s="17">
        <v>13.304544519843716</v>
      </c>
      <c r="E63" s="17">
        <v>-49.228354695265494</v>
      </c>
      <c r="F63" s="16">
        <v>40314</v>
      </c>
      <c r="G63" s="17">
        <v>20.158511888391629</v>
      </c>
      <c r="H63" s="17">
        <v>-48.700786399613158</v>
      </c>
      <c r="I63" s="20">
        <v>3823</v>
      </c>
      <c r="J63" s="133">
        <v>15.743263699666965</v>
      </c>
      <c r="K63" s="20">
        <v>78586</v>
      </c>
      <c r="L63" s="133">
        <v>34.224909475985513</v>
      </c>
    </row>
    <row r="64" spans="1:12" ht="14.1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4.1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x14ac:dyDescent="0.2">
      <c r="A66" s="9" t="s">
        <v>257</v>
      </c>
    </row>
    <row r="67" spans="1:12" x14ac:dyDescent="0.2">
      <c r="A67" s="26" t="s">
        <v>255</v>
      </c>
      <c r="B67" s="9" t="s">
        <v>256</v>
      </c>
    </row>
    <row r="68" spans="1:12" x14ac:dyDescent="0.2">
      <c r="A68" s="25" t="s">
        <v>7</v>
      </c>
    </row>
  </sheetData>
  <mergeCells count="9">
    <mergeCell ref="A1:L1"/>
    <mergeCell ref="A2:K2"/>
    <mergeCell ref="A3:B6"/>
    <mergeCell ref="I3:L3"/>
    <mergeCell ref="C3:H3"/>
    <mergeCell ref="C4:E4"/>
    <mergeCell ref="F4:H4"/>
    <mergeCell ref="I4:J4"/>
    <mergeCell ref="K4:L4"/>
  </mergeCells>
  <printOptions horizontalCentered="1"/>
  <pageMargins left="1" right="1" top="1" bottom="1" header="0.5" footer="0.3"/>
  <pageSetup scale="48" firstPageNumber="16" fitToWidth="0" fitToHeight="0" orientation="portrait" useFirstPageNumber="1" r:id="rId1"/>
  <headerFooter>
    <oddFooter>&amp;L&amp;"Arial,Italic"&amp;12Commodity Flow in the Philippines&amp;R&amp;"Arial,Italic"&amp;12&amp;P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5"/>
  <sheetViews>
    <sheetView zoomScale="80" zoomScaleNormal="80" zoomScaleSheetLayoutView="100" workbookViewId="0">
      <selection activeCell="G22" sqref="G22"/>
    </sheetView>
  </sheetViews>
  <sheetFormatPr defaultColWidth="9.140625" defaultRowHeight="14.1" customHeight="1" x14ac:dyDescent="0.2"/>
  <cols>
    <col min="1" max="1" width="4.42578125" style="27" customWidth="1"/>
    <col min="2" max="2" width="28.5703125" style="27" customWidth="1"/>
    <col min="3" max="3" width="13.85546875" style="27" bestFit="1" customWidth="1"/>
    <col min="4" max="4" width="8.85546875" style="27" bestFit="1" customWidth="1"/>
    <col min="5" max="5" width="8.85546875" style="45" customWidth="1"/>
    <col min="6" max="6" width="15" style="27" bestFit="1" customWidth="1"/>
    <col min="7" max="7" width="8.85546875" style="27" bestFit="1" customWidth="1"/>
    <col min="8" max="8" width="8.85546875" style="45" customWidth="1"/>
    <col min="9" max="9" width="13.85546875" style="27" bestFit="1" customWidth="1"/>
    <col min="10" max="10" width="8.5703125" style="27" customWidth="1"/>
    <col min="11" max="11" width="15" style="27" bestFit="1" customWidth="1"/>
    <col min="12" max="12" width="8.5703125" style="27" customWidth="1"/>
    <col min="13" max="13" width="12.42578125" style="27" bestFit="1" customWidth="1"/>
    <col min="14" max="14" width="10.42578125" style="27" bestFit="1" customWidth="1"/>
    <col min="15" max="15" width="9.5703125" style="27" customWidth="1"/>
    <col min="16" max="16384" width="9.140625" style="27"/>
  </cols>
  <sheetData>
    <row r="1" spans="1:21" ht="14.1" customHeight="1" x14ac:dyDescent="0.2">
      <c r="A1" s="154" t="s">
        <v>286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44"/>
      <c r="N1" s="153"/>
      <c r="O1" s="153"/>
      <c r="P1" s="153"/>
      <c r="Q1" s="153"/>
      <c r="R1" s="153"/>
      <c r="S1" s="153"/>
      <c r="T1" s="153"/>
      <c r="U1" s="153"/>
    </row>
    <row r="2" spans="1:21" ht="12.75" x14ac:dyDescent="0.2"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1" s="46" customFormat="1" ht="13.35" customHeight="1" x14ac:dyDescent="0.2">
      <c r="A3" s="156" t="s">
        <v>8</v>
      </c>
      <c r="B3" s="156"/>
      <c r="C3" s="147">
        <v>2020</v>
      </c>
      <c r="D3" s="148"/>
      <c r="E3" s="148"/>
      <c r="F3" s="148"/>
      <c r="G3" s="148"/>
      <c r="H3" s="149"/>
      <c r="I3" s="147">
        <v>2019</v>
      </c>
      <c r="J3" s="148"/>
      <c r="K3" s="148"/>
      <c r="L3" s="149"/>
    </row>
    <row r="4" spans="1:21" s="46" customFormat="1" ht="13.35" customHeight="1" x14ac:dyDescent="0.2">
      <c r="A4" s="156"/>
      <c r="B4" s="156"/>
      <c r="C4" s="150" t="s">
        <v>1</v>
      </c>
      <c r="D4" s="151"/>
      <c r="E4" s="152"/>
      <c r="F4" s="150" t="s">
        <v>2</v>
      </c>
      <c r="G4" s="151"/>
      <c r="H4" s="152"/>
      <c r="I4" s="150" t="s">
        <v>1</v>
      </c>
      <c r="J4" s="152"/>
      <c r="K4" s="150" t="s">
        <v>2</v>
      </c>
      <c r="L4" s="152"/>
    </row>
    <row r="5" spans="1:21" s="46" customFormat="1" ht="36" x14ac:dyDescent="0.2">
      <c r="A5" s="156"/>
      <c r="B5" s="156"/>
      <c r="C5" s="138" t="s">
        <v>288</v>
      </c>
      <c r="D5" s="138" t="s">
        <v>254</v>
      </c>
      <c r="E5" s="138" t="s">
        <v>287</v>
      </c>
      <c r="F5" s="138" t="s">
        <v>289</v>
      </c>
      <c r="G5" s="138" t="s">
        <v>254</v>
      </c>
      <c r="H5" s="138" t="s">
        <v>287</v>
      </c>
      <c r="I5" s="138" t="s">
        <v>288</v>
      </c>
      <c r="J5" s="138" t="s">
        <v>287</v>
      </c>
      <c r="K5" s="138" t="s">
        <v>289</v>
      </c>
      <c r="L5" s="138" t="s">
        <v>287</v>
      </c>
    </row>
    <row r="6" spans="1:21" s="46" customFormat="1" ht="12.75" x14ac:dyDescent="0.2">
      <c r="A6" s="156"/>
      <c r="B6" s="156"/>
      <c r="C6" s="12">
        <v>-1</v>
      </c>
      <c r="D6" s="12">
        <v>-2</v>
      </c>
      <c r="E6" s="12">
        <v>-3</v>
      </c>
      <c r="F6" s="12">
        <v>-4</v>
      </c>
      <c r="G6" s="12">
        <v>-5</v>
      </c>
      <c r="H6" s="12">
        <v>-6</v>
      </c>
      <c r="I6" s="12">
        <v>-7</v>
      </c>
      <c r="J6" s="12">
        <v>-8</v>
      </c>
      <c r="K6" s="12">
        <v>-9</v>
      </c>
      <c r="L6" s="12">
        <v>-10</v>
      </c>
    </row>
    <row r="8" spans="1:21" s="1" customFormat="1" ht="14.1" customHeight="1" x14ac:dyDescent="0.2">
      <c r="B8" s="1" t="s">
        <v>3</v>
      </c>
      <c r="C8" s="29">
        <v>16228611.6755</v>
      </c>
      <c r="D8" s="32">
        <f>SUM(D10:D26)</f>
        <v>99.999987676086917</v>
      </c>
      <c r="E8" s="32">
        <v>-37.317252183143367</v>
      </c>
      <c r="F8" s="29">
        <v>590658467.574</v>
      </c>
      <c r="G8" s="135">
        <f>SUM(G10:G26)</f>
        <v>99.999999999999986</v>
      </c>
      <c r="H8" s="32">
        <v>-29.238541345915792</v>
      </c>
      <c r="I8" s="29">
        <v>25890077</v>
      </c>
      <c r="J8" s="32">
        <v>0.41803878064083921</v>
      </c>
      <c r="K8" s="29">
        <v>834717767</v>
      </c>
      <c r="L8" s="32">
        <v>-2.9014640974992845</v>
      </c>
      <c r="M8" s="2"/>
    </row>
    <row r="9" spans="1:21" ht="14.1" customHeight="1" x14ac:dyDescent="0.2">
      <c r="D9" s="47"/>
      <c r="E9" s="48"/>
      <c r="G9" s="47"/>
      <c r="H9" s="48"/>
      <c r="J9" s="47"/>
      <c r="L9" s="47"/>
    </row>
    <row r="10" spans="1:21" ht="14.1" customHeight="1" x14ac:dyDescent="0.2">
      <c r="A10" s="27" t="s">
        <v>44</v>
      </c>
      <c r="C10" s="49">
        <v>1460062</v>
      </c>
      <c r="D10" s="47">
        <v>8.9968386032936234</v>
      </c>
      <c r="E10" s="47">
        <v>-65.38510868969945</v>
      </c>
      <c r="F10" s="49">
        <v>95719115</v>
      </c>
      <c r="G10" s="47">
        <v>16.205492726303454</v>
      </c>
      <c r="H10" s="47">
        <v>-64.212254162748366</v>
      </c>
      <c r="I10" s="49">
        <v>4218017</v>
      </c>
      <c r="J10" s="47">
        <v>-13.615409900191178</v>
      </c>
      <c r="K10" s="49">
        <v>267463381</v>
      </c>
      <c r="L10" s="47">
        <v>-18.056305617476532</v>
      </c>
      <c r="M10" s="2"/>
    </row>
    <row r="11" spans="1:21" ht="14.1" customHeight="1" x14ac:dyDescent="0.2">
      <c r="A11" s="27" t="s">
        <v>276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127">
        <v>0</v>
      </c>
      <c r="K11" s="127">
        <v>0</v>
      </c>
      <c r="L11" s="127">
        <v>0</v>
      </c>
      <c r="M11" s="2"/>
    </row>
    <row r="12" spans="1:21" ht="14.1" customHeight="1" x14ac:dyDescent="0.2">
      <c r="A12" s="27" t="s">
        <v>9</v>
      </c>
      <c r="B12" s="27" t="s">
        <v>10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127">
        <v>0</v>
      </c>
      <c r="K12" s="127">
        <v>0</v>
      </c>
      <c r="L12" s="127">
        <v>0</v>
      </c>
      <c r="M12" s="2"/>
    </row>
    <row r="13" spans="1:21" ht="14.1" customHeight="1" x14ac:dyDescent="0.2">
      <c r="A13" s="27" t="s">
        <v>11</v>
      </c>
      <c r="B13" s="27" t="s">
        <v>12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127">
        <v>0</v>
      </c>
      <c r="K13" s="127">
        <v>0</v>
      </c>
      <c r="L13" s="127">
        <v>0</v>
      </c>
      <c r="M13" s="2"/>
    </row>
    <row r="14" spans="1:21" ht="14.1" customHeight="1" x14ac:dyDescent="0.2">
      <c r="A14" s="27" t="s">
        <v>13</v>
      </c>
      <c r="B14" s="27" t="s">
        <v>14</v>
      </c>
      <c r="C14" s="49">
        <v>379288</v>
      </c>
      <c r="D14" s="47">
        <v>2.3371561756733836</v>
      </c>
      <c r="E14" s="47">
        <v>-90.141977686324594</v>
      </c>
      <c r="F14" s="49">
        <v>3603238</v>
      </c>
      <c r="G14" s="47">
        <v>0.61003747475245873</v>
      </c>
      <c r="H14" s="47">
        <v>-89.952894372132647</v>
      </c>
      <c r="I14" s="49">
        <v>3847506</v>
      </c>
      <c r="J14" s="136">
        <v>-18.254092866180194</v>
      </c>
      <c r="K14" s="49">
        <v>35863443</v>
      </c>
      <c r="L14" s="136">
        <v>-18.940672574132446</v>
      </c>
      <c r="M14" s="2"/>
    </row>
    <row r="15" spans="1:21" ht="14.1" customHeight="1" x14ac:dyDescent="0.2">
      <c r="A15" s="27" t="s">
        <v>277</v>
      </c>
      <c r="B15" s="27" t="s">
        <v>15</v>
      </c>
      <c r="C15" s="49">
        <v>3069</v>
      </c>
      <c r="D15" s="47">
        <v>1.8911044649821806E-2</v>
      </c>
      <c r="E15" s="47">
        <v>-33.005893909626714</v>
      </c>
      <c r="F15" s="49">
        <v>81726</v>
      </c>
      <c r="G15" s="47">
        <v>1.3836422312825142E-2</v>
      </c>
      <c r="H15" s="47">
        <v>-37.379511148570984</v>
      </c>
      <c r="I15" s="49">
        <v>4581</v>
      </c>
      <c r="J15" s="136">
        <v>-96.643464243845258</v>
      </c>
      <c r="K15" s="49">
        <v>130510</v>
      </c>
      <c r="L15" s="136">
        <v>-70.015485068625964</v>
      </c>
      <c r="M15" s="2"/>
    </row>
    <row r="16" spans="1:21" ht="14.1" customHeight="1" x14ac:dyDescent="0.2">
      <c r="A16" s="50" t="s">
        <v>16</v>
      </c>
      <c r="C16" s="49">
        <v>1049816.2620000001</v>
      </c>
      <c r="D16" s="47">
        <v>6.4689221911994235</v>
      </c>
      <c r="E16" s="47">
        <v>19.738020053355498</v>
      </c>
      <c r="F16" s="49">
        <v>8298963.8899999997</v>
      </c>
      <c r="G16" s="47">
        <v>1.405035963352252</v>
      </c>
      <c r="H16" s="47">
        <v>-39.710918517124782</v>
      </c>
      <c r="I16" s="49">
        <v>876761</v>
      </c>
      <c r="J16" s="136">
        <v>46.586871799330233</v>
      </c>
      <c r="K16" s="49">
        <v>13765285</v>
      </c>
      <c r="L16" s="136">
        <v>332.54482865891885</v>
      </c>
      <c r="M16" s="2"/>
    </row>
    <row r="17" spans="1:13" ht="14.1" customHeight="1" x14ac:dyDescent="0.2">
      <c r="A17" s="27" t="s">
        <v>17</v>
      </c>
      <c r="B17" s="27" t="s">
        <v>18</v>
      </c>
      <c r="C17" s="49">
        <v>1948604</v>
      </c>
      <c r="D17" s="47">
        <v>12.007213179804944</v>
      </c>
      <c r="E17" s="47">
        <v>-27.30312921221093</v>
      </c>
      <c r="F17" s="49">
        <v>29796380</v>
      </c>
      <c r="G17" s="47">
        <v>5.0446038846073078</v>
      </c>
      <c r="H17" s="47">
        <v>-17.277292717657254</v>
      </c>
      <c r="I17" s="49">
        <v>2680451</v>
      </c>
      <c r="J17" s="136">
        <v>579.32266705864754</v>
      </c>
      <c r="K17" s="49">
        <v>36019590</v>
      </c>
      <c r="L17" s="136">
        <v>307.74938681242878</v>
      </c>
      <c r="M17" s="2"/>
    </row>
    <row r="18" spans="1:13" ht="14.1" customHeight="1" x14ac:dyDescent="0.2">
      <c r="A18" s="27" t="s">
        <v>19</v>
      </c>
      <c r="B18" s="27" t="s">
        <v>20</v>
      </c>
      <c r="C18" s="49">
        <v>1940466</v>
      </c>
      <c r="D18" s="47">
        <v>11.957067177406689</v>
      </c>
      <c r="E18" s="47">
        <v>-4.9835891223522388</v>
      </c>
      <c r="F18" s="49">
        <v>109043616</v>
      </c>
      <c r="G18" s="47">
        <v>18.461365067341319</v>
      </c>
      <c r="H18" s="47">
        <v>17.697254878121747</v>
      </c>
      <c r="I18" s="49">
        <v>2042243</v>
      </c>
      <c r="J18" s="136">
        <v>-4.6049939556097037</v>
      </c>
      <c r="K18" s="49">
        <v>92647544</v>
      </c>
      <c r="L18" s="136">
        <v>-12.054075049469827</v>
      </c>
      <c r="M18" s="2"/>
    </row>
    <row r="19" spans="1:13" ht="14.1" customHeight="1" x14ac:dyDescent="0.2">
      <c r="A19" s="27" t="s">
        <v>21</v>
      </c>
      <c r="B19" s="27" t="s">
        <v>22</v>
      </c>
      <c r="C19" s="49">
        <v>3693968</v>
      </c>
      <c r="D19" s="47">
        <v>22.762070310528827</v>
      </c>
      <c r="E19" s="47">
        <v>-22.02003220131925</v>
      </c>
      <c r="F19" s="49">
        <v>110392928</v>
      </c>
      <c r="G19" s="47">
        <v>18.689807064548607</v>
      </c>
      <c r="H19" s="47">
        <v>-26.035420368705964</v>
      </c>
      <c r="I19" s="49">
        <v>4737073</v>
      </c>
      <c r="J19" s="136">
        <v>72.882468739667175</v>
      </c>
      <c r="K19" s="49">
        <v>149251072</v>
      </c>
      <c r="L19" s="136">
        <v>52.358661534331461</v>
      </c>
      <c r="M19" s="2"/>
    </row>
    <row r="20" spans="1:13" ht="14.1" customHeight="1" x14ac:dyDescent="0.2">
      <c r="A20" s="27" t="s">
        <v>23</v>
      </c>
      <c r="B20" s="27" t="s">
        <v>24</v>
      </c>
      <c r="C20" s="49">
        <v>836573.31799999997</v>
      </c>
      <c r="D20" s="47">
        <v>5.1549284358252123</v>
      </c>
      <c r="E20" s="47">
        <v>-34.843473079822793</v>
      </c>
      <c r="F20" s="49">
        <v>74601712.200000003</v>
      </c>
      <c r="G20" s="47">
        <v>12.630262037283604</v>
      </c>
      <c r="H20" s="47">
        <v>-33.708081831922485</v>
      </c>
      <c r="I20" s="49">
        <v>1283944</v>
      </c>
      <c r="J20" s="136">
        <v>-3.5744352962999937</v>
      </c>
      <c r="K20" s="49">
        <v>112535154</v>
      </c>
      <c r="L20" s="136">
        <v>2.2907292794088541</v>
      </c>
      <c r="M20" s="2"/>
    </row>
    <row r="21" spans="1:13" ht="14.1" customHeight="1" x14ac:dyDescent="0.2">
      <c r="A21" s="27" t="s">
        <v>25</v>
      </c>
      <c r="B21" s="27" t="s">
        <v>26</v>
      </c>
      <c r="C21" s="49">
        <v>239512.11050000001</v>
      </c>
      <c r="D21" s="47">
        <v>1.4758632179337097</v>
      </c>
      <c r="E21" s="47">
        <v>12.405310002393488</v>
      </c>
      <c r="F21" s="49">
        <v>8968227.4700000007</v>
      </c>
      <c r="G21" s="47">
        <v>1.5183440113599025</v>
      </c>
      <c r="H21" s="47">
        <v>-26.400720758959363</v>
      </c>
      <c r="I21" s="49">
        <v>213079</v>
      </c>
      <c r="J21" s="136">
        <v>-17.28428129997981</v>
      </c>
      <c r="K21" s="49">
        <v>12185211</v>
      </c>
      <c r="L21" s="136">
        <v>-13.966925886384796</v>
      </c>
      <c r="M21" s="2"/>
    </row>
    <row r="22" spans="1:13" ht="14.1" customHeight="1" x14ac:dyDescent="0.2">
      <c r="A22" s="27" t="s">
        <v>27</v>
      </c>
      <c r="B22" s="27" t="s">
        <v>28</v>
      </c>
      <c r="C22" s="49">
        <v>3350919.6170000001</v>
      </c>
      <c r="D22" s="47">
        <v>20.648221080172956</v>
      </c>
      <c r="E22" s="47">
        <v>-25.65521123766964</v>
      </c>
      <c r="F22" s="49">
        <v>111644349.524</v>
      </c>
      <c r="G22" s="47">
        <v>18.901675952019222</v>
      </c>
      <c r="H22" s="47">
        <v>80.411782291990377</v>
      </c>
      <c r="I22" s="49">
        <v>4507269</v>
      </c>
      <c r="J22" s="136">
        <v>-28.663026751430255</v>
      </c>
      <c r="K22" s="49">
        <v>61883070</v>
      </c>
      <c r="L22" s="136">
        <v>-2.7098704806865603</v>
      </c>
      <c r="M22" s="2"/>
    </row>
    <row r="23" spans="1:13" ht="14.1" customHeight="1" x14ac:dyDescent="0.2">
      <c r="A23" s="27" t="s">
        <v>29</v>
      </c>
      <c r="B23" s="27" t="s">
        <v>30</v>
      </c>
      <c r="C23" s="49">
        <v>283000.36800000002</v>
      </c>
      <c r="D23" s="47">
        <v>1.7438359710537643</v>
      </c>
      <c r="E23" s="47">
        <v>-32.220351112494903</v>
      </c>
      <c r="F23" s="49">
        <v>10645151.49</v>
      </c>
      <c r="G23" s="47">
        <v>1.8022515674282338</v>
      </c>
      <c r="H23" s="47">
        <v>-30.505967523344957</v>
      </c>
      <c r="I23" s="49">
        <v>417530</v>
      </c>
      <c r="J23" s="136">
        <v>-45.298211412790003</v>
      </c>
      <c r="K23" s="49">
        <v>15318080</v>
      </c>
      <c r="L23" s="136">
        <v>-47.280887807514503</v>
      </c>
      <c r="M23" s="2"/>
    </row>
    <row r="24" spans="1:13" ht="14.1" customHeight="1" x14ac:dyDescent="0.2">
      <c r="A24" s="27" t="s">
        <v>31</v>
      </c>
      <c r="B24" s="27" t="s">
        <v>32</v>
      </c>
      <c r="C24" s="49">
        <v>265389</v>
      </c>
      <c r="D24" s="47">
        <v>1.6353154866639166</v>
      </c>
      <c r="E24" s="47">
        <v>3.16946306115784</v>
      </c>
      <c r="F24" s="49">
        <v>8200205</v>
      </c>
      <c r="G24" s="47">
        <v>1.3883158288884847</v>
      </c>
      <c r="H24" s="47">
        <v>-19.35977787911094</v>
      </c>
      <c r="I24" s="49">
        <v>257236</v>
      </c>
      <c r="J24" s="136">
        <v>-42.71270388483569</v>
      </c>
      <c r="K24" s="49">
        <v>10168877</v>
      </c>
      <c r="L24" s="136">
        <v>-24.008136884754773</v>
      </c>
      <c r="M24" s="2"/>
    </row>
    <row r="25" spans="1:13" ht="14.1" customHeight="1" x14ac:dyDescent="0.2">
      <c r="A25" s="27" t="s">
        <v>278</v>
      </c>
      <c r="B25" s="27" t="s">
        <v>280</v>
      </c>
      <c r="C25" s="49">
        <v>653086</v>
      </c>
      <c r="D25" s="47">
        <v>4.0242875549604182</v>
      </c>
      <c r="E25" s="47">
        <v>-3.7058771490076969</v>
      </c>
      <c r="F25" s="49">
        <v>17146038</v>
      </c>
      <c r="G25" s="47">
        <v>2.9028683987928909</v>
      </c>
      <c r="H25" s="47">
        <v>-26.479836563143657</v>
      </c>
      <c r="I25" s="49">
        <v>678220</v>
      </c>
      <c r="J25" s="136">
        <v>-21.157011727287099</v>
      </c>
      <c r="K25" s="49">
        <v>23321545</v>
      </c>
      <c r="L25" s="136">
        <v>-35.688513778112664</v>
      </c>
      <c r="M25" s="2"/>
    </row>
    <row r="26" spans="1:13" ht="14.1" customHeight="1" x14ac:dyDescent="0.2">
      <c r="A26" s="27" t="s">
        <v>279</v>
      </c>
      <c r="C26" s="49">
        <v>124856</v>
      </c>
      <c r="D26" s="47">
        <v>0.7693572469202189</v>
      </c>
      <c r="E26" s="47">
        <v>-1.0398833301629606</v>
      </c>
      <c r="F26" s="49">
        <v>2516817</v>
      </c>
      <c r="G26" s="47">
        <v>0.42610360100944178</v>
      </c>
      <c r="H26" s="47">
        <v>-39.572278922181106</v>
      </c>
      <c r="I26" s="49">
        <v>126168</v>
      </c>
      <c r="J26" s="136">
        <v>-37.783914394200899</v>
      </c>
      <c r="K26" s="49">
        <v>4165004</v>
      </c>
      <c r="L26" s="136">
        <v>-38.516339433175816</v>
      </c>
      <c r="M26" s="2"/>
    </row>
    <row r="27" spans="1:13" ht="14.1" customHeight="1" x14ac:dyDescent="0.2">
      <c r="C27" s="51"/>
      <c r="D27" s="47"/>
      <c r="E27" s="48"/>
      <c r="F27" s="51"/>
      <c r="G27" s="47"/>
      <c r="H27" s="48"/>
      <c r="J27" s="47"/>
      <c r="L27" s="47"/>
      <c r="M27" s="2"/>
    </row>
    <row r="28" spans="1:13" s="1" customFormat="1" ht="14.1" customHeight="1" x14ac:dyDescent="0.2">
      <c r="B28" s="1" t="s">
        <v>5</v>
      </c>
      <c r="C28" s="29">
        <v>16214022</v>
      </c>
      <c r="D28" s="32">
        <f>SUM(D30:D46)</f>
        <v>99.999993832498802</v>
      </c>
      <c r="E28" s="32">
        <v>-37.298353126889452</v>
      </c>
      <c r="F28" s="29">
        <v>590458484</v>
      </c>
      <c r="G28" s="135">
        <f>SUM(G30:G46)</f>
        <v>99.999999830640064</v>
      </c>
      <c r="H28" s="32">
        <v>-29.156993861760384</v>
      </c>
      <c r="I28" s="29">
        <v>25859005</v>
      </c>
      <c r="J28" s="135">
        <v>0.37442732264434397</v>
      </c>
      <c r="K28" s="29">
        <v>833474631</v>
      </c>
      <c r="L28" s="135">
        <v>-2.958214946756621</v>
      </c>
      <c r="M28" s="2"/>
    </row>
    <row r="29" spans="1:13" ht="14.1" customHeight="1" x14ac:dyDescent="0.2">
      <c r="D29" s="47"/>
      <c r="E29" s="48"/>
      <c r="G29" s="47"/>
      <c r="H29" s="48"/>
      <c r="J29" s="136"/>
      <c r="L29" s="136"/>
      <c r="M29" s="2"/>
    </row>
    <row r="30" spans="1:13" ht="14.1" customHeight="1" x14ac:dyDescent="0.2">
      <c r="A30" s="27" t="s">
        <v>44</v>
      </c>
      <c r="C30" s="52">
        <v>1460062</v>
      </c>
      <c r="D30" s="53">
        <v>9.004934124303027</v>
      </c>
      <c r="E30" s="47">
        <v>-65.38510868969945</v>
      </c>
      <c r="F30" s="52">
        <v>95719115</v>
      </c>
      <c r="G30" s="53">
        <v>16.210981397296681</v>
      </c>
      <c r="H30" s="47">
        <v>-64.212254162748366</v>
      </c>
      <c r="I30" s="30">
        <v>4218017</v>
      </c>
      <c r="J30" s="136">
        <v>-13.615409900191178</v>
      </c>
      <c r="K30" s="30">
        <v>267463381</v>
      </c>
      <c r="L30" s="136">
        <v>-18.056305617476532</v>
      </c>
      <c r="M30" s="2"/>
    </row>
    <row r="31" spans="1:13" ht="14.1" customHeight="1" x14ac:dyDescent="0.2">
      <c r="A31" s="27" t="s">
        <v>276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127">
        <v>0</v>
      </c>
      <c r="K31" s="127">
        <v>0</v>
      </c>
      <c r="L31" s="127">
        <v>0</v>
      </c>
      <c r="M31" s="2"/>
    </row>
    <row r="32" spans="1:13" ht="12.75" customHeight="1" x14ac:dyDescent="0.2">
      <c r="A32" s="27" t="s">
        <v>9</v>
      </c>
      <c r="B32" s="27" t="s">
        <v>10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127">
        <v>0</v>
      </c>
      <c r="K32" s="127">
        <v>0</v>
      </c>
      <c r="L32" s="127">
        <v>0</v>
      </c>
      <c r="M32" s="2"/>
    </row>
    <row r="33" spans="1:13" ht="14.1" customHeight="1" x14ac:dyDescent="0.2">
      <c r="A33" s="27" t="s">
        <v>11</v>
      </c>
      <c r="B33" s="27" t="s">
        <v>12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127">
        <v>0</v>
      </c>
      <c r="K33" s="127">
        <v>0</v>
      </c>
      <c r="L33" s="127">
        <v>0</v>
      </c>
      <c r="M33" s="2"/>
    </row>
    <row r="34" spans="1:13" ht="14.1" customHeight="1" x14ac:dyDescent="0.2">
      <c r="A34" s="27" t="s">
        <v>13</v>
      </c>
      <c r="B34" s="27" t="s">
        <v>14</v>
      </c>
      <c r="C34" s="52">
        <v>379288</v>
      </c>
      <c r="D34" s="53">
        <v>2.3392591918279129</v>
      </c>
      <c r="E34" s="47">
        <v>-90.141977686324594</v>
      </c>
      <c r="F34" s="52">
        <v>3603238</v>
      </c>
      <c r="G34" s="53">
        <v>0.61024408957429765</v>
      </c>
      <c r="H34" s="47">
        <v>-89.952894372132647</v>
      </c>
      <c r="I34" s="30">
        <v>3847506</v>
      </c>
      <c r="J34" s="136">
        <v>-18.254092866180194</v>
      </c>
      <c r="K34" s="30">
        <v>35863443</v>
      </c>
      <c r="L34" s="136">
        <v>-18.940672574132446</v>
      </c>
      <c r="M34" s="2"/>
    </row>
    <row r="35" spans="1:13" ht="14.1" customHeight="1" x14ac:dyDescent="0.2">
      <c r="A35" s="27" t="s">
        <v>277</v>
      </c>
      <c r="B35" s="27" t="s">
        <v>15</v>
      </c>
      <c r="C35" s="52">
        <v>3069</v>
      </c>
      <c r="D35" s="53">
        <v>1.8928061155955012E-2</v>
      </c>
      <c r="E35" s="47">
        <v>-33.005893909626714</v>
      </c>
      <c r="F35" s="52">
        <v>81726</v>
      </c>
      <c r="G35" s="53">
        <v>1.3841108598585233E-2</v>
      </c>
      <c r="H35" s="47">
        <v>-37.379511148570984</v>
      </c>
      <c r="I35" s="30">
        <v>4581</v>
      </c>
      <c r="J35" s="136">
        <v>-96.643464243845258</v>
      </c>
      <c r="K35" s="30">
        <v>130510</v>
      </c>
      <c r="L35" s="136">
        <v>-70.015485068625964</v>
      </c>
      <c r="M35" s="2"/>
    </row>
    <row r="36" spans="1:13" ht="14.1" customHeight="1" x14ac:dyDescent="0.2">
      <c r="A36" s="50" t="s">
        <v>16</v>
      </c>
      <c r="C36" s="52">
        <v>1048869</v>
      </c>
      <c r="D36" s="53">
        <v>6.4689008069681906</v>
      </c>
      <c r="E36" s="47">
        <v>20.108076416141163</v>
      </c>
      <c r="F36" s="52">
        <v>8281296</v>
      </c>
      <c r="G36" s="53">
        <v>1.4025196054258067</v>
      </c>
      <c r="H36" s="47">
        <v>-39.569821980707985</v>
      </c>
      <c r="I36" s="30">
        <v>873271</v>
      </c>
      <c r="J36" s="136">
        <v>46.672097280773947</v>
      </c>
      <c r="K36" s="30">
        <v>13703908</v>
      </c>
      <c r="L36" s="136">
        <v>337.82201891490723</v>
      </c>
      <c r="M36" s="2"/>
    </row>
    <row r="37" spans="1:13" ht="14.1" customHeight="1" x14ac:dyDescent="0.2">
      <c r="A37" s="27" t="s">
        <v>17</v>
      </c>
      <c r="B37" s="27" t="s">
        <v>18</v>
      </c>
      <c r="C37" s="52">
        <v>1948545</v>
      </c>
      <c r="D37" s="53">
        <v>12.017653608709795</v>
      </c>
      <c r="E37" s="47">
        <v>-27.292825719498957</v>
      </c>
      <c r="F37" s="52">
        <v>29796105</v>
      </c>
      <c r="G37" s="53">
        <v>5.0462658776870075</v>
      </c>
      <c r="H37" s="47">
        <v>-17.275061339676189</v>
      </c>
      <c r="I37" s="30">
        <v>2679990</v>
      </c>
      <c r="J37" s="136">
        <v>579.31773938435333</v>
      </c>
      <c r="K37" s="30">
        <v>36018286</v>
      </c>
      <c r="L37" s="136">
        <v>307.74551846313602</v>
      </c>
      <c r="M37" s="2"/>
    </row>
    <row r="38" spans="1:13" ht="14.1" customHeight="1" x14ac:dyDescent="0.2">
      <c r="A38" s="27" t="s">
        <v>19</v>
      </c>
      <c r="B38" s="27" t="s">
        <v>20</v>
      </c>
      <c r="C38" s="52">
        <v>1939985</v>
      </c>
      <c r="D38" s="53">
        <v>11.96485979851267</v>
      </c>
      <c r="E38" s="47">
        <v>-4.801617796150226</v>
      </c>
      <c r="F38" s="52">
        <v>109034233</v>
      </c>
      <c r="G38" s="53">
        <v>18.466028680180671</v>
      </c>
      <c r="H38" s="47">
        <v>18.892451477314111</v>
      </c>
      <c r="I38" s="30">
        <v>2037834</v>
      </c>
      <c r="J38" s="136">
        <v>-4.7197489782721869</v>
      </c>
      <c r="K38" s="30">
        <v>91708289</v>
      </c>
      <c r="L38" s="136">
        <v>-12.54889047827219</v>
      </c>
      <c r="M38" s="2"/>
    </row>
    <row r="39" spans="1:13" ht="14.1" customHeight="1" x14ac:dyDescent="0.2">
      <c r="A39" s="27" t="s">
        <v>21</v>
      </c>
      <c r="B39" s="27" t="s">
        <v>22</v>
      </c>
      <c r="C39" s="52">
        <v>3688539</v>
      </c>
      <c r="D39" s="53">
        <v>22.749068676482615</v>
      </c>
      <c r="E39" s="47">
        <v>-22.037174463465657</v>
      </c>
      <c r="F39" s="52">
        <v>110260665</v>
      </c>
      <c r="G39" s="53">
        <v>18.673737102234607</v>
      </c>
      <c r="H39" s="47">
        <v>-26.074092340518273</v>
      </c>
      <c r="I39" s="30">
        <v>4731151</v>
      </c>
      <c r="J39" s="136">
        <v>73.014953558797785</v>
      </c>
      <c r="K39" s="30">
        <v>149150235</v>
      </c>
      <c r="L39" s="136">
        <v>52.464463288265975</v>
      </c>
      <c r="M39" s="2"/>
    </row>
    <row r="40" spans="1:13" ht="14.1" customHeight="1" x14ac:dyDescent="0.2">
      <c r="A40" s="27" t="s">
        <v>23</v>
      </c>
      <c r="B40" s="27" t="s">
        <v>24</v>
      </c>
      <c r="C40" s="52">
        <v>836569</v>
      </c>
      <c r="D40" s="53">
        <v>5.1595403040652101</v>
      </c>
      <c r="E40" s="47">
        <v>-34.842337693694681</v>
      </c>
      <c r="F40" s="52">
        <v>74601700</v>
      </c>
      <c r="G40" s="53">
        <v>12.634537739997992</v>
      </c>
      <c r="H40" s="47">
        <v>-33.708044957681771</v>
      </c>
      <c r="I40" s="30">
        <v>1283915</v>
      </c>
      <c r="J40" s="136">
        <v>-3.5704575599307176</v>
      </c>
      <c r="K40" s="30">
        <v>112535073</v>
      </c>
      <c r="L40" s="136">
        <v>2.2908090683727123</v>
      </c>
      <c r="M40" s="2"/>
    </row>
    <row r="41" spans="1:13" ht="14.1" customHeight="1" x14ac:dyDescent="0.2">
      <c r="A41" s="27" t="s">
        <v>25</v>
      </c>
      <c r="B41" s="27" t="s">
        <v>26</v>
      </c>
      <c r="C41" s="52">
        <v>239449</v>
      </c>
      <c r="D41" s="53">
        <v>1.476801992744305</v>
      </c>
      <c r="E41" s="47">
        <v>12.65696528297271</v>
      </c>
      <c r="F41" s="52">
        <v>8964416</v>
      </c>
      <c r="G41" s="53">
        <v>1.5182127521094269</v>
      </c>
      <c r="H41" s="47">
        <v>-26.328069289163778</v>
      </c>
      <c r="I41" s="30">
        <v>212547</v>
      </c>
      <c r="J41" s="136">
        <v>-17.466450250069897</v>
      </c>
      <c r="K41" s="30">
        <v>12168021</v>
      </c>
      <c r="L41" s="136">
        <v>-14.073346407325104</v>
      </c>
      <c r="M41" s="2"/>
    </row>
    <row r="42" spans="1:13" ht="14.1" customHeight="1" x14ac:dyDescent="0.2">
      <c r="A42" s="27" t="s">
        <v>27</v>
      </c>
      <c r="B42" s="27" t="s">
        <v>28</v>
      </c>
      <c r="C42" s="52">
        <v>3350848</v>
      </c>
      <c r="D42" s="53">
        <v>20.666359031707245</v>
      </c>
      <c r="E42" s="47">
        <v>-25.639229826257314</v>
      </c>
      <c r="F42" s="52">
        <v>111643401</v>
      </c>
      <c r="G42" s="53">
        <v>18.90791715679709</v>
      </c>
      <c r="H42" s="47">
        <v>80.433721071928545</v>
      </c>
      <c r="I42" s="30">
        <v>4506204</v>
      </c>
      <c r="J42" s="136">
        <v>-28.662291717490774</v>
      </c>
      <c r="K42" s="30">
        <v>61875020</v>
      </c>
      <c r="L42" s="136">
        <v>-2.7050992748100411</v>
      </c>
      <c r="M42" s="2"/>
    </row>
    <row r="43" spans="1:13" ht="14.1" customHeight="1" x14ac:dyDescent="0.2">
      <c r="A43" s="27" t="s">
        <v>29</v>
      </c>
      <c r="B43" s="27" t="s">
        <v>30</v>
      </c>
      <c r="C43" s="52">
        <v>276603</v>
      </c>
      <c r="D43" s="53">
        <v>1.7059493320041135</v>
      </c>
      <c r="E43" s="47">
        <v>-31.830885252365924</v>
      </c>
      <c r="F43" s="52">
        <v>10616489</v>
      </c>
      <c r="G43" s="53">
        <v>1.7980076987089242</v>
      </c>
      <c r="H43" s="47">
        <v>-30.310987336101991</v>
      </c>
      <c r="I43" s="30">
        <v>405760</v>
      </c>
      <c r="J43" s="136">
        <v>-46.505649233365411</v>
      </c>
      <c r="K43" s="30">
        <v>15234093</v>
      </c>
      <c r="L43" s="136">
        <v>-47.502098662645324</v>
      </c>
      <c r="M43" s="2"/>
    </row>
    <row r="44" spans="1:13" ht="14.1" customHeight="1" x14ac:dyDescent="0.2">
      <c r="A44" s="27" t="s">
        <v>31</v>
      </c>
      <c r="B44" s="27" t="s">
        <v>32</v>
      </c>
      <c r="C44" s="52">
        <v>264253</v>
      </c>
      <c r="D44" s="53">
        <v>1.6297806922921407</v>
      </c>
      <c r="E44" s="47">
        <v>4.1017802482656407</v>
      </c>
      <c r="F44" s="52">
        <v>8193244</v>
      </c>
      <c r="G44" s="53">
        <v>1.3876071259905887</v>
      </c>
      <c r="H44" s="47">
        <v>-19.181433806702508</v>
      </c>
      <c r="I44" s="30">
        <v>253841</v>
      </c>
      <c r="J44" s="136">
        <v>-43.101562324882877</v>
      </c>
      <c r="K44" s="30">
        <v>10137824</v>
      </c>
      <c r="L44" s="136">
        <v>-23.887387415118845</v>
      </c>
      <c r="M44" s="2"/>
    </row>
    <row r="45" spans="1:13" ht="14.1" customHeight="1" x14ac:dyDescent="0.2">
      <c r="A45" s="27" t="s">
        <v>278</v>
      </c>
      <c r="B45" s="27" t="s">
        <v>280</v>
      </c>
      <c r="C45" s="52">
        <v>653086</v>
      </c>
      <c r="D45" s="53">
        <v>4.0279086829905619</v>
      </c>
      <c r="E45" s="47">
        <v>-3.7058771490076969</v>
      </c>
      <c r="F45" s="52">
        <v>17146038</v>
      </c>
      <c r="G45" s="53">
        <v>2.9038515771415354</v>
      </c>
      <c r="H45" s="47">
        <v>-26.479836563143657</v>
      </c>
      <c r="I45" s="30">
        <v>678220</v>
      </c>
      <c r="J45" s="136">
        <v>-21.157011727287099</v>
      </c>
      <c r="K45" s="30">
        <v>23321545</v>
      </c>
      <c r="L45" s="136">
        <v>-35.688513778112664</v>
      </c>
      <c r="M45" s="2"/>
    </row>
    <row r="46" spans="1:13" ht="14.1" customHeight="1" x14ac:dyDescent="0.2">
      <c r="A46" s="27" t="s">
        <v>279</v>
      </c>
      <c r="C46" s="52">
        <v>124856</v>
      </c>
      <c r="D46" s="53">
        <v>0.77004952873506649</v>
      </c>
      <c r="E46" s="47">
        <v>-1.0398833301629606</v>
      </c>
      <c r="F46" s="52">
        <v>2516817</v>
      </c>
      <c r="G46" s="53">
        <v>0.42624791889686864</v>
      </c>
      <c r="H46" s="47">
        <v>-39.572278922181106</v>
      </c>
      <c r="I46" s="30">
        <v>126168</v>
      </c>
      <c r="J46" s="136">
        <v>-37.783914394200899</v>
      </c>
      <c r="K46" s="30">
        <v>4165004</v>
      </c>
      <c r="L46" s="136">
        <v>-38.516339433175816</v>
      </c>
      <c r="M46" s="2"/>
    </row>
    <row r="47" spans="1:13" ht="14.1" customHeight="1" x14ac:dyDescent="0.2">
      <c r="D47" s="47"/>
      <c r="E47" s="48"/>
      <c r="G47" s="47"/>
      <c r="H47" s="48"/>
      <c r="J47" s="47"/>
      <c r="L47" s="47"/>
      <c r="M47" s="2"/>
    </row>
    <row r="48" spans="1:13" s="1" customFormat="1" ht="14.1" customHeight="1" x14ac:dyDescent="0.2">
      <c r="B48" s="1" t="s">
        <v>6</v>
      </c>
      <c r="C48" s="29">
        <v>14588.675500000001</v>
      </c>
      <c r="D48" s="32">
        <f>SUM(D50:D66)</f>
        <v>99.999999999999986</v>
      </c>
      <c r="E48" s="34">
        <v>-53.048804389804324</v>
      </c>
      <c r="F48" s="29">
        <v>199984.57400000002</v>
      </c>
      <c r="G48" s="135">
        <f>SUM(G50:G66)</f>
        <v>99.999999999999986</v>
      </c>
      <c r="H48" s="32">
        <v>-83.912896577687391</v>
      </c>
      <c r="I48" s="29">
        <v>31072</v>
      </c>
      <c r="J48" s="135">
        <v>57.29472511896325</v>
      </c>
      <c r="K48" s="29">
        <v>1243136</v>
      </c>
      <c r="L48" s="135">
        <v>59.725553935204509</v>
      </c>
      <c r="M48" s="2"/>
    </row>
    <row r="49" spans="1:13" ht="14.1" customHeight="1" x14ac:dyDescent="0.2">
      <c r="D49" s="47"/>
      <c r="E49" s="48"/>
      <c r="G49" s="47"/>
      <c r="H49" s="48"/>
      <c r="J49" s="136"/>
      <c r="L49" s="136"/>
      <c r="M49" s="2"/>
    </row>
    <row r="50" spans="1:13" ht="14.1" customHeight="1" x14ac:dyDescent="0.2">
      <c r="A50" s="27" t="s">
        <v>44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127">
        <v>0</v>
      </c>
      <c r="K50" s="127">
        <v>0</v>
      </c>
      <c r="L50" s="127">
        <v>0</v>
      </c>
      <c r="M50" s="2"/>
    </row>
    <row r="51" spans="1:13" ht="14.1" customHeight="1" x14ac:dyDescent="0.2">
      <c r="A51" s="27" t="s">
        <v>276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27">
        <v>0</v>
      </c>
      <c r="K51" s="127">
        <v>0</v>
      </c>
      <c r="L51" s="127">
        <v>0</v>
      </c>
      <c r="M51" s="2"/>
    </row>
    <row r="52" spans="1:13" ht="14.1" customHeight="1" x14ac:dyDescent="0.2">
      <c r="A52" s="27" t="s">
        <v>9</v>
      </c>
      <c r="B52" s="27" t="s">
        <v>10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27">
        <v>0</v>
      </c>
      <c r="K52" s="127">
        <v>0</v>
      </c>
      <c r="L52" s="127">
        <v>0</v>
      </c>
      <c r="M52" s="2"/>
    </row>
    <row r="53" spans="1:13" ht="14.1" customHeight="1" x14ac:dyDescent="0.2">
      <c r="A53" s="27" t="s">
        <v>11</v>
      </c>
      <c r="B53" s="27" t="s">
        <v>12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127">
        <v>0</v>
      </c>
      <c r="K53" s="127">
        <v>0</v>
      </c>
      <c r="L53" s="127">
        <v>0</v>
      </c>
      <c r="M53" s="2"/>
    </row>
    <row r="54" spans="1:13" ht="14.1" customHeight="1" x14ac:dyDescent="0.2">
      <c r="A54" s="27" t="s">
        <v>13</v>
      </c>
      <c r="B54" s="27" t="s">
        <v>14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127">
        <v>0</v>
      </c>
      <c r="K54" s="127">
        <v>0</v>
      </c>
      <c r="L54" s="127">
        <v>0</v>
      </c>
      <c r="M54" s="2"/>
    </row>
    <row r="55" spans="1:13" ht="14.1" customHeight="1" x14ac:dyDescent="0.2">
      <c r="A55" s="27" t="s">
        <v>277</v>
      </c>
      <c r="B55" s="27" t="s">
        <v>15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127">
        <v>0</v>
      </c>
      <c r="K55" s="127">
        <v>0</v>
      </c>
      <c r="L55" s="127">
        <v>0</v>
      </c>
      <c r="M55" s="2"/>
    </row>
    <row r="56" spans="1:13" ht="14.1" customHeight="1" x14ac:dyDescent="0.2">
      <c r="A56" s="50" t="s">
        <v>16</v>
      </c>
      <c r="C56" s="52">
        <v>947.26199999999994</v>
      </c>
      <c r="D56" s="47">
        <v>6.493132292921314</v>
      </c>
      <c r="E56" s="54">
        <v>-72.857822349570199</v>
      </c>
      <c r="F56" s="52">
        <v>17667.89</v>
      </c>
      <c r="G56" s="33">
        <v>8.8346264147353679</v>
      </c>
      <c r="H56" s="47">
        <v>-71.214151880997761</v>
      </c>
      <c r="I56" s="31">
        <v>3490</v>
      </c>
      <c r="J56" s="136">
        <v>27.97946461312797</v>
      </c>
      <c r="K56" s="31">
        <v>61377</v>
      </c>
      <c r="L56" s="136">
        <v>17.183114725929329</v>
      </c>
      <c r="M56" s="2"/>
    </row>
    <row r="57" spans="1:13" ht="14.1" customHeight="1" x14ac:dyDescent="0.2">
      <c r="A57" s="27" t="s">
        <v>17</v>
      </c>
      <c r="B57" s="27" t="s">
        <v>18</v>
      </c>
      <c r="C57" s="52">
        <v>59</v>
      </c>
      <c r="D57" s="47">
        <v>0.40442328023541269</v>
      </c>
      <c r="E57" s="54">
        <v>-87.20173535791757</v>
      </c>
      <c r="F57" s="52">
        <v>275</v>
      </c>
      <c r="G57" s="33">
        <v>0.13751060619305563</v>
      </c>
      <c r="H57" s="47">
        <v>-78.911042944785279</v>
      </c>
      <c r="I57" s="31">
        <v>461</v>
      </c>
      <c r="J57" s="136">
        <v>609.23076923076917</v>
      </c>
      <c r="K57" s="31">
        <v>1304</v>
      </c>
      <c r="L57" s="136">
        <v>452.54237288135596</v>
      </c>
      <c r="M57" s="2"/>
    </row>
    <row r="58" spans="1:13" ht="14.1" customHeight="1" x14ac:dyDescent="0.2">
      <c r="A58" s="27" t="s">
        <v>19</v>
      </c>
      <c r="B58" s="27" t="s">
        <v>20</v>
      </c>
      <c r="C58" s="52">
        <v>481</v>
      </c>
      <c r="D58" s="47">
        <v>3.2970779286988732</v>
      </c>
      <c r="E58" s="54">
        <v>-89.090496711272394</v>
      </c>
      <c r="F58" s="52">
        <v>9383</v>
      </c>
      <c r="G58" s="33">
        <v>4.6918618833070589</v>
      </c>
      <c r="H58" s="47">
        <v>-99.001016763285804</v>
      </c>
      <c r="I58" s="31">
        <v>4409</v>
      </c>
      <c r="J58" s="136">
        <v>115.17813567593946</v>
      </c>
      <c r="K58" s="31">
        <v>939255</v>
      </c>
      <c r="L58" s="136">
        <v>96.510839683157386</v>
      </c>
      <c r="M58" s="2"/>
    </row>
    <row r="59" spans="1:13" ht="14.1" customHeight="1" x14ac:dyDescent="0.2">
      <c r="A59" s="27" t="s">
        <v>21</v>
      </c>
      <c r="B59" s="27" t="s">
        <v>22</v>
      </c>
      <c r="C59" s="52">
        <v>5429</v>
      </c>
      <c r="D59" s="47">
        <v>37.213796413526367</v>
      </c>
      <c r="E59" s="54">
        <v>-8.3248902397838549</v>
      </c>
      <c r="F59" s="52">
        <v>132263</v>
      </c>
      <c r="G59" s="33">
        <v>66.136601116044062</v>
      </c>
      <c r="H59" s="47">
        <v>31.165147713636856</v>
      </c>
      <c r="I59" s="31">
        <v>5922</v>
      </c>
      <c r="J59" s="136">
        <v>7.2631769606955165</v>
      </c>
      <c r="K59" s="31">
        <v>100837</v>
      </c>
      <c r="L59" s="136">
        <v>-24.814154805132826</v>
      </c>
      <c r="M59" s="2"/>
    </row>
    <row r="60" spans="1:13" ht="14.1" customHeight="1" x14ac:dyDescent="0.2">
      <c r="A60" s="27" t="s">
        <v>23</v>
      </c>
      <c r="B60" s="27" t="s">
        <v>24</v>
      </c>
      <c r="C60" s="52">
        <v>4.3179999999999996</v>
      </c>
      <c r="D60" s="47">
        <v>2.9598300407737501E-2</v>
      </c>
      <c r="E60" s="54">
        <v>-85.110344827586218</v>
      </c>
      <c r="F60" s="52">
        <v>12.2</v>
      </c>
      <c r="G60" s="33">
        <v>6.1004705292919239E-3</v>
      </c>
      <c r="H60" s="47">
        <v>-84.938271604938279</v>
      </c>
      <c r="I60" s="31">
        <v>29</v>
      </c>
      <c r="J60" s="136">
        <v>-65.882352941176464</v>
      </c>
      <c r="K60" s="31">
        <v>81</v>
      </c>
      <c r="L60" s="136">
        <v>-50.909090909090907</v>
      </c>
      <c r="M60" s="2"/>
    </row>
    <row r="61" spans="1:13" ht="14.1" customHeight="1" x14ac:dyDescent="0.2">
      <c r="A61" s="27" t="s">
        <v>25</v>
      </c>
      <c r="B61" s="27" t="s">
        <v>26</v>
      </c>
      <c r="C61" s="52">
        <v>63.110500000000002</v>
      </c>
      <c r="D61" s="47">
        <v>0.43259924453045784</v>
      </c>
      <c r="E61" s="54">
        <v>-88.13712406015037</v>
      </c>
      <c r="F61" s="52">
        <v>3811.47</v>
      </c>
      <c r="G61" s="33">
        <v>1.9058820006787121</v>
      </c>
      <c r="H61" s="47">
        <v>-77.827399650959862</v>
      </c>
      <c r="I61" s="31">
        <v>532</v>
      </c>
      <c r="J61" s="136">
        <v>600</v>
      </c>
      <c r="K61" s="31">
        <v>17190</v>
      </c>
      <c r="L61" s="136">
        <v>597.64610389610391</v>
      </c>
      <c r="M61" s="2"/>
    </row>
    <row r="62" spans="1:13" ht="14.1" customHeight="1" x14ac:dyDescent="0.2">
      <c r="A62" s="27" t="s">
        <v>27</v>
      </c>
      <c r="B62" s="27" t="s">
        <v>28</v>
      </c>
      <c r="C62" s="52">
        <v>71.617000000000004</v>
      </c>
      <c r="D62" s="47">
        <v>0.49090817051897545</v>
      </c>
      <c r="E62" s="54">
        <v>-93.275399061032857</v>
      </c>
      <c r="F62" s="52">
        <v>948.524</v>
      </c>
      <c r="G62" s="33">
        <v>0.47429858264967972</v>
      </c>
      <c r="H62" s="47">
        <v>-88.217093167701861</v>
      </c>
      <c r="I62" s="31">
        <v>1065</v>
      </c>
      <c r="J62" s="136">
        <v>-31.643132220795888</v>
      </c>
      <c r="K62" s="31">
        <v>8050</v>
      </c>
      <c r="L62" s="136">
        <v>-29.342578776441673</v>
      </c>
      <c r="M62" s="2"/>
    </row>
    <row r="63" spans="1:13" ht="14.1" customHeight="1" x14ac:dyDescent="0.2">
      <c r="A63" s="27" t="s">
        <v>29</v>
      </c>
      <c r="B63" s="27" t="s">
        <v>30</v>
      </c>
      <c r="C63" s="52">
        <v>6397.3680000000004</v>
      </c>
      <c r="D63" s="47">
        <v>43.851602566662066</v>
      </c>
      <c r="E63" s="54">
        <v>-45.646830926083261</v>
      </c>
      <c r="F63" s="52">
        <v>28662.49</v>
      </c>
      <c r="G63" s="33">
        <v>14.332350454190532</v>
      </c>
      <c r="H63" s="47">
        <v>-65.872706490290156</v>
      </c>
      <c r="I63" s="31">
        <v>11770</v>
      </c>
      <c r="J63" s="136">
        <v>146.54377880184333</v>
      </c>
      <c r="K63" s="31">
        <v>83987</v>
      </c>
      <c r="L63" s="136">
        <v>123.67902418237988</v>
      </c>
      <c r="M63" s="2"/>
    </row>
    <row r="64" spans="1:13" ht="14.1" customHeight="1" x14ac:dyDescent="0.2">
      <c r="A64" s="27" t="s">
        <v>31</v>
      </c>
      <c r="B64" s="27" t="s">
        <v>32</v>
      </c>
      <c r="C64" s="52">
        <v>1136</v>
      </c>
      <c r="D64" s="47">
        <v>7.7868618024987946</v>
      </c>
      <c r="E64" s="54">
        <v>-66.539027982326957</v>
      </c>
      <c r="F64" s="52">
        <v>6961</v>
      </c>
      <c r="G64" s="33">
        <v>3.4807684716722194</v>
      </c>
      <c r="H64" s="47">
        <v>-77.583486297620198</v>
      </c>
      <c r="I64" s="31">
        <v>3395</v>
      </c>
      <c r="J64" s="136">
        <v>17.149758454106291</v>
      </c>
      <c r="K64" s="31">
        <v>31053</v>
      </c>
      <c r="L64" s="136">
        <v>-49.937125169278396</v>
      </c>
      <c r="M64" s="2"/>
    </row>
    <row r="65" spans="1:13" ht="14.1" customHeight="1" x14ac:dyDescent="0.2">
      <c r="A65" s="27" t="s">
        <v>278</v>
      </c>
      <c r="B65" s="27" t="s">
        <v>280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127">
        <v>0</v>
      </c>
      <c r="K65" s="127">
        <v>0</v>
      </c>
      <c r="L65" s="127">
        <v>0</v>
      </c>
      <c r="M65" s="4"/>
    </row>
    <row r="66" spans="1:13" ht="14.1" customHeight="1" x14ac:dyDescent="0.2">
      <c r="A66" s="27" t="s">
        <v>279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127">
        <v>0</v>
      </c>
      <c r="K66" s="127">
        <v>0</v>
      </c>
      <c r="L66" s="127">
        <v>0</v>
      </c>
    </row>
    <row r="67" spans="1:13" ht="14.1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3" ht="12.75" x14ac:dyDescent="0.2"/>
    <row r="69" spans="1:13" s="8" customFormat="1" ht="12.75" x14ac:dyDescent="0.2">
      <c r="A69" s="8" t="s">
        <v>257</v>
      </c>
    </row>
    <row r="70" spans="1:13" ht="14.1" customHeight="1" x14ac:dyDescent="0.2">
      <c r="A70" s="38" t="s">
        <v>258</v>
      </c>
      <c r="B70" s="27" t="s">
        <v>259</v>
      </c>
    </row>
    <row r="71" spans="1:13" s="8" customFormat="1" ht="12.75" x14ac:dyDescent="0.2">
      <c r="A71" s="56" t="s">
        <v>255</v>
      </c>
      <c r="B71" s="8" t="s">
        <v>256</v>
      </c>
    </row>
    <row r="72" spans="1:13" ht="14.1" customHeight="1" x14ac:dyDescent="0.2">
      <c r="A72" s="37" t="s">
        <v>7</v>
      </c>
    </row>
    <row r="74" spans="1:13" s="8" customFormat="1" ht="12.75" x14ac:dyDescent="0.2">
      <c r="A74" s="56"/>
    </row>
    <row r="75" spans="1:13" s="8" customFormat="1" ht="12.75" x14ac:dyDescent="0.2">
      <c r="A75" s="57"/>
    </row>
  </sheetData>
  <sheetProtection selectLockedCells="1" selectUnlockedCells="1"/>
  <mergeCells count="10">
    <mergeCell ref="N1:U1"/>
    <mergeCell ref="I3:L3"/>
    <mergeCell ref="A1:L1"/>
    <mergeCell ref="B2:K2"/>
    <mergeCell ref="A3:B6"/>
    <mergeCell ref="C3:H3"/>
    <mergeCell ref="C4:E4"/>
    <mergeCell ref="F4:H4"/>
    <mergeCell ref="I4:J4"/>
    <mergeCell ref="K4:L4"/>
  </mergeCells>
  <printOptions horizontalCentered="1"/>
  <pageMargins left="1" right="1" top="0.75" bottom="0.75" header="0.3" footer="0.3"/>
  <pageSetup scale="54" firstPageNumber="17" orientation="portrait" useFirstPageNumber="1" r:id="rId1"/>
  <headerFooter>
    <oddFooter>&amp;L&amp;"Arial,Italic"&amp;12&amp;P&amp;R&amp;"Arial,Italic"&amp;12Commodity Flow in the Philippines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7"/>
  <sheetViews>
    <sheetView zoomScale="80" zoomScaleNormal="80" zoomScaleSheetLayoutView="100" workbookViewId="0">
      <selection activeCell="A2" sqref="A2"/>
    </sheetView>
  </sheetViews>
  <sheetFormatPr defaultColWidth="9.140625" defaultRowHeight="14.1" customHeight="1" x14ac:dyDescent="0.2"/>
  <cols>
    <col min="1" max="1" width="3.42578125" style="39" customWidth="1"/>
    <col min="2" max="2" width="26.140625" style="39" customWidth="1"/>
    <col min="3" max="3" width="13.85546875" style="39" bestFit="1" customWidth="1"/>
    <col min="4" max="4" width="9.5703125" style="39" customWidth="1"/>
    <col min="5" max="5" width="8.42578125" style="39" customWidth="1"/>
    <col min="6" max="6" width="13.85546875" style="39" bestFit="1" customWidth="1"/>
    <col min="7" max="7" width="10.85546875" style="39" customWidth="1"/>
    <col min="8" max="8" width="8.42578125" style="39" bestFit="1" customWidth="1"/>
    <col min="9" max="9" width="13.42578125" style="39" bestFit="1" customWidth="1"/>
    <col min="10" max="10" width="13.85546875" style="39" bestFit="1" customWidth="1"/>
    <col min="11" max="11" width="8.5703125" style="39" customWidth="1"/>
    <col min="12" max="12" width="13.85546875" style="39" bestFit="1" customWidth="1"/>
    <col min="13" max="13" width="6.5703125" style="39" bestFit="1" customWidth="1"/>
    <col min="14" max="14" width="14.42578125" style="39" bestFit="1" customWidth="1"/>
    <col min="15" max="16384" width="9.140625" style="39"/>
  </cols>
  <sheetData>
    <row r="1" spans="1:14" ht="14.1" customHeight="1" x14ac:dyDescent="0.2">
      <c r="A1" s="154" t="s">
        <v>290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12.75" x14ac:dyDescent="0.2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58" customFormat="1" ht="12.75" x14ac:dyDescent="0.2">
      <c r="A3" s="157" t="s">
        <v>8</v>
      </c>
      <c r="B3" s="157"/>
      <c r="C3" s="157">
        <v>2020</v>
      </c>
      <c r="D3" s="157"/>
      <c r="E3" s="157"/>
      <c r="F3" s="157"/>
      <c r="G3" s="157"/>
      <c r="H3" s="157"/>
      <c r="I3" s="157"/>
      <c r="J3" s="157">
        <v>2019</v>
      </c>
      <c r="K3" s="157"/>
      <c r="L3" s="157"/>
      <c r="M3" s="157"/>
      <c r="N3" s="157"/>
    </row>
    <row r="4" spans="1:14" s="58" customFormat="1" ht="12.75" x14ac:dyDescent="0.2">
      <c r="A4" s="157"/>
      <c r="B4" s="157"/>
      <c r="C4" s="159" t="s">
        <v>33</v>
      </c>
      <c r="D4" s="160"/>
      <c r="E4" s="161"/>
      <c r="F4" s="159" t="s">
        <v>34</v>
      </c>
      <c r="G4" s="160"/>
      <c r="H4" s="161"/>
      <c r="I4" s="139" t="s">
        <v>35</v>
      </c>
      <c r="J4" s="159" t="s">
        <v>33</v>
      </c>
      <c r="K4" s="161"/>
      <c r="L4" s="159" t="s">
        <v>34</v>
      </c>
      <c r="M4" s="161"/>
      <c r="N4" s="139" t="s">
        <v>35</v>
      </c>
    </row>
    <row r="5" spans="1:14" s="58" customFormat="1" ht="38.25" x14ac:dyDescent="0.2">
      <c r="A5" s="157"/>
      <c r="B5" s="157"/>
      <c r="C5" s="130" t="s">
        <v>289</v>
      </c>
      <c r="D5" s="130" t="s">
        <v>254</v>
      </c>
      <c r="E5" s="128" t="s">
        <v>287</v>
      </c>
      <c r="F5" s="139" t="s">
        <v>289</v>
      </c>
      <c r="G5" s="130" t="s">
        <v>254</v>
      </c>
      <c r="H5" s="138" t="s">
        <v>287</v>
      </c>
      <c r="I5" s="139" t="s">
        <v>289</v>
      </c>
      <c r="J5" s="139" t="s">
        <v>289</v>
      </c>
      <c r="K5" s="138" t="s">
        <v>287</v>
      </c>
      <c r="L5" s="139" t="s">
        <v>289</v>
      </c>
      <c r="M5" s="138" t="s">
        <v>287</v>
      </c>
      <c r="N5" s="139" t="s">
        <v>289</v>
      </c>
    </row>
    <row r="6" spans="1:14" s="58" customFormat="1" ht="12.75" x14ac:dyDescent="0.2">
      <c r="A6" s="157"/>
      <c r="B6" s="157"/>
      <c r="C6" s="59">
        <v>-1</v>
      </c>
      <c r="D6" s="59">
        <v>-2</v>
      </c>
      <c r="E6" s="59">
        <v>-3</v>
      </c>
      <c r="F6" s="59">
        <v>-4</v>
      </c>
      <c r="G6" s="59">
        <v>-5</v>
      </c>
      <c r="H6" s="59">
        <v>-6</v>
      </c>
      <c r="I6" s="59">
        <v>-7</v>
      </c>
      <c r="J6" s="59">
        <v>-8</v>
      </c>
      <c r="K6" s="59">
        <v>-9</v>
      </c>
      <c r="L6" s="59">
        <v>-10</v>
      </c>
      <c r="M6" s="59">
        <v>-11</v>
      </c>
      <c r="N6" s="59">
        <v>-12</v>
      </c>
    </row>
    <row r="7" spans="1:14" ht="14.1" customHeight="1" x14ac:dyDescent="0.2">
      <c r="F7" s="40"/>
      <c r="G7" s="40"/>
      <c r="H7" s="40"/>
      <c r="I7" s="40"/>
    </row>
    <row r="8" spans="1:14" s="5" customFormat="1" ht="14.1" customHeight="1" x14ac:dyDescent="0.2">
      <c r="B8" s="5" t="s">
        <v>36</v>
      </c>
      <c r="C8" s="134">
        <v>590658468</v>
      </c>
      <c r="D8" s="135">
        <f>SUM(D10:D26)</f>
        <v>99.999999830697462</v>
      </c>
      <c r="E8" s="135">
        <v>-29.238541294880569</v>
      </c>
      <c r="F8" s="134">
        <v>590658467.78600001</v>
      </c>
      <c r="G8" s="135">
        <f>SUM(G10:G26)</f>
        <v>100.00000016930257</v>
      </c>
      <c r="H8" s="135">
        <v>-29.238541320517974</v>
      </c>
      <c r="I8" s="134">
        <v>0</v>
      </c>
      <c r="J8" s="134">
        <v>834717767</v>
      </c>
      <c r="K8" s="140">
        <v>-2.9014640974992845</v>
      </c>
      <c r="L8" s="134">
        <v>834717767</v>
      </c>
      <c r="M8" s="140">
        <v>-2.9014640974992845</v>
      </c>
      <c r="N8" s="134">
        <v>0</v>
      </c>
    </row>
    <row r="9" spans="1:14" ht="14.1" customHeight="1" x14ac:dyDescent="0.2">
      <c r="C9" s="137"/>
      <c r="D9" s="136"/>
      <c r="E9" s="136"/>
      <c r="F9" s="40"/>
      <c r="G9" s="136"/>
      <c r="H9" s="136"/>
      <c r="I9" s="40"/>
      <c r="J9" s="40"/>
      <c r="K9" s="141"/>
      <c r="L9" s="40"/>
      <c r="M9" s="141"/>
      <c r="N9" s="40"/>
    </row>
    <row r="10" spans="1:14" ht="14.1" customHeight="1" x14ac:dyDescent="0.2">
      <c r="A10" s="129" t="s">
        <v>44</v>
      </c>
      <c r="B10" s="129"/>
      <c r="C10" s="137">
        <v>95719115</v>
      </c>
      <c r="D10" s="136">
        <v>16.205492714615598</v>
      </c>
      <c r="E10" s="136">
        <v>-64.212254162748366</v>
      </c>
      <c r="F10" s="137">
        <v>57062551</v>
      </c>
      <c r="G10" s="136">
        <v>9.6608368646420875</v>
      </c>
      <c r="H10" s="136">
        <v>-17.719184613096807</v>
      </c>
      <c r="I10" s="137">
        <v>38656564</v>
      </c>
      <c r="J10" s="137">
        <v>267463381</v>
      </c>
      <c r="K10" s="141">
        <v>-18.056305617476532</v>
      </c>
      <c r="L10" s="137">
        <v>69350979</v>
      </c>
      <c r="M10" s="141">
        <v>-24.439735356496683</v>
      </c>
      <c r="N10" s="137">
        <v>198112402</v>
      </c>
    </row>
    <row r="11" spans="1:14" ht="14.1" customHeight="1" x14ac:dyDescent="0.2">
      <c r="A11" s="129" t="s">
        <v>276</v>
      </c>
      <c r="B11" s="129"/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3">
        <v>0</v>
      </c>
      <c r="K11" s="142">
        <v>0</v>
      </c>
      <c r="L11" s="129">
        <v>0</v>
      </c>
      <c r="M11" s="143"/>
      <c r="N11" s="129">
        <v>0</v>
      </c>
    </row>
    <row r="12" spans="1:14" ht="14.1" customHeight="1" x14ac:dyDescent="0.2">
      <c r="A12" s="129" t="s">
        <v>9</v>
      </c>
      <c r="B12" s="129" t="s">
        <v>10</v>
      </c>
      <c r="C12" s="129">
        <v>0</v>
      </c>
      <c r="D12" s="129">
        <v>0</v>
      </c>
      <c r="E12" s="129">
        <v>0</v>
      </c>
      <c r="F12" s="137">
        <v>1215676</v>
      </c>
      <c r="G12" s="136">
        <v>0.20581707810890956</v>
      </c>
      <c r="H12" s="136">
        <v>-57.825008317556858</v>
      </c>
      <c r="I12" s="137">
        <v>-1215676</v>
      </c>
      <c r="J12" s="3">
        <v>0</v>
      </c>
      <c r="K12" s="142">
        <v>0</v>
      </c>
      <c r="L12" s="137">
        <v>2882457</v>
      </c>
      <c r="M12" s="141">
        <v>-5.7434719227441366</v>
      </c>
      <c r="N12" s="137">
        <v>-2882457</v>
      </c>
    </row>
    <row r="13" spans="1:14" ht="14.1" customHeight="1" x14ac:dyDescent="0.2">
      <c r="A13" s="129" t="s">
        <v>11</v>
      </c>
      <c r="B13" s="129" t="s">
        <v>12</v>
      </c>
      <c r="C13" s="129">
        <v>0</v>
      </c>
      <c r="D13" s="129">
        <v>0</v>
      </c>
      <c r="E13" s="129">
        <v>0</v>
      </c>
      <c r="F13" s="137">
        <v>3050</v>
      </c>
      <c r="G13" s="136">
        <v>5.1637285611641113E-4</v>
      </c>
      <c r="H13" s="136">
        <v>-86.463696076690937</v>
      </c>
      <c r="I13" s="137">
        <v>-3050</v>
      </c>
      <c r="J13" s="3">
        <v>0</v>
      </c>
      <c r="K13" s="142">
        <v>0</v>
      </c>
      <c r="L13" s="137">
        <v>22532</v>
      </c>
      <c r="M13" s="141">
        <v>-94.078815973426671</v>
      </c>
      <c r="N13" s="137">
        <v>-22532</v>
      </c>
    </row>
    <row r="14" spans="1:14" ht="14.1" customHeight="1" x14ac:dyDescent="0.2">
      <c r="A14" s="129" t="s">
        <v>13</v>
      </c>
      <c r="B14" s="129" t="s">
        <v>14</v>
      </c>
      <c r="C14" s="137">
        <v>3603238</v>
      </c>
      <c r="D14" s="136">
        <v>0.61003747431248212</v>
      </c>
      <c r="E14" s="136">
        <v>-89.952894372132647</v>
      </c>
      <c r="F14" s="137">
        <v>1278171</v>
      </c>
      <c r="G14" s="136">
        <v>0.21639764258202268</v>
      </c>
      <c r="H14" s="136">
        <v>-83.05314660169563</v>
      </c>
      <c r="I14" s="137">
        <v>2325067</v>
      </c>
      <c r="J14" s="137">
        <v>35863443</v>
      </c>
      <c r="K14" s="141">
        <v>-18.940672574132446</v>
      </c>
      <c r="L14" s="137">
        <v>7542232</v>
      </c>
      <c r="M14" s="141">
        <v>116.53704127972841</v>
      </c>
      <c r="N14" s="137">
        <v>28321211</v>
      </c>
    </row>
    <row r="15" spans="1:14" ht="14.1" customHeight="1" x14ac:dyDescent="0.2">
      <c r="A15" s="129" t="s">
        <v>277</v>
      </c>
      <c r="B15" s="129" t="s">
        <v>15</v>
      </c>
      <c r="C15" s="137">
        <v>81726</v>
      </c>
      <c r="D15" s="136">
        <v>1.3836422302845914E-2</v>
      </c>
      <c r="E15" s="136">
        <v>-37.379511148570984</v>
      </c>
      <c r="F15" s="137">
        <v>16806290.785999998</v>
      </c>
      <c r="G15" s="136">
        <v>2.8453483193081124</v>
      </c>
      <c r="H15" s="136">
        <v>-24.008572124252836</v>
      </c>
      <c r="I15" s="137">
        <v>-16724564.786</v>
      </c>
      <c r="J15" s="137">
        <v>130510</v>
      </c>
      <c r="K15" s="141">
        <v>-70.015485068625964</v>
      </c>
      <c r="L15" s="137">
        <v>22116035</v>
      </c>
      <c r="M15" s="141">
        <v>40.710446658889296</v>
      </c>
      <c r="N15" s="137">
        <v>-21985525</v>
      </c>
    </row>
    <row r="16" spans="1:14" ht="14.1" customHeight="1" x14ac:dyDescent="0.2">
      <c r="A16" s="50" t="s">
        <v>16</v>
      </c>
      <c r="B16" s="129"/>
      <c r="C16" s="137">
        <v>8298964</v>
      </c>
      <c r="D16" s="136">
        <v>1.4050359809621826</v>
      </c>
      <c r="E16" s="136">
        <v>-39.710917718013107</v>
      </c>
      <c r="F16" s="137">
        <v>14756103</v>
      </c>
      <c r="G16" s="136">
        <v>2.4982462463140793</v>
      </c>
      <c r="H16" s="136">
        <v>-40.486890147132193</v>
      </c>
      <c r="I16" s="137">
        <v>-6457139</v>
      </c>
      <c r="J16" s="137">
        <v>13765285</v>
      </c>
      <c r="K16" s="141">
        <v>332.54482865891885</v>
      </c>
      <c r="L16" s="137">
        <v>24794710</v>
      </c>
      <c r="M16" s="141">
        <v>2.4546512517753749</v>
      </c>
      <c r="N16" s="137">
        <v>-11029425</v>
      </c>
    </row>
    <row r="17" spans="1:14" ht="12.75" x14ac:dyDescent="0.2">
      <c r="A17" s="129" t="s">
        <v>17</v>
      </c>
      <c r="B17" s="129" t="s">
        <v>18</v>
      </c>
      <c r="C17" s="137">
        <v>29796380</v>
      </c>
      <c r="D17" s="136">
        <v>5.0446038809689933</v>
      </c>
      <c r="E17" s="136">
        <v>-17.277292717657254</v>
      </c>
      <c r="F17" s="137">
        <v>15229301</v>
      </c>
      <c r="G17" s="136">
        <v>2.5783598865660706</v>
      </c>
      <c r="H17" s="136">
        <v>48.601307712498397</v>
      </c>
      <c r="I17" s="137">
        <v>14567079</v>
      </c>
      <c r="J17" s="137">
        <v>36019590</v>
      </c>
      <c r="K17" s="141">
        <v>307.74938681242878</v>
      </c>
      <c r="L17" s="137">
        <v>10248430</v>
      </c>
      <c r="M17" s="141">
        <v>10.418236776198576</v>
      </c>
      <c r="N17" s="137">
        <v>25771160</v>
      </c>
    </row>
    <row r="18" spans="1:14" ht="14.1" customHeight="1" x14ac:dyDescent="0.2">
      <c r="A18" s="129" t="s">
        <v>19</v>
      </c>
      <c r="B18" s="129" t="s">
        <v>20</v>
      </c>
      <c r="C18" s="137">
        <v>109043616</v>
      </c>
      <c r="D18" s="136">
        <v>18.461365054026448</v>
      </c>
      <c r="E18" s="136">
        <v>17.697254878121747</v>
      </c>
      <c r="F18" s="137">
        <v>105934398</v>
      </c>
      <c r="G18" s="136">
        <v>17.934966444666433</v>
      </c>
      <c r="H18" s="136">
        <v>-10.173826144957198</v>
      </c>
      <c r="I18" s="137">
        <v>3109218</v>
      </c>
      <c r="J18" s="137">
        <v>92647544</v>
      </c>
      <c r="K18" s="141">
        <v>-12.054075049469827</v>
      </c>
      <c r="L18" s="137">
        <v>117932662</v>
      </c>
      <c r="M18" s="141">
        <v>-15.997509057914561</v>
      </c>
      <c r="N18" s="137">
        <v>-25285118</v>
      </c>
    </row>
    <row r="19" spans="1:14" ht="14.1" customHeight="1" x14ac:dyDescent="0.2">
      <c r="A19" s="129" t="s">
        <v>21</v>
      </c>
      <c r="B19" s="129" t="s">
        <v>22</v>
      </c>
      <c r="C19" s="137">
        <v>110392928</v>
      </c>
      <c r="D19" s="136">
        <v>18.689807051068978</v>
      </c>
      <c r="E19" s="136">
        <v>-26.035420368705964</v>
      </c>
      <c r="F19" s="137">
        <v>108378328</v>
      </c>
      <c r="G19" s="136">
        <v>18.348730088682359</v>
      </c>
      <c r="H19" s="136">
        <v>-38.324844028960356</v>
      </c>
      <c r="I19" s="137">
        <v>2014600</v>
      </c>
      <c r="J19" s="137">
        <v>149251072</v>
      </c>
      <c r="K19" s="141">
        <v>52.358661534331461</v>
      </c>
      <c r="L19" s="137">
        <v>175724449</v>
      </c>
      <c r="M19" s="141">
        <v>3.5396769145391804</v>
      </c>
      <c r="N19" s="137">
        <v>-26473377</v>
      </c>
    </row>
    <row r="20" spans="1:14" ht="14.1" customHeight="1" x14ac:dyDescent="0.2">
      <c r="A20" s="129" t="s">
        <v>23</v>
      </c>
      <c r="B20" s="129" t="s">
        <v>24</v>
      </c>
      <c r="C20" s="137">
        <v>74601712</v>
      </c>
      <c r="D20" s="136">
        <v>12.630261994313777</v>
      </c>
      <c r="E20" s="136">
        <v>-33.708082009644734</v>
      </c>
      <c r="F20" s="137">
        <v>54429809</v>
      </c>
      <c r="G20" s="136">
        <v>9.2151068626887653</v>
      </c>
      <c r="H20" s="136">
        <v>-27.680224721170276</v>
      </c>
      <c r="I20" s="137">
        <v>20171903</v>
      </c>
      <c r="J20" s="137">
        <v>112535154</v>
      </c>
      <c r="K20" s="141">
        <v>2.2907292794088541</v>
      </c>
      <c r="L20" s="137">
        <v>75262691</v>
      </c>
      <c r="M20" s="141">
        <v>64.981018873714902</v>
      </c>
      <c r="N20" s="137">
        <v>37272463</v>
      </c>
    </row>
    <row r="21" spans="1:14" ht="14.1" customHeight="1" x14ac:dyDescent="0.2">
      <c r="A21" s="129" t="s">
        <v>25</v>
      </c>
      <c r="B21" s="129" t="s">
        <v>26</v>
      </c>
      <c r="C21" s="137">
        <v>8968227</v>
      </c>
      <c r="D21" s="136">
        <v>1.5183439306926181</v>
      </c>
      <c r="E21" s="136">
        <v>-26.400724616094053</v>
      </c>
      <c r="F21" s="137">
        <v>27719737</v>
      </c>
      <c r="G21" s="136">
        <v>4.6930228739297561</v>
      </c>
      <c r="H21" s="136">
        <v>-28.986325254682633</v>
      </c>
      <c r="I21" s="137">
        <v>-18751510</v>
      </c>
      <c r="J21" s="137">
        <v>12185211</v>
      </c>
      <c r="K21" s="141">
        <v>-13.966925886384796</v>
      </c>
      <c r="L21" s="137">
        <v>39034365</v>
      </c>
      <c r="M21" s="141">
        <v>-9.8495626044867723</v>
      </c>
      <c r="N21" s="137">
        <v>-26849154</v>
      </c>
    </row>
    <row r="22" spans="1:14" ht="14.1" customHeight="1" x14ac:dyDescent="0.2">
      <c r="A22" s="129" t="s">
        <v>27</v>
      </c>
      <c r="B22" s="129" t="s">
        <v>28</v>
      </c>
      <c r="C22" s="137">
        <v>111644350</v>
      </c>
      <c r="D22" s="136">
        <v>18.901676018974808</v>
      </c>
      <c r="E22" s="136">
        <v>80.411783061182973</v>
      </c>
      <c r="F22" s="137">
        <v>59530686</v>
      </c>
      <c r="G22" s="136">
        <v>10.07869847750467</v>
      </c>
      <c r="H22" s="136">
        <v>-39.079587186426593</v>
      </c>
      <c r="I22" s="137">
        <v>52113664</v>
      </c>
      <c r="J22" s="137">
        <v>61883070</v>
      </c>
      <c r="K22" s="141">
        <v>-2.7098704806865603</v>
      </c>
      <c r="L22" s="137">
        <v>97718783</v>
      </c>
      <c r="M22" s="141">
        <v>-7.2466145897823626</v>
      </c>
      <c r="N22" s="137">
        <v>-35835713</v>
      </c>
    </row>
    <row r="23" spans="1:14" ht="14.1" customHeight="1" x14ac:dyDescent="0.2">
      <c r="A23" s="129" t="s">
        <v>29</v>
      </c>
      <c r="B23" s="129" t="s">
        <v>30</v>
      </c>
      <c r="C23" s="137">
        <v>10645151</v>
      </c>
      <c r="D23" s="136">
        <v>1.8022514831701353</v>
      </c>
      <c r="E23" s="136">
        <v>-30.505970722179278</v>
      </c>
      <c r="F23" s="137">
        <v>20193431</v>
      </c>
      <c r="G23" s="136">
        <v>3.418799882052352</v>
      </c>
      <c r="H23" s="136">
        <v>-47.678420344355864</v>
      </c>
      <c r="I23" s="137">
        <v>-9548280</v>
      </c>
      <c r="J23" s="137">
        <v>15318080</v>
      </c>
      <c r="K23" s="141">
        <v>-47.280887807514503</v>
      </c>
      <c r="L23" s="137">
        <v>38594842</v>
      </c>
      <c r="M23" s="141">
        <v>-24.548157543310012</v>
      </c>
      <c r="N23" s="137">
        <v>-23276762</v>
      </c>
    </row>
    <row r="24" spans="1:14" ht="12.6" customHeight="1" x14ac:dyDescent="0.2">
      <c r="A24" s="129" t="s">
        <v>31</v>
      </c>
      <c r="B24" s="129" t="s">
        <v>32</v>
      </c>
      <c r="C24" s="137">
        <v>8200205</v>
      </c>
      <c r="D24" s="136">
        <v>1.3883158278871912</v>
      </c>
      <c r="E24" s="136">
        <v>-19.35977787911094</v>
      </c>
      <c r="F24" s="137">
        <v>9772718</v>
      </c>
      <c r="G24" s="136">
        <v>1.6545463297312331</v>
      </c>
      <c r="H24" s="136">
        <v>-37.017195774868092</v>
      </c>
      <c r="I24" s="137">
        <v>-1572513</v>
      </c>
      <c r="J24" s="137">
        <v>10168877</v>
      </c>
      <c r="K24" s="141">
        <v>-24.008136884754773</v>
      </c>
      <c r="L24" s="137">
        <v>15516486</v>
      </c>
      <c r="M24" s="141">
        <v>-24.569892682205939</v>
      </c>
      <c r="N24" s="137">
        <v>-5347609</v>
      </c>
    </row>
    <row r="25" spans="1:14" ht="14.1" customHeight="1" x14ac:dyDescent="0.2">
      <c r="A25" s="129" t="s">
        <v>278</v>
      </c>
      <c r="B25" s="129" t="s">
        <v>280</v>
      </c>
      <c r="C25" s="137">
        <v>17146038</v>
      </c>
      <c r="D25" s="136">
        <v>2.9028683966992581</v>
      </c>
      <c r="E25" s="136">
        <v>-26.479836563143657</v>
      </c>
      <c r="F25" s="137">
        <v>93687857</v>
      </c>
      <c r="G25" s="136">
        <v>15.861595509021607</v>
      </c>
      <c r="H25" s="136">
        <v>-29.747808359305207</v>
      </c>
      <c r="I25" s="137">
        <v>-76541819</v>
      </c>
      <c r="J25" s="137">
        <v>23321545</v>
      </c>
      <c r="K25" s="141">
        <v>-35.688513778112664</v>
      </c>
      <c r="L25" s="137">
        <v>133359337</v>
      </c>
      <c r="M25" s="141">
        <v>0.48359855918642669</v>
      </c>
      <c r="N25" s="137">
        <v>-110037792</v>
      </c>
    </row>
    <row r="26" spans="1:14" ht="14.1" customHeight="1" x14ac:dyDescent="0.2">
      <c r="A26" s="129" t="s">
        <v>279</v>
      </c>
      <c r="B26" s="129"/>
      <c r="C26" s="137">
        <v>2516817</v>
      </c>
      <c r="D26" s="136">
        <v>0.42610360070212355</v>
      </c>
      <c r="E26" s="136">
        <v>-39.572278922181106</v>
      </c>
      <c r="F26" s="137">
        <v>4660362</v>
      </c>
      <c r="G26" s="136">
        <v>0.78901129064799669</v>
      </c>
      <c r="H26" s="136">
        <v>0.94414431898643958</v>
      </c>
      <c r="I26" s="137">
        <v>-2143545</v>
      </c>
      <c r="J26" s="137">
        <v>4165004</v>
      </c>
      <c r="K26" s="141">
        <v>-38.516339433175816</v>
      </c>
      <c r="L26" s="137">
        <v>4616773</v>
      </c>
      <c r="M26" s="141">
        <v>57.209715540963188</v>
      </c>
      <c r="N26" s="137">
        <v>-451769</v>
      </c>
    </row>
    <row r="27" spans="1:14" ht="14.1" customHeight="1" x14ac:dyDescent="0.2">
      <c r="C27" s="40"/>
      <c r="D27" s="136"/>
      <c r="E27" s="136"/>
      <c r="F27" s="41"/>
      <c r="G27" s="136"/>
      <c r="H27" s="136"/>
      <c r="I27" s="40"/>
      <c r="J27" s="40"/>
      <c r="K27" s="141"/>
      <c r="L27" s="40"/>
      <c r="M27" s="141"/>
      <c r="N27" s="40"/>
    </row>
    <row r="28" spans="1:14" s="5" customFormat="1" ht="14.1" customHeight="1" x14ac:dyDescent="0.2">
      <c r="B28" s="5" t="s">
        <v>5</v>
      </c>
      <c r="C28" s="134">
        <v>590458484</v>
      </c>
      <c r="D28" s="135">
        <f>SUM(D30:D46)</f>
        <v>99.999999830640064</v>
      </c>
      <c r="E28" s="135">
        <v>-29.156993861760384</v>
      </c>
      <c r="F28" s="134">
        <v>590458483.78600001</v>
      </c>
      <c r="G28" s="135">
        <f>SUM(G30:G46)</f>
        <v>99.999999830640078</v>
      </c>
      <c r="H28" s="135">
        <v>-29.156993887436023</v>
      </c>
      <c r="I28" s="134">
        <v>0</v>
      </c>
      <c r="J28" s="134">
        <v>833474631</v>
      </c>
      <c r="K28" s="140">
        <v>-2.958214946756621</v>
      </c>
      <c r="L28" s="134">
        <v>833474631</v>
      </c>
      <c r="M28" s="140">
        <v>-2.958214946756621</v>
      </c>
      <c r="N28" s="134">
        <v>0</v>
      </c>
    </row>
    <row r="29" spans="1:14" ht="14.1" customHeight="1" x14ac:dyDescent="0.2">
      <c r="C29" s="40"/>
      <c r="D29" s="136"/>
      <c r="E29" s="136"/>
      <c r="F29" s="40"/>
      <c r="G29" s="136"/>
      <c r="H29" s="136"/>
      <c r="I29" s="40"/>
      <c r="J29" s="40"/>
      <c r="K29" s="141"/>
      <c r="L29" s="40"/>
      <c r="M29" s="141"/>
      <c r="N29" s="40"/>
    </row>
    <row r="30" spans="1:14" ht="14.1" customHeight="1" x14ac:dyDescent="0.2">
      <c r="A30" s="129" t="s">
        <v>44</v>
      </c>
      <c r="B30" s="129"/>
      <c r="C30" s="137">
        <v>95719115</v>
      </c>
      <c r="D30" s="136">
        <v>16.210981397296681</v>
      </c>
      <c r="E30" s="136">
        <v>-64.212254162748366</v>
      </c>
      <c r="F30" s="60">
        <v>56901985</v>
      </c>
      <c r="G30" s="66">
        <v>9.6369154754363731</v>
      </c>
      <c r="H30" s="66">
        <v>-16.654504605359076</v>
      </c>
      <c r="I30" s="137">
        <v>38817130</v>
      </c>
      <c r="J30" s="137">
        <v>267463381</v>
      </c>
      <c r="K30" s="141">
        <v>-18.056305617476532</v>
      </c>
      <c r="L30" s="61">
        <v>68272418</v>
      </c>
      <c r="M30" s="141">
        <v>-25.047586016129252</v>
      </c>
      <c r="N30" s="137">
        <v>199190963</v>
      </c>
    </row>
    <row r="31" spans="1:14" ht="14.1" customHeight="1" x14ac:dyDescent="0.2">
      <c r="A31" s="129" t="s">
        <v>276</v>
      </c>
      <c r="B31" s="129"/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3">
        <v>0</v>
      </c>
      <c r="K31" s="142">
        <v>0</v>
      </c>
      <c r="L31" s="3">
        <v>0</v>
      </c>
      <c r="M31" s="142">
        <v>0</v>
      </c>
      <c r="N31" s="129">
        <v>0</v>
      </c>
    </row>
    <row r="32" spans="1:14" ht="14.1" customHeight="1" x14ac:dyDescent="0.2">
      <c r="A32" s="129" t="s">
        <v>9</v>
      </c>
      <c r="B32" s="129" t="s">
        <v>10</v>
      </c>
      <c r="C32" s="129">
        <v>0</v>
      </c>
      <c r="D32" s="129">
        <v>0</v>
      </c>
      <c r="E32" s="129">
        <v>0</v>
      </c>
      <c r="F32" s="52">
        <v>1215557</v>
      </c>
      <c r="G32" s="66">
        <v>0.20586663302826799</v>
      </c>
      <c r="H32" s="66">
        <v>-57.774055414654612</v>
      </c>
      <c r="I32" s="137">
        <v>-1215557</v>
      </c>
      <c r="J32" s="3">
        <v>0</v>
      </c>
      <c r="K32" s="142">
        <v>0</v>
      </c>
      <c r="L32" s="63">
        <v>2878697</v>
      </c>
      <c r="M32" s="141">
        <v>-5.77947786059263</v>
      </c>
      <c r="N32" s="137">
        <v>-2878697</v>
      </c>
    </row>
    <row r="33" spans="1:14" ht="14.1" customHeight="1" x14ac:dyDescent="0.2">
      <c r="A33" s="129" t="s">
        <v>11</v>
      </c>
      <c r="B33" s="129" t="s">
        <v>12</v>
      </c>
      <c r="C33" s="129">
        <v>0</v>
      </c>
      <c r="D33" s="129">
        <v>0</v>
      </c>
      <c r="E33" s="129">
        <v>0</v>
      </c>
      <c r="F33" s="52">
        <v>3050</v>
      </c>
      <c r="G33" s="66">
        <v>5.1654774785239808E-4</v>
      </c>
      <c r="H33" s="66">
        <v>-86.46129261363636</v>
      </c>
      <c r="I33" s="137">
        <v>-3050</v>
      </c>
      <c r="J33" s="3">
        <v>0</v>
      </c>
      <c r="K33" s="142">
        <v>0</v>
      </c>
      <c r="L33" s="63">
        <v>22528</v>
      </c>
      <c r="M33" s="141">
        <v>-94.069253470439733</v>
      </c>
      <c r="N33" s="137">
        <v>-22528</v>
      </c>
    </row>
    <row r="34" spans="1:14" ht="14.1" customHeight="1" x14ac:dyDescent="0.2">
      <c r="A34" s="129" t="s">
        <v>13</v>
      </c>
      <c r="B34" s="129" t="s">
        <v>14</v>
      </c>
      <c r="C34" s="137">
        <v>3603238</v>
      </c>
      <c r="D34" s="136">
        <v>0.61024408957429765</v>
      </c>
      <c r="E34" s="136">
        <v>-89.952894372132647</v>
      </c>
      <c r="F34" s="52">
        <v>1278171</v>
      </c>
      <c r="G34" s="66">
        <v>0.21647093489188443</v>
      </c>
      <c r="H34" s="66">
        <v>-83.05314660169563</v>
      </c>
      <c r="I34" s="137">
        <v>2325067</v>
      </c>
      <c r="J34" s="137">
        <v>35863443</v>
      </c>
      <c r="K34" s="141">
        <v>-18.940672574132446</v>
      </c>
      <c r="L34" s="137">
        <v>7542232</v>
      </c>
      <c r="M34" s="141">
        <v>116.53704127972841</v>
      </c>
      <c r="N34" s="137">
        <v>28321211</v>
      </c>
    </row>
    <row r="35" spans="1:14" ht="14.1" customHeight="1" x14ac:dyDescent="0.2">
      <c r="A35" s="129" t="s">
        <v>277</v>
      </c>
      <c r="B35" s="129" t="s">
        <v>15</v>
      </c>
      <c r="C35" s="137">
        <v>81726</v>
      </c>
      <c r="D35" s="136">
        <v>1.3841108598585233E-2</v>
      </c>
      <c r="E35" s="136">
        <v>-37.379511148570984</v>
      </c>
      <c r="F35" s="62">
        <v>16806290.785999998</v>
      </c>
      <c r="G35" s="66">
        <v>2.8463120181182977</v>
      </c>
      <c r="H35" s="66">
        <v>-24.008572124252836</v>
      </c>
      <c r="I35" s="137">
        <v>-16724564.785999998</v>
      </c>
      <c r="J35" s="137">
        <v>130510</v>
      </c>
      <c r="K35" s="141">
        <v>-70.015485068625964</v>
      </c>
      <c r="L35" s="64">
        <v>22116035</v>
      </c>
      <c r="M35" s="141">
        <v>40.710446658889296</v>
      </c>
      <c r="N35" s="137">
        <v>-21985525</v>
      </c>
    </row>
    <row r="36" spans="1:14" ht="14.1" customHeight="1" x14ac:dyDescent="0.2">
      <c r="A36" s="50" t="s">
        <v>16</v>
      </c>
      <c r="B36" s="129"/>
      <c r="C36" s="137">
        <v>8281296</v>
      </c>
      <c r="D36" s="136">
        <v>1.4025196054258067</v>
      </c>
      <c r="E36" s="136">
        <v>-39.569821980707985</v>
      </c>
      <c r="F36" s="62">
        <v>14753516</v>
      </c>
      <c r="G36" s="66">
        <v>2.4986542500669904</v>
      </c>
      <c r="H36" s="66">
        <v>-40.479010013321052</v>
      </c>
      <c r="I36" s="137">
        <v>-6472220</v>
      </c>
      <c r="J36" s="137">
        <v>13703908</v>
      </c>
      <c r="K36" s="141">
        <v>337.82201891490723</v>
      </c>
      <c r="L36" s="64">
        <v>24787081</v>
      </c>
      <c r="M36" s="141">
        <v>2.4398516542554205</v>
      </c>
      <c r="N36" s="137">
        <v>-11083173</v>
      </c>
    </row>
    <row r="37" spans="1:14" ht="14.1" customHeight="1" x14ac:dyDescent="0.2">
      <c r="A37" s="129" t="s">
        <v>17</v>
      </c>
      <c r="B37" s="129" t="s">
        <v>18</v>
      </c>
      <c r="C37" s="137">
        <v>29796105</v>
      </c>
      <c r="D37" s="136">
        <v>5.0462658776870075</v>
      </c>
      <c r="E37" s="136">
        <v>-17.275061339676189</v>
      </c>
      <c r="F37" s="52">
        <v>15228677</v>
      </c>
      <c r="G37" s="66">
        <v>2.5791274777447915</v>
      </c>
      <c r="H37" s="66">
        <v>48.703665946811995</v>
      </c>
      <c r="I37" s="137">
        <v>14567428</v>
      </c>
      <c r="J37" s="137">
        <v>36018286</v>
      </c>
      <c r="K37" s="141">
        <v>307.74551846313602</v>
      </c>
      <c r="L37" s="137">
        <v>10240956</v>
      </c>
      <c r="M37" s="141">
        <v>10.406632576769926</v>
      </c>
      <c r="N37" s="137">
        <v>25777330</v>
      </c>
    </row>
    <row r="38" spans="1:14" ht="14.1" customHeight="1" x14ac:dyDescent="0.2">
      <c r="A38" s="129" t="s">
        <v>19</v>
      </c>
      <c r="B38" s="129" t="s">
        <v>20</v>
      </c>
      <c r="C38" s="137">
        <v>109034233</v>
      </c>
      <c r="D38" s="136">
        <v>18.466028680180671</v>
      </c>
      <c r="E38" s="136">
        <v>18.892451477314111</v>
      </c>
      <c r="F38" s="52">
        <v>105925184</v>
      </c>
      <c r="G38" s="66">
        <v>17.939480405262582</v>
      </c>
      <c r="H38" s="66">
        <v>-10.171200038684191</v>
      </c>
      <c r="I38" s="137">
        <v>3109049</v>
      </c>
      <c r="J38" s="137">
        <v>91708289</v>
      </c>
      <c r="K38" s="141">
        <v>-12.54889047827219</v>
      </c>
      <c r="L38" s="137">
        <v>117918957</v>
      </c>
      <c r="M38" s="141">
        <v>-16.000915677900295</v>
      </c>
      <c r="N38" s="137">
        <v>-26210668</v>
      </c>
    </row>
    <row r="39" spans="1:14" ht="14.1" customHeight="1" x14ac:dyDescent="0.2">
      <c r="A39" s="129" t="s">
        <v>21</v>
      </c>
      <c r="B39" s="129" t="s">
        <v>22</v>
      </c>
      <c r="C39" s="137">
        <v>110260665</v>
      </c>
      <c r="D39" s="136">
        <v>18.673737102234607</v>
      </c>
      <c r="E39" s="136">
        <v>-26.074092340518273</v>
      </c>
      <c r="F39" s="60">
        <v>108376194</v>
      </c>
      <c r="G39" s="66">
        <v>18.354583256234285</v>
      </c>
      <c r="H39" s="66">
        <v>-38.318884127914899</v>
      </c>
      <c r="I39" s="137">
        <v>1884471</v>
      </c>
      <c r="J39" s="137">
        <v>149150235</v>
      </c>
      <c r="K39" s="141">
        <v>52.464463288265975</v>
      </c>
      <c r="L39" s="137">
        <v>175704010</v>
      </c>
      <c r="M39" s="141">
        <v>3.5355255073155956</v>
      </c>
      <c r="N39" s="137">
        <v>-26553775</v>
      </c>
    </row>
    <row r="40" spans="1:14" ht="14.1" customHeight="1" x14ac:dyDescent="0.2">
      <c r="A40" s="129" t="s">
        <v>23</v>
      </c>
      <c r="B40" s="129" t="s">
        <v>24</v>
      </c>
      <c r="C40" s="137">
        <v>74601700</v>
      </c>
      <c r="D40" s="136">
        <v>12.634537739997992</v>
      </c>
      <c r="E40" s="136">
        <v>-33.708044957681771</v>
      </c>
      <c r="F40" s="52">
        <v>54426679</v>
      </c>
      <c r="G40" s="66">
        <v>9.217697855913249</v>
      </c>
      <c r="H40" s="66">
        <v>-27.673848233757504</v>
      </c>
      <c r="I40" s="137">
        <v>20175021</v>
      </c>
      <c r="J40" s="137">
        <v>112535073</v>
      </c>
      <c r="K40" s="141">
        <v>2.2908090683727123</v>
      </c>
      <c r="L40" s="64">
        <v>75251728</v>
      </c>
      <c r="M40" s="141">
        <v>64.984238063828911</v>
      </c>
      <c r="N40" s="137">
        <v>37283345</v>
      </c>
    </row>
    <row r="41" spans="1:14" ht="14.1" customHeight="1" x14ac:dyDescent="0.2">
      <c r="A41" s="129" t="s">
        <v>25</v>
      </c>
      <c r="B41" s="129" t="s">
        <v>26</v>
      </c>
      <c r="C41" s="137">
        <v>8964416</v>
      </c>
      <c r="D41" s="136">
        <v>1.5182127521094269</v>
      </c>
      <c r="E41" s="136">
        <v>-26.328069289163778</v>
      </c>
      <c r="F41" s="60">
        <v>27718683</v>
      </c>
      <c r="G41" s="66">
        <v>4.6944338613391974</v>
      </c>
      <c r="H41" s="66">
        <v>-28.976359790674266</v>
      </c>
      <c r="I41" s="137">
        <v>-18754267</v>
      </c>
      <c r="J41" s="137">
        <v>12168021</v>
      </c>
      <c r="K41" s="141">
        <v>-14.073346407325104</v>
      </c>
      <c r="L41" s="137">
        <v>39027404</v>
      </c>
      <c r="M41" s="141">
        <v>-9.8572305015010677</v>
      </c>
      <c r="N41" s="137">
        <v>-26859383</v>
      </c>
    </row>
    <row r="42" spans="1:14" ht="14.1" customHeight="1" x14ac:dyDescent="0.2">
      <c r="A42" s="129" t="s">
        <v>27</v>
      </c>
      <c r="B42" s="129" t="s">
        <v>28</v>
      </c>
      <c r="C42" s="137">
        <v>111643401</v>
      </c>
      <c r="D42" s="136">
        <v>18.90791715679709</v>
      </c>
      <c r="E42" s="136">
        <v>80.433721071928545</v>
      </c>
      <c r="F42" s="52">
        <v>59524202</v>
      </c>
      <c r="G42" s="66">
        <v>10.081013929774167</v>
      </c>
      <c r="H42" s="66">
        <v>-39.078361619195121</v>
      </c>
      <c r="I42" s="137">
        <v>52119199</v>
      </c>
      <c r="J42" s="137">
        <v>61875020</v>
      </c>
      <c r="K42" s="141">
        <v>-2.7050992748100411</v>
      </c>
      <c r="L42" s="64">
        <v>97706174</v>
      </c>
      <c r="M42" s="141">
        <v>-7.2509316610521068</v>
      </c>
      <c r="N42" s="137">
        <v>-35831154</v>
      </c>
    </row>
    <row r="43" spans="1:14" ht="14.1" customHeight="1" x14ac:dyDescent="0.2">
      <c r="A43" s="129" t="s">
        <v>29</v>
      </c>
      <c r="B43" s="129" t="s">
        <v>30</v>
      </c>
      <c r="C43" s="137">
        <v>10616489</v>
      </c>
      <c r="D43" s="136">
        <v>1.7980076987089242</v>
      </c>
      <c r="E43" s="136">
        <v>-30.310987336101991</v>
      </c>
      <c r="F43" s="60">
        <v>20185344</v>
      </c>
      <c r="G43" s="66">
        <v>3.4185881910904645</v>
      </c>
      <c r="H43" s="66">
        <v>-47.681229353261593</v>
      </c>
      <c r="I43" s="137">
        <v>-9568855</v>
      </c>
      <c r="J43" s="137">
        <v>15234093</v>
      </c>
      <c r="K43" s="141">
        <v>-47.502098662645324</v>
      </c>
      <c r="L43" s="64">
        <v>38581457</v>
      </c>
      <c r="M43" s="141">
        <v>-24.557345994028058</v>
      </c>
      <c r="N43" s="137">
        <v>-23347364</v>
      </c>
    </row>
    <row r="44" spans="1:14" ht="14.1" customHeight="1" x14ac:dyDescent="0.2">
      <c r="A44" s="129" t="s">
        <v>31</v>
      </c>
      <c r="B44" s="129" t="s">
        <v>32</v>
      </c>
      <c r="C44" s="137">
        <v>8193244</v>
      </c>
      <c r="D44" s="136">
        <v>1.3876071259905887</v>
      </c>
      <c r="E44" s="136">
        <v>-19.181433806702508</v>
      </c>
      <c r="F44" s="52">
        <v>9768755</v>
      </c>
      <c r="G44" s="66">
        <v>1.6544355392038861</v>
      </c>
      <c r="H44" s="66">
        <v>-36.795588610938069</v>
      </c>
      <c r="I44" s="137">
        <v>-1575511</v>
      </c>
      <c r="J44" s="137">
        <v>10137824</v>
      </c>
      <c r="K44" s="141">
        <v>-23.887387415118845</v>
      </c>
      <c r="L44" s="137">
        <v>15455812</v>
      </c>
      <c r="M44" s="141">
        <v>-24.829476930622196</v>
      </c>
      <c r="N44" s="137">
        <v>-5317988</v>
      </c>
    </row>
    <row r="45" spans="1:14" ht="14.1" customHeight="1" x14ac:dyDescent="0.2">
      <c r="A45" s="129" t="s">
        <v>278</v>
      </c>
      <c r="B45" s="129" t="s">
        <v>280</v>
      </c>
      <c r="C45" s="137">
        <v>17146038</v>
      </c>
      <c r="D45" s="136">
        <v>2.9038515771415354</v>
      </c>
      <c r="E45" s="136">
        <v>-26.479836563143657</v>
      </c>
      <c r="F45" s="52">
        <v>93685852</v>
      </c>
      <c r="G45" s="66">
        <v>15.866628149584617</v>
      </c>
      <c r="H45" s="66">
        <v>-29.745941859249601</v>
      </c>
      <c r="I45" s="137">
        <v>-76539814</v>
      </c>
      <c r="J45" s="137">
        <v>23321545</v>
      </c>
      <c r="K45" s="141">
        <v>-35.688513778112664</v>
      </c>
      <c r="L45" s="137">
        <v>133352940</v>
      </c>
      <c r="M45" s="141">
        <v>0.48261258496971049</v>
      </c>
      <c r="N45" s="137">
        <v>-110031395</v>
      </c>
    </row>
    <row r="46" spans="1:14" ht="14.1" customHeight="1" x14ac:dyDescent="0.2">
      <c r="A46" s="129" t="s">
        <v>279</v>
      </c>
      <c r="B46" s="129"/>
      <c r="C46" s="137">
        <v>2516817</v>
      </c>
      <c r="D46" s="136">
        <v>0.42624791889686864</v>
      </c>
      <c r="E46" s="136">
        <v>-39.572278922181106</v>
      </c>
      <c r="F46" s="52">
        <v>4660343</v>
      </c>
      <c r="G46" s="66">
        <v>0.78927530520317646</v>
      </c>
      <c r="H46" s="66">
        <v>0.95626272691824443</v>
      </c>
      <c r="I46" s="137">
        <v>-2143526</v>
      </c>
      <c r="J46" s="137">
        <v>4165004</v>
      </c>
      <c r="K46" s="141">
        <v>-38.516339433175816</v>
      </c>
      <c r="L46" s="137">
        <v>4616200</v>
      </c>
      <c r="M46" s="141">
        <v>57.206316859170215</v>
      </c>
      <c r="N46" s="137">
        <v>-451196</v>
      </c>
    </row>
    <row r="47" spans="1:14" ht="14.1" customHeight="1" x14ac:dyDescent="0.2">
      <c r="C47" s="40"/>
      <c r="D47" s="136"/>
      <c r="E47" s="136"/>
      <c r="F47" s="40"/>
      <c r="G47" s="136"/>
      <c r="H47" s="136"/>
      <c r="I47" s="40"/>
      <c r="J47" s="40"/>
      <c r="K47" s="141"/>
      <c r="L47" s="40"/>
      <c r="M47" s="141"/>
      <c r="N47" s="40"/>
    </row>
    <row r="48" spans="1:14" s="5" customFormat="1" ht="14.1" customHeight="1" x14ac:dyDescent="0.2">
      <c r="B48" s="5" t="s">
        <v>6</v>
      </c>
      <c r="C48" s="134">
        <v>199985</v>
      </c>
      <c r="D48" s="135">
        <f>SUM(D50:D66)</f>
        <v>99.999499962497183</v>
      </c>
      <c r="E48" s="135">
        <v>-83.912862309513997</v>
      </c>
      <c r="F48" s="134">
        <v>199985</v>
      </c>
      <c r="G48" s="135">
        <f>SUM(G50:G66)</f>
        <v>100.00050003750283</v>
      </c>
      <c r="H48" s="135">
        <v>-83.912862309513997</v>
      </c>
      <c r="I48" s="134">
        <v>0</v>
      </c>
      <c r="J48" s="134">
        <v>1243136</v>
      </c>
      <c r="K48" s="140">
        <v>59.72575916042009</v>
      </c>
      <c r="L48" s="134">
        <v>1243136</v>
      </c>
      <c r="M48" s="140">
        <v>59.72575916042009</v>
      </c>
      <c r="N48" s="134">
        <v>0</v>
      </c>
    </row>
    <row r="49" spans="1:14" ht="14.1" customHeight="1" x14ac:dyDescent="0.2">
      <c r="C49" s="40"/>
      <c r="D49" s="136"/>
      <c r="E49" s="136"/>
      <c r="F49" s="40"/>
      <c r="G49" s="136"/>
      <c r="H49" s="136"/>
      <c r="I49" s="40"/>
      <c r="J49" s="40"/>
      <c r="K49" s="141"/>
      <c r="L49" s="40"/>
      <c r="M49" s="141"/>
      <c r="N49" s="40"/>
    </row>
    <row r="50" spans="1:14" ht="14.1" customHeight="1" x14ac:dyDescent="0.2">
      <c r="A50" s="129" t="s">
        <v>44</v>
      </c>
      <c r="B50" s="129"/>
      <c r="C50" s="42">
        <v>0</v>
      </c>
      <c r="D50" s="42">
        <v>0</v>
      </c>
      <c r="E50" s="42">
        <v>0</v>
      </c>
      <c r="F50" s="52">
        <v>160566</v>
      </c>
      <c r="G50" s="53">
        <v>80.289021676625751</v>
      </c>
      <c r="H50" s="53">
        <v>-85.1129421516261</v>
      </c>
      <c r="I50" s="137">
        <v>-160566</v>
      </c>
      <c r="J50" s="3">
        <v>0</v>
      </c>
      <c r="K50" s="142">
        <v>0</v>
      </c>
      <c r="L50" s="65">
        <v>1078561</v>
      </c>
      <c r="M50" s="141">
        <v>55.265483922977701</v>
      </c>
      <c r="N50" s="137">
        <v>-1078561</v>
      </c>
    </row>
    <row r="51" spans="1:14" ht="14.1" customHeight="1" x14ac:dyDescent="0.2">
      <c r="A51" s="129" t="s">
        <v>276</v>
      </c>
      <c r="B51" s="129"/>
      <c r="C51" s="42">
        <v>0</v>
      </c>
      <c r="D51" s="42">
        <v>0</v>
      </c>
      <c r="E51" s="42">
        <v>0</v>
      </c>
      <c r="F51" s="129">
        <v>0</v>
      </c>
      <c r="G51" s="129">
        <v>0</v>
      </c>
      <c r="H51" s="129">
        <v>0</v>
      </c>
      <c r="I51" s="42">
        <v>0</v>
      </c>
      <c r="J51" s="3">
        <v>0</v>
      </c>
      <c r="K51" s="142">
        <v>0</v>
      </c>
      <c r="L51" s="3">
        <v>0</v>
      </c>
      <c r="M51" s="143"/>
      <c r="N51" s="129">
        <v>0</v>
      </c>
    </row>
    <row r="52" spans="1:14" ht="14.1" customHeight="1" x14ac:dyDescent="0.2">
      <c r="A52" s="129" t="s">
        <v>9</v>
      </c>
      <c r="B52" s="129" t="s">
        <v>10</v>
      </c>
      <c r="C52" s="42">
        <v>0</v>
      </c>
      <c r="D52" s="42">
        <v>0</v>
      </c>
      <c r="E52" s="42">
        <v>0</v>
      </c>
      <c r="F52" s="52">
        <v>119</v>
      </c>
      <c r="G52" s="53">
        <v>5.9504462834712606E-2</v>
      </c>
      <c r="H52" s="53">
        <v>-96.835106382978722</v>
      </c>
      <c r="I52" s="137">
        <v>-119</v>
      </c>
      <c r="J52" s="3">
        <v>0</v>
      </c>
      <c r="K52" s="142">
        <v>0</v>
      </c>
      <c r="L52" s="65">
        <v>3760</v>
      </c>
      <c r="M52" s="141">
        <v>33.238837703756197</v>
      </c>
      <c r="N52" s="137">
        <v>-3760</v>
      </c>
    </row>
    <row r="53" spans="1:14" ht="14.1" customHeight="1" x14ac:dyDescent="0.2">
      <c r="A53" s="129" t="s">
        <v>11</v>
      </c>
      <c r="B53" s="129" t="s">
        <v>12</v>
      </c>
      <c r="C53" s="42">
        <v>0</v>
      </c>
      <c r="D53" s="42">
        <v>0</v>
      </c>
      <c r="E53" s="42">
        <v>0</v>
      </c>
      <c r="F53" s="52">
        <v>0.2</v>
      </c>
      <c r="G53" s="42">
        <v>0</v>
      </c>
      <c r="H53" s="67">
        <f>(F53/L53-1)*100</f>
        <v>-95</v>
      </c>
      <c r="I53" s="63">
        <f>C53-F53</f>
        <v>-0.2</v>
      </c>
      <c r="J53" s="3">
        <v>0</v>
      </c>
      <c r="K53" s="142">
        <v>0</v>
      </c>
      <c r="L53" s="65">
        <v>4</v>
      </c>
      <c r="M53" s="141">
        <v>-99.412628487518347</v>
      </c>
      <c r="N53" s="137">
        <v>-4</v>
      </c>
    </row>
    <row r="54" spans="1:14" ht="14.1" customHeight="1" x14ac:dyDescent="0.2">
      <c r="A54" s="129" t="s">
        <v>13</v>
      </c>
      <c r="B54" s="129" t="s">
        <v>14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129">
        <v>0</v>
      </c>
      <c r="J54" s="3">
        <v>0</v>
      </c>
      <c r="K54" s="142">
        <v>0</v>
      </c>
      <c r="L54" s="3">
        <v>0</v>
      </c>
      <c r="M54" s="142">
        <v>0</v>
      </c>
      <c r="N54" s="129">
        <v>0</v>
      </c>
    </row>
    <row r="55" spans="1:14" ht="14.1" customHeight="1" x14ac:dyDescent="0.2">
      <c r="A55" s="129" t="s">
        <v>277</v>
      </c>
      <c r="B55" s="129" t="s">
        <v>15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129">
        <v>0</v>
      </c>
      <c r="J55" s="3">
        <v>0</v>
      </c>
      <c r="K55" s="142">
        <v>0</v>
      </c>
      <c r="L55" s="3">
        <v>0</v>
      </c>
      <c r="M55" s="142">
        <v>0</v>
      </c>
      <c r="N55" s="129">
        <v>0</v>
      </c>
    </row>
    <row r="56" spans="1:14" ht="14.1" customHeight="1" x14ac:dyDescent="0.2">
      <c r="A56" s="50" t="s">
        <v>16</v>
      </c>
      <c r="B56" s="129"/>
      <c r="C56" s="52">
        <v>17668</v>
      </c>
      <c r="D56" s="67">
        <v>8.8346625996949779</v>
      </c>
      <c r="E56" s="67">
        <v>-71.213972660768704</v>
      </c>
      <c r="F56" s="52">
        <v>2587</v>
      </c>
      <c r="G56" s="53">
        <v>1.2935970197764832</v>
      </c>
      <c r="H56" s="53">
        <v>-66.089920041945206</v>
      </c>
      <c r="I56" s="137">
        <v>15081</v>
      </c>
      <c r="J56" s="31">
        <v>61377</v>
      </c>
      <c r="K56" s="141">
        <v>17.183114725929329</v>
      </c>
      <c r="L56" s="65">
        <v>7629</v>
      </c>
      <c r="M56" s="141">
        <v>93.090356871678054</v>
      </c>
      <c r="N56" s="137">
        <v>53748</v>
      </c>
    </row>
    <row r="57" spans="1:14" ht="14.1" customHeight="1" x14ac:dyDescent="0.2">
      <c r="A57" s="129" t="s">
        <v>17</v>
      </c>
      <c r="B57" s="129" t="s">
        <v>18</v>
      </c>
      <c r="C57" s="52">
        <v>275</v>
      </c>
      <c r="D57" s="67">
        <v>0.1375103132734955</v>
      </c>
      <c r="E57" s="67">
        <v>-78.911042944785279</v>
      </c>
      <c r="F57" s="52">
        <v>624</v>
      </c>
      <c r="G57" s="53">
        <v>0.3120234017551316</v>
      </c>
      <c r="H57" s="53">
        <v>-91.651056997591652</v>
      </c>
      <c r="I57" s="137">
        <v>-349</v>
      </c>
      <c r="J57" s="31">
        <v>1304</v>
      </c>
      <c r="K57" s="141">
        <v>452.54237288135596</v>
      </c>
      <c r="L57" s="65">
        <v>7474</v>
      </c>
      <c r="M57" s="141">
        <v>28.995512599240602</v>
      </c>
      <c r="N57" s="137">
        <v>-6170</v>
      </c>
    </row>
    <row r="58" spans="1:14" ht="14.1" customHeight="1" x14ac:dyDescent="0.2">
      <c r="A58" s="129" t="s">
        <v>19</v>
      </c>
      <c r="B58" s="129" t="s">
        <v>20</v>
      </c>
      <c r="C58" s="52">
        <v>9383</v>
      </c>
      <c r="D58" s="67">
        <v>4.6918518888916667</v>
      </c>
      <c r="E58" s="67">
        <v>-99.001016763285804</v>
      </c>
      <c r="F58" s="52">
        <v>9214</v>
      </c>
      <c r="G58" s="53">
        <v>4.6073455509163193</v>
      </c>
      <c r="H58" s="53">
        <v>-32.769062385990509</v>
      </c>
      <c r="I58" s="137">
        <v>169</v>
      </c>
      <c r="J58" s="31">
        <v>939255</v>
      </c>
      <c r="K58" s="141">
        <v>96.510839683157386</v>
      </c>
      <c r="L58" s="65">
        <v>13705</v>
      </c>
      <c r="M58" s="141">
        <v>29.024665787987193</v>
      </c>
      <c r="N58" s="137">
        <v>925550</v>
      </c>
    </row>
    <row r="59" spans="1:14" ht="14.1" customHeight="1" x14ac:dyDescent="0.2">
      <c r="A59" s="129" t="s">
        <v>21</v>
      </c>
      <c r="B59" s="129" t="s">
        <v>22</v>
      </c>
      <c r="C59" s="52">
        <v>132263</v>
      </c>
      <c r="D59" s="67">
        <v>66.136460234517585</v>
      </c>
      <c r="E59" s="67">
        <v>31.165147713636856</v>
      </c>
      <c r="F59" s="52">
        <v>2134</v>
      </c>
      <c r="G59" s="53">
        <v>1.0670800310023252</v>
      </c>
      <c r="H59" s="53">
        <v>-89.559176084935672</v>
      </c>
      <c r="I59" s="137">
        <v>130129</v>
      </c>
      <c r="J59" s="31">
        <v>100837</v>
      </c>
      <c r="K59" s="141">
        <v>-24.814154805132826</v>
      </c>
      <c r="L59" s="65">
        <v>20439</v>
      </c>
      <c r="M59" s="141">
        <v>58.000927643784792</v>
      </c>
      <c r="N59" s="137">
        <v>80398</v>
      </c>
    </row>
    <row r="60" spans="1:14" ht="14.1" customHeight="1" x14ac:dyDescent="0.2">
      <c r="A60" s="129" t="s">
        <v>23</v>
      </c>
      <c r="B60" s="129" t="s">
        <v>24</v>
      </c>
      <c r="C60" s="52">
        <v>12</v>
      </c>
      <c r="D60" s="67">
        <v>6.0004500337525312E-3</v>
      </c>
      <c r="E60" s="67">
        <v>-85.18518518518519</v>
      </c>
      <c r="F60" s="52">
        <v>3130</v>
      </c>
      <c r="G60" s="53">
        <v>1.5651173838037851</v>
      </c>
      <c r="H60" s="53">
        <v>-71.44942077898385</v>
      </c>
      <c r="I60" s="137">
        <v>-3118</v>
      </c>
      <c r="J60" s="31">
        <v>81</v>
      </c>
      <c r="K60" s="141">
        <v>-50.909090909090907</v>
      </c>
      <c r="L60" s="65">
        <v>10963</v>
      </c>
      <c r="M60" s="141">
        <v>45.494359654943594</v>
      </c>
      <c r="N60" s="137">
        <v>-10882</v>
      </c>
    </row>
    <row r="61" spans="1:14" ht="14.1" customHeight="1" x14ac:dyDescent="0.2">
      <c r="A61" s="129" t="s">
        <v>25</v>
      </c>
      <c r="B61" s="129" t="s">
        <v>26</v>
      </c>
      <c r="C61" s="52">
        <v>3811</v>
      </c>
      <c r="D61" s="67">
        <v>1.9056429232192413</v>
      </c>
      <c r="E61" s="67">
        <v>-77.830133798720198</v>
      </c>
      <c r="F61" s="52">
        <v>1054</v>
      </c>
      <c r="G61" s="53">
        <v>0.52703952796459741</v>
      </c>
      <c r="H61" s="53">
        <v>-84.858497342335866</v>
      </c>
      <c r="I61" s="137">
        <v>2757</v>
      </c>
      <c r="J61" s="31">
        <v>17190</v>
      </c>
      <c r="K61" s="141">
        <v>597.64610389610391</v>
      </c>
      <c r="L61" s="65">
        <v>6961</v>
      </c>
      <c r="M61" s="141">
        <v>72.344639762317399</v>
      </c>
      <c r="N61" s="137">
        <v>10229</v>
      </c>
    </row>
    <row r="62" spans="1:14" ht="14.1" customHeight="1" x14ac:dyDescent="0.2">
      <c r="A62" s="129" t="s">
        <v>27</v>
      </c>
      <c r="B62" s="129" t="s">
        <v>28</v>
      </c>
      <c r="C62" s="52">
        <v>949</v>
      </c>
      <c r="D62" s="67">
        <v>0.47453559016926267</v>
      </c>
      <c r="E62" s="67">
        <v>-88.211180124223603</v>
      </c>
      <c r="F62" s="52">
        <v>6484</v>
      </c>
      <c r="G62" s="53">
        <v>3.2422431682376178</v>
      </c>
      <c r="H62" s="53">
        <v>-48.576413672773413</v>
      </c>
      <c r="I62" s="137">
        <v>-5535</v>
      </c>
      <c r="J62" s="31">
        <v>8050</v>
      </c>
      <c r="K62" s="141">
        <v>-29.342578776441673</v>
      </c>
      <c r="L62" s="65">
        <v>12609</v>
      </c>
      <c r="M62" s="141">
        <v>45.081118398343122</v>
      </c>
      <c r="N62" s="137">
        <v>-4559</v>
      </c>
    </row>
    <row r="63" spans="1:14" ht="14.1" customHeight="1" x14ac:dyDescent="0.2">
      <c r="A63" s="129" t="s">
        <v>29</v>
      </c>
      <c r="B63" s="129" t="s">
        <v>30</v>
      </c>
      <c r="C63" s="52">
        <v>28662</v>
      </c>
      <c r="D63" s="67">
        <v>14.332074905617922</v>
      </c>
      <c r="E63" s="67">
        <v>-65.873289913915258</v>
      </c>
      <c r="F63" s="52">
        <v>8087</v>
      </c>
      <c r="G63" s="53">
        <v>4.0438032852463932</v>
      </c>
      <c r="H63" s="53">
        <v>-39.581621217781091</v>
      </c>
      <c r="I63" s="137">
        <v>20575</v>
      </c>
      <c r="J63" s="31">
        <v>83987</v>
      </c>
      <c r="K63" s="141">
        <v>123.67902418237988</v>
      </c>
      <c r="L63" s="65">
        <v>13385</v>
      </c>
      <c r="M63" s="141">
        <v>16.269979152189016</v>
      </c>
      <c r="N63" s="137">
        <v>70602</v>
      </c>
    </row>
    <row r="64" spans="1:14" ht="14.1" customHeight="1" x14ac:dyDescent="0.2">
      <c r="A64" s="129" t="s">
        <v>31</v>
      </c>
      <c r="B64" s="129" t="s">
        <v>32</v>
      </c>
      <c r="C64" s="52">
        <v>6961</v>
      </c>
      <c r="D64" s="67">
        <v>3.4807610570792811</v>
      </c>
      <c r="E64" s="67">
        <v>-77.583486297620198</v>
      </c>
      <c r="F64" s="52">
        <v>3963</v>
      </c>
      <c r="G64" s="53">
        <v>1.9816486236467736</v>
      </c>
      <c r="H64" s="53">
        <v>-93.468371955038393</v>
      </c>
      <c r="I64" s="137">
        <v>2998</v>
      </c>
      <c r="J64" s="31">
        <v>31053</v>
      </c>
      <c r="K64" s="141">
        <v>-49.937125169278396</v>
      </c>
      <c r="L64" s="65">
        <v>60674</v>
      </c>
      <c r="M64" s="141">
        <v>526.86227916107043</v>
      </c>
      <c r="N64" s="137">
        <v>-29621</v>
      </c>
    </row>
    <row r="65" spans="1:14" ht="14.1" customHeight="1" x14ac:dyDescent="0.2">
      <c r="A65" s="129" t="s">
        <v>278</v>
      </c>
      <c r="B65" s="129" t="s">
        <v>280</v>
      </c>
      <c r="C65" s="42">
        <v>0</v>
      </c>
      <c r="D65" s="42">
        <v>0</v>
      </c>
      <c r="E65" s="42">
        <v>0</v>
      </c>
      <c r="F65" s="65">
        <v>2005</v>
      </c>
      <c r="G65" s="53">
        <v>1.0025751931394855</v>
      </c>
      <c r="H65" s="53">
        <v>-68.657183054556825</v>
      </c>
      <c r="I65" s="137">
        <v>-2005</v>
      </c>
      <c r="J65" s="3">
        <v>0</v>
      </c>
      <c r="K65" s="142">
        <v>0</v>
      </c>
      <c r="L65" s="65">
        <v>6397</v>
      </c>
      <c r="M65" s="141">
        <v>26.323064770932071</v>
      </c>
      <c r="N65" s="137">
        <v>-6397</v>
      </c>
    </row>
    <row r="66" spans="1:14" ht="14.1" customHeight="1" x14ac:dyDescent="0.2">
      <c r="A66" s="129" t="s">
        <v>279</v>
      </c>
      <c r="B66" s="129"/>
      <c r="C66" s="42">
        <v>0</v>
      </c>
      <c r="D66" s="42">
        <v>0</v>
      </c>
      <c r="E66" s="42">
        <v>0</v>
      </c>
      <c r="F66" s="65">
        <v>19</v>
      </c>
      <c r="G66" s="53">
        <v>9.5007125534415076E-3</v>
      </c>
      <c r="H66" s="53">
        <v>-96.684118673647461</v>
      </c>
      <c r="I66" s="137">
        <v>-19</v>
      </c>
      <c r="J66" s="3">
        <v>0</v>
      </c>
      <c r="K66" s="142">
        <v>0</v>
      </c>
      <c r="L66" s="65">
        <v>573</v>
      </c>
      <c r="M66" s="141">
        <v>90.365448504983377</v>
      </c>
      <c r="N66" s="137">
        <v>-573</v>
      </c>
    </row>
    <row r="67" spans="1:14" ht="14.1" customHeight="1" x14ac:dyDescent="0.2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2.75" x14ac:dyDescent="0.2"/>
    <row r="69" spans="1:14" s="131" customFormat="1" ht="12" x14ac:dyDescent="0.2">
      <c r="A69" s="131" t="s">
        <v>257</v>
      </c>
    </row>
    <row r="70" spans="1:14" s="35" customFormat="1" ht="14.1" customHeight="1" x14ac:dyDescent="0.2">
      <c r="A70" s="68" t="s">
        <v>258</v>
      </c>
      <c r="B70" s="35" t="s">
        <v>259</v>
      </c>
    </row>
    <row r="71" spans="1:14" s="131" customFormat="1" ht="12" x14ac:dyDescent="0.2">
      <c r="A71" s="26" t="s">
        <v>255</v>
      </c>
      <c r="B71" s="131" t="s">
        <v>256</v>
      </c>
    </row>
    <row r="72" spans="1:14" s="36" customFormat="1" ht="14.1" customHeight="1" x14ac:dyDescent="0.2">
      <c r="A72" s="36" t="s">
        <v>7</v>
      </c>
    </row>
    <row r="75" spans="1:14" s="129" customFormat="1" ht="14.1" customHeight="1" x14ac:dyDescent="0.2">
      <c r="A75" s="38"/>
    </row>
    <row r="76" spans="1:14" s="8" customFormat="1" ht="12.75" x14ac:dyDescent="0.2">
      <c r="A76" s="56"/>
    </row>
    <row r="77" spans="1:14" s="129" customFormat="1" ht="14.1" customHeight="1" x14ac:dyDescent="0.2">
      <c r="A77" s="39"/>
    </row>
  </sheetData>
  <sheetProtection selectLockedCells="1" selectUnlockedCells="1"/>
  <mergeCells count="9">
    <mergeCell ref="A3:B6"/>
    <mergeCell ref="C3:I3"/>
    <mergeCell ref="J3:N3"/>
    <mergeCell ref="A1:N1"/>
    <mergeCell ref="B2:N2"/>
    <mergeCell ref="C4:E4"/>
    <mergeCell ref="F4:H4"/>
    <mergeCell ref="J4:K4"/>
    <mergeCell ref="L4:M4"/>
  </mergeCells>
  <printOptions horizontalCentered="1"/>
  <pageMargins left="1" right="1" top="0.75" bottom="0.75" header="0.3" footer="0.3"/>
  <pageSetup scale="44" firstPageNumber="18" orientation="portrait" useFirstPageNumber="1" horizontalDpi="300" verticalDpi="300" r:id="rId1"/>
  <headerFooter>
    <oddFooter>&amp;L&amp;"Arial,Italic"&amp;12Commodity Flow in the Philippines&amp;R&amp;"Arial,Italic"&amp;12&amp;P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6"/>
  <sheetViews>
    <sheetView zoomScaleNormal="100" zoomScaleSheetLayoutView="90" workbookViewId="0">
      <selection activeCell="G8" sqref="G8"/>
    </sheetView>
  </sheetViews>
  <sheetFormatPr defaultColWidth="9.140625" defaultRowHeight="12.75" x14ac:dyDescent="0.2"/>
  <cols>
    <col min="1" max="1" width="8.85546875" style="69" customWidth="1"/>
    <col min="2" max="2" width="37.42578125" style="69" customWidth="1"/>
    <col min="3" max="4" width="12.5703125" style="73" bestFit="1" customWidth="1"/>
    <col min="5" max="5" width="12.5703125" style="69" bestFit="1" customWidth="1"/>
    <col min="6" max="6" width="12.5703125" style="73" bestFit="1" customWidth="1"/>
    <col min="7" max="7" width="11.5703125" style="73" customWidth="1"/>
    <col min="8" max="1013" width="9.140625" style="69" customWidth="1"/>
    <col min="1014" max="16384" width="9.140625" style="69"/>
  </cols>
  <sheetData>
    <row r="1" spans="1:7" x14ac:dyDescent="0.2">
      <c r="A1" s="162" t="s">
        <v>283</v>
      </c>
      <c r="B1" s="162"/>
      <c r="C1" s="162"/>
      <c r="D1" s="162"/>
      <c r="E1" s="162"/>
      <c r="F1" s="162"/>
      <c r="G1" s="162"/>
    </row>
    <row r="2" spans="1:7" x14ac:dyDescent="0.2">
      <c r="A2" s="166"/>
      <c r="B2" s="166"/>
      <c r="C2" s="166"/>
      <c r="D2" s="166"/>
      <c r="E2" s="166"/>
      <c r="F2" s="166"/>
      <c r="G2" s="166"/>
    </row>
    <row r="3" spans="1:7" ht="13.5" customHeight="1" x14ac:dyDescent="0.2">
      <c r="A3" s="163" t="s">
        <v>37</v>
      </c>
      <c r="B3" s="164" t="s">
        <v>38</v>
      </c>
      <c r="C3" s="164" t="s">
        <v>39</v>
      </c>
      <c r="D3" s="164" t="s">
        <v>40</v>
      </c>
      <c r="E3" s="165" t="s">
        <v>41</v>
      </c>
      <c r="F3" s="164" t="s">
        <v>42</v>
      </c>
      <c r="G3" s="164" t="s">
        <v>284</v>
      </c>
    </row>
    <row r="4" spans="1:7" ht="12.75" customHeight="1" x14ac:dyDescent="0.2">
      <c r="A4" s="163"/>
      <c r="B4" s="164"/>
      <c r="C4" s="164"/>
      <c r="D4" s="164"/>
      <c r="E4" s="165"/>
      <c r="F4" s="164"/>
      <c r="G4" s="164"/>
    </row>
    <row r="5" spans="1:7" ht="12.75" customHeight="1" x14ac:dyDescent="0.2">
      <c r="A5" s="163"/>
      <c r="B5" s="164"/>
      <c r="C5" s="164"/>
      <c r="D5" s="164"/>
      <c r="E5" s="165"/>
      <c r="F5" s="164"/>
      <c r="G5" s="164"/>
    </row>
    <row r="6" spans="1:7" ht="12.75" customHeight="1" x14ac:dyDescent="0.2">
      <c r="A6" s="163"/>
      <c r="B6" s="164"/>
      <c r="C6" s="105">
        <v>-1</v>
      </c>
      <c r="D6" s="105">
        <v>-2</v>
      </c>
      <c r="E6" s="105">
        <v>-3</v>
      </c>
      <c r="F6" s="105">
        <v>-4</v>
      </c>
      <c r="G6" s="105">
        <v>-5</v>
      </c>
    </row>
    <row r="7" spans="1:7" x14ac:dyDescent="0.2">
      <c r="A7" s="71"/>
      <c r="B7" s="71"/>
      <c r="C7" s="70"/>
      <c r="D7" s="70"/>
      <c r="E7" s="73"/>
      <c r="F7" s="70"/>
      <c r="G7" s="70"/>
    </row>
    <row r="8" spans="1:7" x14ac:dyDescent="0.2">
      <c r="A8" s="71"/>
      <c r="B8" s="74" t="s">
        <v>43</v>
      </c>
      <c r="C8" s="106">
        <v>30900612</v>
      </c>
      <c r="D8" s="106">
        <v>39891098</v>
      </c>
      <c r="E8" s="106">
        <v>39245111</v>
      </c>
      <c r="F8" s="106">
        <v>28133642</v>
      </c>
      <c r="G8" s="107">
        <v>7275364</v>
      </c>
    </row>
    <row r="9" spans="1:7" ht="9" customHeight="1" x14ac:dyDescent="0.2">
      <c r="A9" s="71"/>
      <c r="B9" s="6"/>
      <c r="C9" s="70"/>
      <c r="D9" s="70"/>
      <c r="E9" s="77"/>
      <c r="F9" s="70"/>
      <c r="G9" s="70"/>
    </row>
    <row r="10" spans="1:7" x14ac:dyDescent="0.2">
      <c r="A10" s="71"/>
      <c r="B10" s="78" t="s">
        <v>44</v>
      </c>
      <c r="C10" s="106">
        <v>568714</v>
      </c>
      <c r="D10" s="106">
        <v>629654</v>
      </c>
      <c r="E10" s="106">
        <v>512902</v>
      </c>
      <c r="F10" s="107">
        <v>504770</v>
      </c>
      <c r="G10" s="107">
        <v>108900</v>
      </c>
    </row>
    <row r="11" spans="1:7" ht="9.6" customHeight="1" x14ac:dyDescent="0.2">
      <c r="A11" s="71"/>
      <c r="B11" s="6"/>
      <c r="C11" s="70"/>
      <c r="D11" s="70"/>
      <c r="E11" s="77"/>
      <c r="F11" s="70"/>
      <c r="G11" s="70"/>
    </row>
    <row r="12" spans="1:7" x14ac:dyDescent="0.2">
      <c r="A12" s="79" t="s">
        <v>45</v>
      </c>
      <c r="B12" s="71" t="s">
        <v>46</v>
      </c>
      <c r="C12" s="108">
        <v>568714</v>
      </c>
      <c r="D12" s="108">
        <v>629654</v>
      </c>
      <c r="E12" s="65">
        <v>512902</v>
      </c>
      <c r="F12" s="109">
        <v>494014</v>
      </c>
      <c r="G12" s="108">
        <v>108900</v>
      </c>
    </row>
    <row r="13" spans="1:7" x14ac:dyDescent="0.2">
      <c r="A13" s="79"/>
      <c r="B13" s="6"/>
      <c r="C13" s="70"/>
      <c r="D13" s="70"/>
      <c r="E13" s="77"/>
      <c r="F13" s="70"/>
      <c r="G13" s="70"/>
    </row>
    <row r="14" spans="1:7" x14ac:dyDescent="0.2">
      <c r="A14" s="79"/>
      <c r="B14" s="78" t="s">
        <v>47</v>
      </c>
      <c r="C14" s="124" t="s">
        <v>48</v>
      </c>
      <c r="D14" s="124" t="s">
        <v>48</v>
      </c>
      <c r="E14" s="82" t="s">
        <v>48</v>
      </c>
      <c r="F14" s="124" t="s">
        <v>48</v>
      </c>
      <c r="G14" s="124" t="s">
        <v>48</v>
      </c>
    </row>
    <row r="15" spans="1:7" x14ac:dyDescent="0.2">
      <c r="A15" s="79"/>
      <c r="B15" s="78"/>
      <c r="C15" s="124"/>
      <c r="D15" s="124"/>
      <c r="E15" s="82"/>
      <c r="F15" s="124"/>
      <c r="G15" s="124"/>
    </row>
    <row r="16" spans="1:7" x14ac:dyDescent="0.2">
      <c r="A16" s="79"/>
      <c r="B16" s="78" t="s">
        <v>49</v>
      </c>
      <c r="C16" s="124" t="s">
        <v>48</v>
      </c>
      <c r="D16" s="124" t="s">
        <v>48</v>
      </c>
      <c r="E16" s="82" t="s">
        <v>48</v>
      </c>
      <c r="F16" s="124" t="s">
        <v>48</v>
      </c>
      <c r="G16" s="124" t="s">
        <v>48</v>
      </c>
    </row>
    <row r="17" spans="1:7" x14ac:dyDescent="0.2">
      <c r="A17" s="79"/>
      <c r="B17" s="78"/>
      <c r="C17" s="70"/>
      <c r="D17" s="70"/>
      <c r="E17" s="76"/>
      <c r="F17" s="70"/>
      <c r="G17" s="70"/>
    </row>
    <row r="18" spans="1:7" x14ac:dyDescent="0.2">
      <c r="A18" s="79"/>
      <c r="B18" s="78" t="s">
        <v>50</v>
      </c>
      <c r="C18" s="75" t="s">
        <v>48</v>
      </c>
      <c r="D18" s="75" t="s">
        <v>48</v>
      </c>
      <c r="E18" s="110">
        <v>27211</v>
      </c>
      <c r="F18" s="110">
        <v>43276</v>
      </c>
      <c r="G18" s="106">
        <v>6198</v>
      </c>
    </row>
    <row r="19" spans="1:7" x14ac:dyDescent="0.2">
      <c r="A19" s="79"/>
      <c r="B19" s="78"/>
      <c r="C19" s="75"/>
      <c r="D19" s="75"/>
      <c r="E19" s="82"/>
      <c r="F19" s="75"/>
      <c r="G19" s="75"/>
    </row>
    <row r="20" spans="1:7" x14ac:dyDescent="0.2">
      <c r="A20" s="79" t="s">
        <v>51</v>
      </c>
      <c r="B20" s="6" t="s">
        <v>52</v>
      </c>
      <c r="C20" s="75"/>
      <c r="D20" s="75"/>
      <c r="E20" s="111">
        <v>27211</v>
      </c>
      <c r="F20" s="109">
        <v>43276</v>
      </c>
      <c r="G20" s="112">
        <v>6198</v>
      </c>
    </row>
    <row r="21" spans="1:7" x14ac:dyDescent="0.2">
      <c r="A21" s="79"/>
      <c r="B21" s="6"/>
      <c r="C21" s="70"/>
      <c r="D21" s="70"/>
      <c r="E21" s="77"/>
      <c r="F21" s="70"/>
      <c r="G21" s="70"/>
    </row>
    <row r="22" spans="1:7" x14ac:dyDescent="0.2">
      <c r="A22" s="79"/>
      <c r="B22" s="78" t="s">
        <v>53</v>
      </c>
      <c r="C22" s="113">
        <v>10095381</v>
      </c>
      <c r="D22" s="113">
        <v>16395179</v>
      </c>
      <c r="E22" s="110">
        <v>16690294</v>
      </c>
      <c r="F22" s="110">
        <v>461604</v>
      </c>
      <c r="G22" s="113">
        <v>147567</v>
      </c>
    </row>
    <row r="23" spans="1:7" x14ac:dyDescent="0.2">
      <c r="A23" s="79"/>
      <c r="B23" s="6"/>
      <c r="C23" s="83"/>
      <c r="D23" s="83"/>
      <c r="E23" s="77"/>
      <c r="F23" s="83"/>
      <c r="G23" s="83"/>
    </row>
    <row r="24" spans="1:7" x14ac:dyDescent="0.2">
      <c r="A24" s="79" t="s">
        <v>54</v>
      </c>
      <c r="B24" s="71" t="s">
        <v>55</v>
      </c>
      <c r="C24" s="70"/>
      <c r="D24" s="70"/>
      <c r="E24" s="77"/>
      <c r="F24" s="70"/>
      <c r="G24" s="70"/>
    </row>
    <row r="25" spans="1:7" x14ac:dyDescent="0.2">
      <c r="A25" s="79"/>
      <c r="B25" s="71" t="s">
        <v>56</v>
      </c>
      <c r="C25" s="108">
        <v>9979563</v>
      </c>
      <c r="D25" s="114">
        <v>15966479</v>
      </c>
      <c r="E25" s="114">
        <v>16253003</v>
      </c>
      <c r="F25" s="81" t="s">
        <v>48</v>
      </c>
      <c r="G25" s="81" t="s">
        <v>48</v>
      </c>
    </row>
    <row r="26" spans="1:7" x14ac:dyDescent="0.2">
      <c r="A26" s="86" t="s">
        <v>57</v>
      </c>
      <c r="B26" s="71" t="s">
        <v>58</v>
      </c>
      <c r="C26" s="108">
        <v>115818</v>
      </c>
      <c r="D26" s="114">
        <v>428700</v>
      </c>
      <c r="E26" s="65">
        <v>437291</v>
      </c>
      <c r="F26" s="109">
        <v>461604</v>
      </c>
      <c r="G26" s="108">
        <v>147567</v>
      </c>
    </row>
    <row r="27" spans="1:7" x14ac:dyDescent="0.2">
      <c r="A27" s="79"/>
      <c r="B27" s="6"/>
      <c r="C27" s="83"/>
      <c r="D27" s="83"/>
      <c r="E27" s="77"/>
      <c r="F27" s="83"/>
      <c r="G27" s="83"/>
    </row>
    <row r="28" spans="1:7" x14ac:dyDescent="0.2">
      <c r="A28" s="79"/>
      <c r="B28" s="78" t="s">
        <v>16</v>
      </c>
      <c r="C28" s="113">
        <v>3667831</v>
      </c>
      <c r="D28" s="113">
        <v>4574876</v>
      </c>
      <c r="E28" s="110">
        <v>3991653</v>
      </c>
      <c r="F28" s="110">
        <v>4451404</v>
      </c>
      <c r="G28" s="113">
        <v>1067236</v>
      </c>
    </row>
    <row r="29" spans="1:7" x14ac:dyDescent="0.2">
      <c r="A29" s="79"/>
      <c r="B29" s="6"/>
      <c r="C29" s="83"/>
      <c r="D29" s="83"/>
      <c r="E29" s="77"/>
      <c r="F29" s="83"/>
      <c r="G29" s="83"/>
    </row>
    <row r="30" spans="1:7" x14ac:dyDescent="0.2">
      <c r="A30" s="86" t="s">
        <v>59</v>
      </c>
      <c r="B30" s="71" t="s">
        <v>60</v>
      </c>
      <c r="C30" s="108">
        <v>372594</v>
      </c>
      <c r="D30" s="114">
        <v>486033</v>
      </c>
      <c r="E30" s="65">
        <v>452199</v>
      </c>
      <c r="F30" s="109">
        <v>415907</v>
      </c>
      <c r="G30" s="108">
        <v>120580</v>
      </c>
    </row>
    <row r="31" spans="1:7" x14ac:dyDescent="0.2">
      <c r="A31" s="86" t="s">
        <v>61</v>
      </c>
      <c r="B31" s="71" t="s">
        <v>62</v>
      </c>
      <c r="C31" s="108">
        <v>30832</v>
      </c>
      <c r="D31" s="85" t="s">
        <v>48</v>
      </c>
      <c r="E31" s="85" t="s">
        <v>48</v>
      </c>
      <c r="F31" s="108">
        <v>25528</v>
      </c>
      <c r="G31" s="108">
        <v>24</v>
      </c>
    </row>
    <row r="32" spans="1:7" x14ac:dyDescent="0.2">
      <c r="A32" s="86" t="s">
        <v>63</v>
      </c>
      <c r="B32" s="71" t="s">
        <v>64</v>
      </c>
      <c r="C32" s="108">
        <v>240919</v>
      </c>
      <c r="D32" s="114">
        <v>627464</v>
      </c>
      <c r="E32" s="65">
        <v>584470</v>
      </c>
      <c r="F32" s="109">
        <v>841686</v>
      </c>
      <c r="G32" s="115">
        <v>295149</v>
      </c>
    </row>
    <row r="33" spans="1:7" x14ac:dyDescent="0.2">
      <c r="A33" s="86" t="s">
        <v>65</v>
      </c>
      <c r="B33" s="71" t="s">
        <v>66</v>
      </c>
      <c r="C33" s="108">
        <v>2565046</v>
      </c>
      <c r="D33" s="114">
        <v>2995752</v>
      </c>
      <c r="E33" s="65">
        <v>2482094</v>
      </c>
      <c r="F33" s="109">
        <v>2732694</v>
      </c>
      <c r="G33" s="108">
        <v>563169</v>
      </c>
    </row>
    <row r="34" spans="1:7" x14ac:dyDescent="0.2">
      <c r="A34" s="86" t="s">
        <v>67</v>
      </c>
      <c r="B34" s="71" t="s">
        <v>68</v>
      </c>
      <c r="C34" s="108">
        <v>130570</v>
      </c>
      <c r="D34" s="114">
        <v>144613</v>
      </c>
      <c r="E34" s="65">
        <v>154223</v>
      </c>
      <c r="F34" s="109">
        <v>167220</v>
      </c>
      <c r="G34" s="108">
        <v>28096</v>
      </c>
    </row>
    <row r="35" spans="1:7" x14ac:dyDescent="0.2">
      <c r="A35" s="86" t="s">
        <v>69</v>
      </c>
      <c r="B35" s="71" t="s">
        <v>70</v>
      </c>
      <c r="C35" s="81" t="s">
        <v>48</v>
      </c>
      <c r="D35" s="81" t="s">
        <v>48</v>
      </c>
      <c r="E35" s="65">
        <v>1159</v>
      </c>
      <c r="F35" s="108">
        <v>98</v>
      </c>
      <c r="G35" s="87" t="s">
        <v>48</v>
      </c>
    </row>
    <row r="36" spans="1:7" x14ac:dyDescent="0.2">
      <c r="A36" s="86" t="s">
        <v>71</v>
      </c>
      <c r="B36" s="71" t="s">
        <v>72</v>
      </c>
      <c r="C36" s="108">
        <v>171395</v>
      </c>
      <c r="D36" s="114">
        <v>171697</v>
      </c>
      <c r="E36" s="65">
        <v>196001</v>
      </c>
      <c r="F36" s="109">
        <v>187183</v>
      </c>
      <c r="G36" s="108">
        <v>44384</v>
      </c>
    </row>
    <row r="37" spans="1:7" x14ac:dyDescent="0.2">
      <c r="A37" s="86" t="s">
        <v>73</v>
      </c>
      <c r="B37" s="71" t="s">
        <v>74</v>
      </c>
      <c r="C37" s="108">
        <v>156475</v>
      </c>
      <c r="D37" s="114">
        <v>149317</v>
      </c>
      <c r="E37" s="65">
        <v>121507</v>
      </c>
      <c r="F37" s="109">
        <v>81088</v>
      </c>
      <c r="G37" s="108">
        <v>15834</v>
      </c>
    </row>
    <row r="38" spans="1:7" x14ac:dyDescent="0.2">
      <c r="A38" s="86"/>
      <c r="B38" s="6"/>
      <c r="C38" s="83"/>
      <c r="D38" s="83"/>
      <c r="E38" s="77"/>
      <c r="F38" s="83"/>
      <c r="G38" s="83"/>
    </row>
    <row r="39" spans="1:7" x14ac:dyDescent="0.2">
      <c r="A39" s="86"/>
      <c r="B39" s="78" t="s">
        <v>75</v>
      </c>
      <c r="C39" s="106">
        <v>2217117</v>
      </c>
      <c r="D39" s="106">
        <v>2066818</v>
      </c>
      <c r="E39" s="106">
        <v>1512697</v>
      </c>
      <c r="F39" s="106">
        <v>3315160</v>
      </c>
      <c r="G39" s="106">
        <v>977400</v>
      </c>
    </row>
    <row r="40" spans="1:7" x14ac:dyDescent="0.2">
      <c r="A40" s="86"/>
      <c r="B40" s="6"/>
      <c r="C40" s="83"/>
      <c r="D40" s="83"/>
      <c r="E40" s="77"/>
      <c r="F40" s="83"/>
      <c r="G40" s="83"/>
    </row>
    <row r="41" spans="1:7" x14ac:dyDescent="0.2">
      <c r="A41" s="79" t="s">
        <v>76</v>
      </c>
      <c r="B41" s="71" t="s">
        <v>77</v>
      </c>
      <c r="C41" s="108">
        <v>244395</v>
      </c>
      <c r="D41" s="114">
        <v>253880</v>
      </c>
      <c r="E41" s="65">
        <v>261503</v>
      </c>
      <c r="F41" s="109">
        <v>316777</v>
      </c>
      <c r="G41" s="108">
        <v>78462</v>
      </c>
    </row>
    <row r="42" spans="1:7" x14ac:dyDescent="0.2">
      <c r="A42" s="79" t="s">
        <v>78</v>
      </c>
      <c r="B42" s="71" t="s">
        <v>79</v>
      </c>
      <c r="C42" s="108">
        <v>214</v>
      </c>
      <c r="D42" s="85" t="s">
        <v>48</v>
      </c>
      <c r="E42" s="87" t="s">
        <v>48</v>
      </c>
      <c r="F42" s="87" t="s">
        <v>48</v>
      </c>
      <c r="G42" s="87" t="s">
        <v>48</v>
      </c>
    </row>
    <row r="43" spans="1:7" x14ac:dyDescent="0.2">
      <c r="A43" s="79" t="s">
        <v>80</v>
      </c>
      <c r="B43" s="71" t="s">
        <v>81</v>
      </c>
      <c r="C43" s="108">
        <v>39462</v>
      </c>
      <c r="D43" s="114">
        <v>33950</v>
      </c>
      <c r="E43" s="65">
        <v>40792</v>
      </c>
      <c r="F43" s="109">
        <v>43680</v>
      </c>
      <c r="G43" s="108">
        <v>15930</v>
      </c>
    </row>
    <row r="44" spans="1:7" x14ac:dyDescent="0.2">
      <c r="A44" s="79" t="s">
        <v>82</v>
      </c>
      <c r="B44" s="71" t="s">
        <v>83</v>
      </c>
      <c r="C44" s="108">
        <v>189405</v>
      </c>
      <c r="D44" s="114">
        <v>159624</v>
      </c>
      <c r="E44" s="65">
        <v>189377</v>
      </c>
      <c r="F44" s="109">
        <v>272205</v>
      </c>
      <c r="G44" s="108">
        <v>59039</v>
      </c>
    </row>
    <row r="45" spans="1:7" x14ac:dyDescent="0.2">
      <c r="A45" s="86" t="s">
        <v>84</v>
      </c>
      <c r="B45" s="71" t="s">
        <v>85</v>
      </c>
      <c r="C45" s="108">
        <v>187117</v>
      </c>
      <c r="D45" s="85" t="s">
        <v>48</v>
      </c>
      <c r="E45" s="65">
        <v>128459</v>
      </c>
      <c r="F45" s="109">
        <v>553913</v>
      </c>
      <c r="G45" s="108">
        <v>140180</v>
      </c>
    </row>
    <row r="46" spans="1:7" x14ac:dyDescent="0.2">
      <c r="A46" s="86" t="s">
        <v>86</v>
      </c>
      <c r="B46" s="71" t="s">
        <v>87</v>
      </c>
      <c r="C46" s="87" t="s">
        <v>48</v>
      </c>
      <c r="D46" s="87" t="s">
        <v>48</v>
      </c>
      <c r="E46" s="65">
        <v>11324</v>
      </c>
      <c r="F46" s="109">
        <v>51924</v>
      </c>
      <c r="G46" s="116">
        <v>7251</v>
      </c>
    </row>
    <row r="47" spans="1:7" x14ac:dyDescent="0.2">
      <c r="A47" s="86" t="s">
        <v>88</v>
      </c>
      <c r="B47" s="71" t="s">
        <v>89</v>
      </c>
      <c r="C47" s="69"/>
      <c r="D47" s="69"/>
      <c r="E47" s="73"/>
    </row>
    <row r="48" spans="1:7" x14ac:dyDescent="0.2">
      <c r="A48" s="86"/>
      <c r="B48" s="71" t="s">
        <v>90</v>
      </c>
      <c r="C48" s="108">
        <v>34139</v>
      </c>
      <c r="D48" s="85" t="s">
        <v>48</v>
      </c>
      <c r="E48" s="65">
        <v>22373</v>
      </c>
      <c r="F48" s="109">
        <v>95794</v>
      </c>
      <c r="G48" s="108">
        <v>6929</v>
      </c>
    </row>
    <row r="49" spans="1:7" x14ac:dyDescent="0.2">
      <c r="A49" s="86" t="s">
        <v>91</v>
      </c>
      <c r="B49" s="71" t="s">
        <v>92</v>
      </c>
      <c r="C49" s="108">
        <v>54486</v>
      </c>
      <c r="D49" s="114">
        <v>76046</v>
      </c>
      <c r="E49" s="65">
        <v>39612</v>
      </c>
      <c r="F49" s="109">
        <v>102614</v>
      </c>
      <c r="G49" s="108">
        <v>43664</v>
      </c>
    </row>
    <row r="50" spans="1:7" x14ac:dyDescent="0.2">
      <c r="A50" s="86" t="s">
        <v>93</v>
      </c>
      <c r="B50" s="71" t="s">
        <v>94</v>
      </c>
      <c r="C50" s="108">
        <v>192627</v>
      </c>
      <c r="D50" s="114">
        <v>217735</v>
      </c>
      <c r="E50" s="65">
        <v>155228</v>
      </c>
      <c r="F50" s="109">
        <v>213245</v>
      </c>
      <c r="G50" s="108">
        <v>52754</v>
      </c>
    </row>
    <row r="51" spans="1:7" x14ac:dyDescent="0.2">
      <c r="A51" s="86" t="s">
        <v>95</v>
      </c>
      <c r="B51" s="71" t="s">
        <v>96</v>
      </c>
      <c r="C51" s="108">
        <v>1275272</v>
      </c>
      <c r="D51" s="114">
        <v>1325583</v>
      </c>
      <c r="E51" s="65">
        <v>664029</v>
      </c>
      <c r="F51" s="109">
        <v>1665008</v>
      </c>
      <c r="G51" s="108">
        <v>573191</v>
      </c>
    </row>
    <row r="52" spans="1:7" x14ac:dyDescent="0.2">
      <c r="A52" s="86"/>
      <c r="B52" s="71"/>
      <c r="C52" s="80"/>
      <c r="D52" s="80"/>
      <c r="E52" s="80"/>
      <c r="F52" s="80"/>
      <c r="G52" s="80"/>
    </row>
    <row r="53" spans="1:7" x14ac:dyDescent="0.2">
      <c r="A53" s="86"/>
      <c r="B53" s="78" t="s">
        <v>97</v>
      </c>
      <c r="C53" s="106">
        <v>2763315</v>
      </c>
      <c r="D53" s="106">
        <v>4058244</v>
      </c>
      <c r="E53" s="106">
        <v>3835142</v>
      </c>
      <c r="F53" s="106">
        <v>4320594</v>
      </c>
      <c r="G53" s="106">
        <v>1681315</v>
      </c>
    </row>
    <row r="54" spans="1:7" x14ac:dyDescent="0.2">
      <c r="A54" s="86"/>
      <c r="B54" s="6"/>
      <c r="C54" s="83"/>
      <c r="D54" s="83"/>
      <c r="E54" s="77"/>
      <c r="F54" s="83"/>
      <c r="G54" s="83"/>
    </row>
    <row r="55" spans="1:7" x14ac:dyDescent="0.2">
      <c r="A55" s="79" t="s">
        <v>98</v>
      </c>
      <c r="B55" s="71" t="s">
        <v>99</v>
      </c>
      <c r="C55" s="108">
        <v>198418</v>
      </c>
      <c r="D55" s="114">
        <v>894075</v>
      </c>
      <c r="E55" s="65">
        <v>843626</v>
      </c>
      <c r="F55" s="109">
        <v>801197</v>
      </c>
      <c r="G55" s="117">
        <v>209712</v>
      </c>
    </row>
    <row r="56" spans="1:7" x14ac:dyDescent="0.2">
      <c r="A56" s="79" t="s">
        <v>100</v>
      </c>
      <c r="B56" s="71" t="s">
        <v>101</v>
      </c>
      <c r="C56" s="85" t="s">
        <v>48</v>
      </c>
      <c r="D56" s="85" t="s">
        <v>48</v>
      </c>
      <c r="E56" s="88" t="s">
        <v>48</v>
      </c>
      <c r="F56" s="109">
        <v>50563</v>
      </c>
      <c r="G56" s="88" t="s">
        <v>48</v>
      </c>
    </row>
    <row r="57" spans="1:7" x14ac:dyDescent="0.2">
      <c r="A57" s="79" t="s">
        <v>102</v>
      </c>
      <c r="B57" s="71" t="s">
        <v>103</v>
      </c>
      <c r="C57" s="108">
        <v>20198</v>
      </c>
      <c r="D57" s="114">
        <v>18086</v>
      </c>
      <c r="E57" s="65">
        <v>16814</v>
      </c>
      <c r="F57" s="109">
        <v>718268</v>
      </c>
      <c r="G57" s="108">
        <v>4537</v>
      </c>
    </row>
    <row r="58" spans="1:7" x14ac:dyDescent="0.2">
      <c r="A58" s="79" t="s">
        <v>104</v>
      </c>
      <c r="B58" s="71" t="s">
        <v>105</v>
      </c>
      <c r="C58" s="108">
        <v>359352</v>
      </c>
      <c r="D58" s="114">
        <v>390638</v>
      </c>
      <c r="E58" s="65">
        <v>357492</v>
      </c>
      <c r="F58" s="109">
        <v>7821</v>
      </c>
      <c r="G58" s="108">
        <v>545463</v>
      </c>
    </row>
    <row r="59" spans="1:7" x14ac:dyDescent="0.2">
      <c r="A59" s="79" t="s">
        <v>106</v>
      </c>
      <c r="B59" s="71" t="s">
        <v>107</v>
      </c>
      <c r="C59" s="108">
        <v>143800</v>
      </c>
      <c r="D59" s="114">
        <v>148892</v>
      </c>
      <c r="E59" s="65">
        <v>129301</v>
      </c>
      <c r="F59" s="109">
        <v>416855</v>
      </c>
      <c r="G59" s="108">
        <v>278581</v>
      </c>
    </row>
    <row r="60" spans="1:7" x14ac:dyDescent="0.2">
      <c r="A60" s="79" t="s">
        <v>108</v>
      </c>
      <c r="B60" s="71" t="s">
        <v>109</v>
      </c>
      <c r="C60" s="85" t="s">
        <v>48</v>
      </c>
      <c r="D60" s="84" t="s">
        <v>48</v>
      </c>
      <c r="E60" s="7" t="s">
        <v>48</v>
      </c>
      <c r="F60" s="109">
        <v>2336</v>
      </c>
      <c r="G60" s="85" t="s">
        <v>48</v>
      </c>
    </row>
    <row r="61" spans="1:7" x14ac:dyDescent="0.2">
      <c r="A61" s="79" t="s">
        <v>110</v>
      </c>
      <c r="B61" s="71" t="s">
        <v>111</v>
      </c>
      <c r="C61" s="85" t="s">
        <v>48</v>
      </c>
      <c r="D61" s="84" t="s">
        <v>48</v>
      </c>
      <c r="E61" s="7" t="s">
        <v>48</v>
      </c>
      <c r="F61" s="109">
        <v>80237</v>
      </c>
      <c r="G61" s="85" t="s">
        <v>48</v>
      </c>
    </row>
    <row r="62" spans="1:7" x14ac:dyDescent="0.2">
      <c r="A62" s="79" t="s">
        <v>112</v>
      </c>
      <c r="B62" s="71" t="s">
        <v>113</v>
      </c>
      <c r="C62" s="108">
        <v>80751</v>
      </c>
      <c r="D62" s="114">
        <v>144594</v>
      </c>
      <c r="E62" s="65">
        <v>170319</v>
      </c>
      <c r="F62" s="109">
        <v>93222</v>
      </c>
      <c r="G62" s="108">
        <v>26599</v>
      </c>
    </row>
    <row r="63" spans="1:7" x14ac:dyDescent="0.2">
      <c r="A63" s="89" t="s">
        <v>114</v>
      </c>
      <c r="B63" s="6" t="s">
        <v>115</v>
      </c>
      <c r="C63" s="85" t="s">
        <v>48</v>
      </c>
      <c r="D63" s="114">
        <v>7316</v>
      </c>
      <c r="E63" s="65">
        <v>41426</v>
      </c>
      <c r="F63" s="109">
        <v>56036</v>
      </c>
      <c r="G63" s="114">
        <v>21547</v>
      </c>
    </row>
    <row r="64" spans="1:7" x14ac:dyDescent="0.2">
      <c r="A64" s="86" t="s">
        <v>116</v>
      </c>
      <c r="B64" s="71" t="s">
        <v>117</v>
      </c>
      <c r="C64" s="108">
        <v>435681</v>
      </c>
      <c r="D64" s="114">
        <v>507989</v>
      </c>
      <c r="E64" s="65">
        <v>509786</v>
      </c>
      <c r="F64" s="109">
        <v>472949</v>
      </c>
      <c r="G64" s="108">
        <v>115719</v>
      </c>
    </row>
    <row r="65" spans="1:7" x14ac:dyDescent="0.2">
      <c r="A65" s="86" t="s">
        <v>118</v>
      </c>
      <c r="B65" s="71" t="s">
        <v>119</v>
      </c>
      <c r="C65" s="83"/>
      <c r="D65" s="83"/>
      <c r="E65" s="73"/>
      <c r="F65" s="83"/>
      <c r="G65" s="83"/>
    </row>
    <row r="66" spans="1:7" x14ac:dyDescent="0.2">
      <c r="A66" s="86"/>
      <c r="B66" s="71" t="s">
        <v>120</v>
      </c>
      <c r="C66" s="108">
        <v>1251461</v>
      </c>
      <c r="D66" s="114">
        <v>1579098</v>
      </c>
      <c r="E66" s="65">
        <v>1424692</v>
      </c>
      <c r="F66" s="109">
        <v>1303579</v>
      </c>
      <c r="G66" s="108">
        <v>392727</v>
      </c>
    </row>
    <row r="67" spans="1:7" x14ac:dyDescent="0.2">
      <c r="A67" s="86" t="s">
        <v>121</v>
      </c>
      <c r="B67" s="71" t="s">
        <v>122</v>
      </c>
      <c r="C67" s="83"/>
      <c r="D67" s="83"/>
      <c r="E67" s="77"/>
      <c r="F67" s="83"/>
      <c r="G67" s="69"/>
    </row>
    <row r="68" spans="1:7" ht="12.75" customHeight="1" x14ac:dyDescent="0.2">
      <c r="A68" s="86"/>
      <c r="B68" s="71" t="s">
        <v>123</v>
      </c>
      <c r="C68" s="108">
        <v>273654</v>
      </c>
      <c r="D68" s="114">
        <v>367556</v>
      </c>
      <c r="E68" s="65">
        <v>341686</v>
      </c>
      <c r="F68" s="109">
        <v>317531</v>
      </c>
      <c r="G68" s="118">
        <v>86430</v>
      </c>
    </row>
    <row r="69" spans="1:7" x14ac:dyDescent="0.2">
      <c r="A69" s="71"/>
      <c r="B69" s="71"/>
      <c r="C69" s="70"/>
      <c r="D69" s="70"/>
      <c r="F69" s="70"/>
      <c r="G69" s="70"/>
    </row>
    <row r="70" spans="1:7" x14ac:dyDescent="0.2">
      <c r="A70" s="86"/>
      <c r="B70" s="78" t="s">
        <v>124</v>
      </c>
      <c r="C70" s="106">
        <v>6918605</v>
      </c>
      <c r="D70" s="106">
        <v>5690881</v>
      </c>
      <c r="E70" s="106">
        <v>5799991</v>
      </c>
      <c r="F70" s="106">
        <v>6984958</v>
      </c>
      <c r="G70" s="106">
        <v>1560319</v>
      </c>
    </row>
    <row r="71" spans="1:7" x14ac:dyDescent="0.2">
      <c r="A71" s="71"/>
      <c r="B71" s="71"/>
      <c r="C71" s="70"/>
      <c r="D71" s="70"/>
      <c r="F71" s="70"/>
      <c r="G71" s="70"/>
    </row>
    <row r="72" spans="1:7" x14ac:dyDescent="0.2">
      <c r="A72" s="79" t="s">
        <v>125</v>
      </c>
      <c r="B72" s="71" t="s">
        <v>126</v>
      </c>
      <c r="C72" s="108">
        <v>552112</v>
      </c>
      <c r="D72" s="114">
        <v>672490</v>
      </c>
      <c r="E72" s="65">
        <v>518068</v>
      </c>
      <c r="F72" s="109">
        <v>591621</v>
      </c>
      <c r="G72" s="108">
        <v>61699</v>
      </c>
    </row>
    <row r="73" spans="1:7" x14ac:dyDescent="0.2">
      <c r="A73" s="79" t="s">
        <v>127</v>
      </c>
      <c r="B73" s="71" t="s">
        <v>128</v>
      </c>
      <c r="C73" s="108">
        <v>79639</v>
      </c>
      <c r="D73" s="114">
        <v>147854</v>
      </c>
      <c r="E73" s="65">
        <v>158767</v>
      </c>
      <c r="F73" s="109">
        <v>239106</v>
      </c>
      <c r="G73" s="108">
        <v>34011</v>
      </c>
    </row>
    <row r="74" spans="1:7" x14ac:dyDescent="0.2">
      <c r="A74" s="79" t="s">
        <v>129</v>
      </c>
      <c r="B74" s="71" t="s">
        <v>130</v>
      </c>
      <c r="C74" s="108">
        <v>55455</v>
      </c>
      <c r="D74" s="114">
        <v>56809</v>
      </c>
      <c r="E74" s="65">
        <v>49893</v>
      </c>
      <c r="F74" s="109">
        <v>57189</v>
      </c>
      <c r="G74" s="108">
        <v>4634</v>
      </c>
    </row>
    <row r="75" spans="1:7" x14ac:dyDescent="0.2">
      <c r="A75" s="79" t="s">
        <v>131</v>
      </c>
      <c r="B75" s="71" t="s">
        <v>132</v>
      </c>
      <c r="C75" s="108">
        <v>74371</v>
      </c>
      <c r="D75" s="114">
        <v>222648</v>
      </c>
      <c r="E75" s="65">
        <v>176628</v>
      </c>
      <c r="F75" s="109">
        <v>235378</v>
      </c>
      <c r="G75" s="108">
        <v>27847</v>
      </c>
    </row>
    <row r="76" spans="1:7" x14ac:dyDescent="0.2">
      <c r="A76" s="90" t="s">
        <v>133</v>
      </c>
      <c r="B76" s="71" t="s">
        <v>134</v>
      </c>
      <c r="C76" s="108">
        <v>138558</v>
      </c>
      <c r="D76" s="114">
        <v>149433</v>
      </c>
      <c r="E76" s="65">
        <v>124119</v>
      </c>
      <c r="F76" s="109">
        <v>109316</v>
      </c>
      <c r="G76" s="108">
        <v>8581</v>
      </c>
    </row>
    <row r="77" spans="1:7" x14ac:dyDescent="0.2">
      <c r="A77" s="79" t="s">
        <v>135</v>
      </c>
      <c r="B77" s="71" t="s">
        <v>136</v>
      </c>
      <c r="C77" s="108">
        <v>3140432</v>
      </c>
      <c r="D77" s="114">
        <v>2635060</v>
      </c>
      <c r="E77" s="65">
        <v>2381088</v>
      </c>
      <c r="F77" s="109">
        <v>2694882</v>
      </c>
      <c r="G77" s="108">
        <v>568633</v>
      </c>
    </row>
    <row r="78" spans="1:7" x14ac:dyDescent="0.2">
      <c r="A78" s="86" t="s">
        <v>137</v>
      </c>
      <c r="B78" s="71" t="s">
        <v>138</v>
      </c>
      <c r="C78" s="108">
        <v>935491</v>
      </c>
      <c r="D78" s="114">
        <v>639588</v>
      </c>
      <c r="E78" s="65">
        <v>532787</v>
      </c>
      <c r="F78" s="109">
        <v>686631</v>
      </c>
      <c r="G78" s="108">
        <v>209535</v>
      </c>
    </row>
    <row r="79" spans="1:7" x14ac:dyDescent="0.2">
      <c r="A79" s="86" t="s">
        <v>139</v>
      </c>
      <c r="B79" s="71" t="s">
        <v>140</v>
      </c>
      <c r="C79" s="108">
        <v>687555</v>
      </c>
      <c r="D79" s="114">
        <v>40259</v>
      </c>
      <c r="E79" s="65">
        <v>461741</v>
      </c>
      <c r="F79" s="109">
        <v>617801</v>
      </c>
      <c r="G79" s="119">
        <v>120470</v>
      </c>
    </row>
    <row r="80" spans="1:7" x14ac:dyDescent="0.2">
      <c r="A80" s="86" t="s">
        <v>141</v>
      </c>
      <c r="B80" s="71" t="s">
        <v>142</v>
      </c>
      <c r="C80" s="108">
        <v>382939</v>
      </c>
      <c r="D80" s="114">
        <v>473739</v>
      </c>
      <c r="E80" s="65">
        <v>412122</v>
      </c>
      <c r="F80" s="109">
        <v>368014</v>
      </c>
      <c r="G80" s="108">
        <v>88151</v>
      </c>
    </row>
    <row r="81" spans="1:7" x14ac:dyDescent="0.2">
      <c r="A81" s="86" t="s">
        <v>143</v>
      </c>
      <c r="B81" s="71" t="s">
        <v>144</v>
      </c>
      <c r="C81" s="108">
        <v>179637</v>
      </c>
      <c r="D81" s="114">
        <v>64779</v>
      </c>
      <c r="E81" s="65">
        <v>163216</v>
      </c>
      <c r="F81" s="109">
        <v>251256</v>
      </c>
      <c r="G81" s="119">
        <v>45470</v>
      </c>
    </row>
    <row r="82" spans="1:7" x14ac:dyDescent="0.2">
      <c r="A82" s="86" t="s">
        <v>145</v>
      </c>
      <c r="B82" s="71" t="s">
        <v>146</v>
      </c>
      <c r="C82" s="85" t="s">
        <v>48</v>
      </c>
      <c r="D82" s="84" t="s">
        <v>48</v>
      </c>
      <c r="E82" s="65">
        <v>230864</v>
      </c>
      <c r="F82" s="109">
        <v>396977</v>
      </c>
      <c r="G82" s="119">
        <v>180812</v>
      </c>
    </row>
    <row r="83" spans="1:7" x14ac:dyDescent="0.2">
      <c r="A83" s="86" t="s">
        <v>147</v>
      </c>
      <c r="B83" s="71" t="s">
        <v>148</v>
      </c>
      <c r="C83" s="108">
        <v>270489</v>
      </c>
      <c r="D83" s="114">
        <v>24320</v>
      </c>
      <c r="E83" s="91" t="s">
        <v>48</v>
      </c>
      <c r="F83" s="91" t="s">
        <v>48</v>
      </c>
      <c r="G83" s="91" t="s">
        <v>48</v>
      </c>
    </row>
    <row r="84" spans="1:7" x14ac:dyDescent="0.2">
      <c r="A84" s="86" t="s">
        <v>149</v>
      </c>
      <c r="B84" s="71" t="s">
        <v>150</v>
      </c>
      <c r="C84" s="108">
        <v>18103</v>
      </c>
      <c r="D84" s="85" t="s">
        <v>48</v>
      </c>
      <c r="E84" s="91" t="s">
        <v>48</v>
      </c>
      <c r="F84" s="91" t="s">
        <v>48</v>
      </c>
      <c r="G84" s="91" t="s">
        <v>48</v>
      </c>
    </row>
    <row r="85" spans="1:7" x14ac:dyDescent="0.2">
      <c r="A85" s="86" t="s">
        <v>151</v>
      </c>
      <c r="B85" s="71" t="s">
        <v>152</v>
      </c>
      <c r="C85" s="108">
        <v>275743</v>
      </c>
      <c r="D85" s="114">
        <v>354713</v>
      </c>
      <c r="E85" s="65">
        <v>372341</v>
      </c>
      <c r="F85" s="109">
        <v>425757</v>
      </c>
      <c r="G85" s="108">
        <v>106796</v>
      </c>
    </row>
    <row r="86" spans="1:7" x14ac:dyDescent="0.2">
      <c r="A86" s="86" t="s">
        <v>153</v>
      </c>
      <c r="B86" s="71" t="s">
        <v>154</v>
      </c>
      <c r="C86" s="108">
        <v>127166</v>
      </c>
      <c r="D86" s="114">
        <v>209189</v>
      </c>
      <c r="E86" s="65">
        <v>218357</v>
      </c>
      <c r="F86" s="109">
        <v>311030</v>
      </c>
      <c r="G86" s="108">
        <v>103680</v>
      </c>
    </row>
    <row r="87" spans="1:7" x14ac:dyDescent="0.2">
      <c r="A87" s="86" t="s">
        <v>155</v>
      </c>
      <c r="B87" s="71" t="s">
        <v>156</v>
      </c>
      <c r="C87" s="108">
        <v>915</v>
      </c>
      <c r="D87" s="85" t="s">
        <v>48</v>
      </c>
      <c r="E87" s="87" t="s">
        <v>48</v>
      </c>
      <c r="F87" s="87" t="s">
        <v>48</v>
      </c>
      <c r="G87" s="87" t="s">
        <v>48</v>
      </c>
    </row>
    <row r="88" spans="1:7" x14ac:dyDescent="0.2">
      <c r="A88" s="86"/>
      <c r="B88" s="6"/>
      <c r="C88" s="83"/>
      <c r="D88" s="83"/>
      <c r="E88" s="77"/>
      <c r="F88" s="83"/>
      <c r="G88" s="83"/>
    </row>
    <row r="89" spans="1:7" x14ac:dyDescent="0.2">
      <c r="A89" s="86"/>
      <c r="B89" s="78" t="s">
        <v>157</v>
      </c>
      <c r="C89" s="106">
        <v>1319983</v>
      </c>
      <c r="D89" s="106">
        <v>1986926</v>
      </c>
      <c r="E89" s="106">
        <v>2604019</v>
      </c>
      <c r="F89" s="106">
        <v>2959321</v>
      </c>
      <c r="G89" s="106">
        <v>619409</v>
      </c>
    </row>
    <row r="90" spans="1:7" x14ac:dyDescent="0.2">
      <c r="A90" s="86"/>
      <c r="B90" s="6"/>
      <c r="C90" s="83"/>
      <c r="D90" s="83"/>
      <c r="E90" s="77"/>
      <c r="F90" s="83"/>
      <c r="G90" s="83"/>
    </row>
    <row r="91" spans="1:7" x14ac:dyDescent="0.2">
      <c r="A91" s="79" t="s">
        <v>158</v>
      </c>
      <c r="B91" s="71" t="s">
        <v>159</v>
      </c>
      <c r="C91" s="108">
        <v>91540</v>
      </c>
      <c r="D91" s="120">
        <v>97977</v>
      </c>
      <c r="E91" s="65">
        <v>75053</v>
      </c>
      <c r="F91" s="109">
        <v>88314</v>
      </c>
      <c r="G91" s="108">
        <v>19999</v>
      </c>
    </row>
    <row r="92" spans="1:7" x14ac:dyDescent="0.2">
      <c r="A92" s="92" t="s">
        <v>160</v>
      </c>
      <c r="B92" s="71" t="s">
        <v>161</v>
      </c>
      <c r="C92" s="108">
        <v>123616</v>
      </c>
      <c r="D92" s="120">
        <v>86445</v>
      </c>
      <c r="E92" s="65">
        <v>121555</v>
      </c>
      <c r="F92" s="109">
        <v>91368</v>
      </c>
      <c r="G92" s="108">
        <v>19186</v>
      </c>
    </row>
    <row r="93" spans="1:7" x14ac:dyDescent="0.2">
      <c r="A93" s="92" t="s">
        <v>162</v>
      </c>
      <c r="B93" s="71" t="s">
        <v>163</v>
      </c>
      <c r="C93" s="108">
        <v>48715</v>
      </c>
      <c r="D93" s="120">
        <v>104393</v>
      </c>
      <c r="E93" s="65">
        <v>116215</v>
      </c>
      <c r="F93" s="109">
        <v>107043</v>
      </c>
      <c r="G93" s="108">
        <v>13688</v>
      </c>
    </row>
    <row r="94" spans="1:7" x14ac:dyDescent="0.2">
      <c r="A94" s="92" t="s">
        <v>164</v>
      </c>
      <c r="B94" s="71" t="s">
        <v>165</v>
      </c>
      <c r="C94" s="108">
        <v>93513</v>
      </c>
      <c r="D94" s="120">
        <v>111261</v>
      </c>
      <c r="E94" s="65">
        <v>63518</v>
      </c>
      <c r="F94" s="109">
        <v>206780</v>
      </c>
      <c r="G94" s="108">
        <v>65083</v>
      </c>
    </row>
    <row r="95" spans="1:7" x14ac:dyDescent="0.2">
      <c r="A95" s="89" t="s">
        <v>166</v>
      </c>
      <c r="B95" s="93" t="s">
        <v>167</v>
      </c>
      <c r="C95" s="94" t="s">
        <v>48</v>
      </c>
      <c r="D95" s="108">
        <v>2059</v>
      </c>
      <c r="E95" s="65">
        <v>18477</v>
      </c>
      <c r="F95" s="109">
        <v>19274</v>
      </c>
      <c r="G95" s="121">
        <v>4134</v>
      </c>
    </row>
    <row r="96" spans="1:7" x14ac:dyDescent="0.2">
      <c r="A96" s="79" t="s">
        <v>168</v>
      </c>
      <c r="B96" s="71" t="s">
        <v>169</v>
      </c>
      <c r="C96" s="108">
        <v>390049</v>
      </c>
      <c r="D96" s="108">
        <v>502794</v>
      </c>
      <c r="E96" s="65">
        <v>618265</v>
      </c>
      <c r="F96" s="109">
        <v>592097</v>
      </c>
      <c r="G96" s="108">
        <v>150032</v>
      </c>
    </row>
    <row r="97" spans="1:7" x14ac:dyDescent="0.2">
      <c r="A97" s="89" t="s">
        <v>170</v>
      </c>
      <c r="B97" s="93" t="s">
        <v>171</v>
      </c>
      <c r="C97" s="94" t="s">
        <v>48</v>
      </c>
      <c r="D97" s="108">
        <v>113965</v>
      </c>
      <c r="E97" s="65">
        <v>262924</v>
      </c>
      <c r="F97" s="109">
        <v>128124</v>
      </c>
      <c r="G97" s="121">
        <v>27081</v>
      </c>
    </row>
    <row r="98" spans="1:7" x14ac:dyDescent="0.2">
      <c r="A98" s="89" t="s">
        <v>172</v>
      </c>
      <c r="B98" s="93" t="s">
        <v>173</v>
      </c>
      <c r="C98" s="94" t="s">
        <v>48</v>
      </c>
      <c r="D98" s="108">
        <v>373343</v>
      </c>
      <c r="E98" s="65">
        <v>800091</v>
      </c>
      <c r="F98" s="109">
        <v>1118740</v>
      </c>
      <c r="G98" s="121">
        <v>126621</v>
      </c>
    </row>
    <row r="99" spans="1:7" x14ac:dyDescent="0.2">
      <c r="A99" s="86" t="s">
        <v>174</v>
      </c>
      <c r="B99" s="71" t="s">
        <v>175</v>
      </c>
      <c r="C99" s="108">
        <v>3509</v>
      </c>
      <c r="D99" s="94" t="s">
        <v>48</v>
      </c>
      <c r="E99" s="65">
        <v>562</v>
      </c>
      <c r="F99" s="109">
        <v>637</v>
      </c>
      <c r="G99" s="108">
        <v>28</v>
      </c>
    </row>
    <row r="100" spans="1:7" x14ac:dyDescent="0.2">
      <c r="A100" s="86" t="s">
        <v>176</v>
      </c>
      <c r="B100" s="71" t="s">
        <v>177</v>
      </c>
      <c r="C100" s="108">
        <v>46804</v>
      </c>
      <c r="D100" s="108">
        <v>34350</v>
      </c>
      <c r="E100" s="65">
        <v>34983</v>
      </c>
      <c r="F100" s="109">
        <v>44518</v>
      </c>
      <c r="G100" s="108">
        <v>9200</v>
      </c>
    </row>
    <row r="101" spans="1:7" x14ac:dyDescent="0.2">
      <c r="A101" s="86" t="s">
        <v>178</v>
      </c>
      <c r="B101" s="71" t="s">
        <v>179</v>
      </c>
      <c r="C101" s="108">
        <v>47044</v>
      </c>
      <c r="D101" s="108">
        <v>63695</v>
      </c>
      <c r="E101" s="65">
        <v>43088</v>
      </c>
      <c r="F101" s="109">
        <v>21010</v>
      </c>
      <c r="G101" s="108">
        <v>5258</v>
      </c>
    </row>
    <row r="102" spans="1:7" x14ac:dyDescent="0.2">
      <c r="A102" s="86" t="s">
        <v>180</v>
      </c>
      <c r="B102" s="71" t="s">
        <v>181</v>
      </c>
      <c r="C102" s="108">
        <v>475193</v>
      </c>
      <c r="D102" s="108">
        <v>496644</v>
      </c>
      <c r="E102" s="65">
        <v>449288</v>
      </c>
      <c r="F102" s="109">
        <v>541416</v>
      </c>
      <c r="G102" s="108">
        <v>179099</v>
      </c>
    </row>
    <row r="103" spans="1:7" x14ac:dyDescent="0.2">
      <c r="A103" s="86"/>
      <c r="B103" s="6"/>
      <c r="C103" s="81"/>
      <c r="D103" s="81"/>
      <c r="E103" s="94"/>
      <c r="F103" s="81"/>
      <c r="G103" s="81"/>
    </row>
    <row r="104" spans="1:7" x14ac:dyDescent="0.2">
      <c r="A104" s="86"/>
      <c r="B104" s="78" t="s">
        <v>182</v>
      </c>
      <c r="C104" s="106">
        <v>830979</v>
      </c>
      <c r="D104" s="106">
        <v>1275268</v>
      </c>
      <c r="E104" s="106">
        <v>1365361</v>
      </c>
      <c r="F104" s="106">
        <v>1343906</v>
      </c>
      <c r="G104" s="106">
        <v>200879</v>
      </c>
    </row>
    <row r="105" spans="1:7" x14ac:dyDescent="0.2">
      <c r="A105" s="86"/>
      <c r="B105" s="6"/>
      <c r="C105" s="83"/>
      <c r="D105" s="83"/>
      <c r="E105" s="77"/>
      <c r="F105" s="83"/>
      <c r="G105" s="83"/>
    </row>
    <row r="106" spans="1:7" x14ac:dyDescent="0.2">
      <c r="A106" s="86" t="s">
        <v>183</v>
      </c>
      <c r="B106" s="71" t="s">
        <v>184</v>
      </c>
      <c r="C106" s="108">
        <v>128532</v>
      </c>
      <c r="D106" s="108">
        <v>158801</v>
      </c>
      <c r="E106" s="65">
        <v>194455</v>
      </c>
      <c r="F106" s="109">
        <v>268490</v>
      </c>
      <c r="G106" s="108">
        <v>56794</v>
      </c>
    </row>
    <row r="107" spans="1:7" x14ac:dyDescent="0.2">
      <c r="A107" s="86" t="s">
        <v>185</v>
      </c>
      <c r="B107" s="71" t="s">
        <v>186</v>
      </c>
      <c r="C107" s="108">
        <v>702447</v>
      </c>
      <c r="D107" s="108">
        <v>630183</v>
      </c>
      <c r="E107" s="65">
        <v>832496</v>
      </c>
      <c r="F107" s="109">
        <v>921810</v>
      </c>
      <c r="G107" s="108">
        <v>144085</v>
      </c>
    </row>
    <row r="108" spans="1:7" x14ac:dyDescent="0.2">
      <c r="A108" s="89" t="s">
        <v>187</v>
      </c>
      <c r="B108" s="93" t="s">
        <v>188</v>
      </c>
      <c r="C108" s="94" t="s">
        <v>48</v>
      </c>
      <c r="D108" s="108">
        <v>486284</v>
      </c>
      <c r="E108" s="65">
        <v>338410</v>
      </c>
      <c r="F108" s="109">
        <v>153606</v>
      </c>
      <c r="G108" s="94" t="s">
        <v>48</v>
      </c>
    </row>
    <row r="109" spans="1:7" x14ac:dyDescent="0.2">
      <c r="A109" s="86"/>
      <c r="B109" s="71"/>
      <c r="C109" s="80"/>
      <c r="D109" s="80"/>
      <c r="E109" s="80"/>
      <c r="F109" s="80"/>
      <c r="G109" s="80"/>
    </row>
    <row r="110" spans="1:7" x14ac:dyDescent="0.2">
      <c r="A110" s="96"/>
      <c r="B110" s="97" t="s">
        <v>189</v>
      </c>
      <c r="C110" s="107">
        <v>749087</v>
      </c>
      <c r="D110" s="107">
        <v>1708598</v>
      </c>
      <c r="E110" s="107">
        <v>1469055</v>
      </c>
      <c r="F110" s="107">
        <v>1539245</v>
      </c>
      <c r="G110" s="107">
        <v>320973</v>
      </c>
    </row>
    <row r="111" spans="1:7" x14ac:dyDescent="0.2">
      <c r="A111" s="96"/>
      <c r="B111" s="98"/>
      <c r="C111" s="99"/>
      <c r="D111" s="99"/>
      <c r="E111" s="77"/>
      <c r="F111" s="99"/>
      <c r="G111" s="99"/>
    </row>
    <row r="112" spans="1:7" x14ac:dyDescent="0.2">
      <c r="A112" s="100" t="s">
        <v>190</v>
      </c>
      <c r="B112" s="69" t="s">
        <v>191</v>
      </c>
      <c r="E112" s="73"/>
    </row>
    <row r="113" spans="1:7" x14ac:dyDescent="0.2">
      <c r="A113" s="100"/>
      <c r="B113" s="69" t="s">
        <v>192</v>
      </c>
      <c r="C113" s="108">
        <v>75461</v>
      </c>
      <c r="D113" s="108">
        <v>76822</v>
      </c>
      <c r="E113" s="65">
        <v>70858</v>
      </c>
      <c r="F113" s="109">
        <v>54331</v>
      </c>
      <c r="G113" s="108">
        <v>14619</v>
      </c>
    </row>
    <row r="114" spans="1:7" x14ac:dyDescent="0.2">
      <c r="A114" s="96" t="s">
        <v>193</v>
      </c>
      <c r="B114" s="69" t="s">
        <v>194</v>
      </c>
      <c r="C114" s="108">
        <v>220843</v>
      </c>
      <c r="D114" s="108">
        <v>443105</v>
      </c>
      <c r="E114" s="65">
        <v>293677</v>
      </c>
      <c r="F114" s="109">
        <v>290434</v>
      </c>
      <c r="G114" s="111">
        <v>47475</v>
      </c>
    </row>
    <row r="115" spans="1:7" x14ac:dyDescent="0.2">
      <c r="A115" s="96" t="s">
        <v>195</v>
      </c>
      <c r="B115" s="69" t="s">
        <v>196</v>
      </c>
      <c r="C115" s="108">
        <v>41680</v>
      </c>
      <c r="D115" s="108">
        <v>516887</v>
      </c>
      <c r="E115" s="65">
        <v>364521</v>
      </c>
      <c r="F115" s="109">
        <v>406888</v>
      </c>
      <c r="G115" s="108">
        <v>90417</v>
      </c>
    </row>
    <row r="116" spans="1:7" x14ac:dyDescent="0.2">
      <c r="A116" s="96" t="s">
        <v>197</v>
      </c>
      <c r="B116" s="69" t="s">
        <v>198</v>
      </c>
      <c r="C116" s="108">
        <v>1258</v>
      </c>
      <c r="D116" s="94" t="s">
        <v>48</v>
      </c>
      <c r="E116" s="65">
        <v>6664</v>
      </c>
      <c r="F116" s="109">
        <v>11057</v>
      </c>
      <c r="G116" s="108">
        <v>11442</v>
      </c>
    </row>
    <row r="117" spans="1:7" x14ac:dyDescent="0.2">
      <c r="A117" s="101" t="s">
        <v>199</v>
      </c>
      <c r="B117" s="69" t="s">
        <v>200</v>
      </c>
      <c r="C117" s="108">
        <v>22028</v>
      </c>
      <c r="D117" s="108">
        <v>27936</v>
      </c>
      <c r="E117" s="65">
        <v>42611</v>
      </c>
      <c r="F117" s="109">
        <v>36423</v>
      </c>
      <c r="G117" s="108">
        <v>5921</v>
      </c>
    </row>
    <row r="118" spans="1:7" x14ac:dyDescent="0.2">
      <c r="A118" s="96" t="s">
        <v>201</v>
      </c>
      <c r="B118" s="69" t="s">
        <v>202</v>
      </c>
      <c r="C118" s="108">
        <v>57724</v>
      </c>
      <c r="D118" s="108">
        <v>301388</v>
      </c>
      <c r="E118" s="65">
        <v>307277</v>
      </c>
      <c r="F118" s="109">
        <v>361363</v>
      </c>
      <c r="G118" s="108">
        <v>80886</v>
      </c>
    </row>
    <row r="119" spans="1:7" x14ac:dyDescent="0.2">
      <c r="A119" s="96" t="s">
        <v>203</v>
      </c>
      <c r="B119" s="69" t="s">
        <v>204</v>
      </c>
      <c r="C119" s="108">
        <v>330093</v>
      </c>
      <c r="D119" s="108">
        <v>342460</v>
      </c>
      <c r="E119" s="65">
        <v>383447</v>
      </c>
      <c r="F119" s="109">
        <v>378749</v>
      </c>
      <c r="G119" s="108">
        <v>70213</v>
      </c>
    </row>
    <row r="120" spans="1:7" x14ac:dyDescent="0.2">
      <c r="A120" s="96"/>
      <c r="E120" s="80"/>
      <c r="F120" s="80"/>
      <c r="G120" s="80"/>
    </row>
    <row r="121" spans="1:7" x14ac:dyDescent="0.2">
      <c r="A121" s="96"/>
      <c r="B121" s="97" t="s">
        <v>205</v>
      </c>
      <c r="C121" s="82" t="s">
        <v>48</v>
      </c>
      <c r="D121" s="82" t="s">
        <v>48</v>
      </c>
      <c r="E121" s="82" t="s">
        <v>48</v>
      </c>
      <c r="F121" s="82" t="s">
        <v>48</v>
      </c>
      <c r="G121" s="82" t="s">
        <v>48</v>
      </c>
    </row>
    <row r="122" spans="1:7" x14ac:dyDescent="0.2">
      <c r="A122" s="96"/>
      <c r="B122" s="98"/>
      <c r="C122" s="77"/>
      <c r="D122" s="77"/>
      <c r="E122" s="77"/>
      <c r="F122" s="77"/>
      <c r="G122" s="77"/>
    </row>
    <row r="123" spans="1:7" x14ac:dyDescent="0.2">
      <c r="A123" s="96"/>
      <c r="B123" s="97" t="s">
        <v>206</v>
      </c>
      <c r="C123" s="76" t="s">
        <v>48</v>
      </c>
      <c r="D123" s="76" t="s">
        <v>48</v>
      </c>
      <c r="E123" s="107">
        <v>945</v>
      </c>
      <c r="F123" s="107">
        <v>5199</v>
      </c>
      <c r="G123" s="76" t="s">
        <v>48</v>
      </c>
    </row>
    <row r="124" spans="1:7" x14ac:dyDescent="0.2">
      <c r="A124" s="96"/>
      <c r="B124" s="98"/>
      <c r="C124" s="77"/>
      <c r="D124" s="77"/>
      <c r="E124" s="77"/>
      <c r="F124" s="77"/>
      <c r="G124" s="77"/>
    </row>
    <row r="125" spans="1:7" x14ac:dyDescent="0.2">
      <c r="A125" s="96" t="s">
        <v>207</v>
      </c>
      <c r="B125" s="69" t="s">
        <v>208</v>
      </c>
      <c r="C125" s="99"/>
      <c r="D125" s="99"/>
      <c r="E125" s="77"/>
      <c r="F125" s="99"/>
      <c r="G125" s="99"/>
    </row>
    <row r="126" spans="1:7" x14ac:dyDescent="0.2">
      <c r="A126" s="96"/>
      <c r="B126" s="69" t="s">
        <v>209</v>
      </c>
      <c r="C126" s="88" t="s">
        <v>48</v>
      </c>
      <c r="D126" s="88" t="s">
        <v>48</v>
      </c>
      <c r="E126" s="117">
        <v>945</v>
      </c>
      <c r="F126" s="109">
        <v>5199</v>
      </c>
      <c r="G126" s="88" t="s">
        <v>48</v>
      </c>
    </row>
    <row r="127" spans="1:7" x14ac:dyDescent="0.2">
      <c r="E127" s="73"/>
    </row>
    <row r="128" spans="1:7" x14ac:dyDescent="0.2">
      <c r="A128" s="96"/>
      <c r="B128" s="72" t="s">
        <v>281</v>
      </c>
      <c r="C128" s="107">
        <v>1444271</v>
      </c>
      <c r="D128" s="107">
        <v>1236360</v>
      </c>
      <c r="E128" s="107">
        <v>1265608</v>
      </c>
      <c r="F128" s="107">
        <v>1919183</v>
      </c>
      <c r="G128" s="107">
        <v>523836</v>
      </c>
    </row>
    <row r="129" spans="1:7" x14ac:dyDescent="0.2">
      <c r="A129" s="96"/>
      <c r="B129" s="98"/>
      <c r="C129" s="99"/>
      <c r="D129" s="99"/>
      <c r="E129" s="77"/>
      <c r="F129" s="99"/>
      <c r="G129" s="99"/>
    </row>
    <row r="130" spans="1:7" x14ac:dyDescent="0.2">
      <c r="A130" s="100" t="s">
        <v>210</v>
      </c>
      <c r="B130" s="69" t="s">
        <v>211</v>
      </c>
      <c r="C130" s="99"/>
      <c r="D130" s="99"/>
      <c r="E130" s="77"/>
      <c r="F130" s="99"/>
      <c r="G130" s="99"/>
    </row>
    <row r="131" spans="1:7" x14ac:dyDescent="0.2">
      <c r="A131" s="100"/>
      <c r="B131" s="69" t="s">
        <v>212</v>
      </c>
      <c r="C131" s="85" t="s">
        <v>48</v>
      </c>
      <c r="D131" s="108">
        <v>57189</v>
      </c>
      <c r="E131" s="65">
        <v>2802</v>
      </c>
      <c r="F131" s="109">
        <v>72502</v>
      </c>
      <c r="G131" s="88" t="s">
        <v>48</v>
      </c>
    </row>
    <row r="132" spans="1:7" x14ac:dyDescent="0.2">
      <c r="A132" s="100" t="s">
        <v>213</v>
      </c>
      <c r="B132" s="102" t="s">
        <v>214</v>
      </c>
      <c r="C132" s="85"/>
      <c r="D132" s="95"/>
      <c r="E132" s="80"/>
      <c r="F132" s="88"/>
      <c r="G132" s="80"/>
    </row>
    <row r="133" spans="1:7" x14ac:dyDescent="0.2">
      <c r="A133" s="100"/>
      <c r="B133" s="69" t="s">
        <v>212</v>
      </c>
      <c r="C133" s="88" t="s">
        <v>48</v>
      </c>
      <c r="D133" s="88" t="s">
        <v>48</v>
      </c>
      <c r="E133" s="88" t="s">
        <v>48</v>
      </c>
      <c r="F133" s="88" t="s">
        <v>48</v>
      </c>
      <c r="G133" s="88" t="s">
        <v>48</v>
      </c>
    </row>
    <row r="134" spans="1:7" x14ac:dyDescent="0.2">
      <c r="A134" s="100" t="s">
        <v>215</v>
      </c>
      <c r="B134" s="69" t="s">
        <v>216</v>
      </c>
      <c r="C134" s="108">
        <v>140804</v>
      </c>
      <c r="D134" s="108">
        <v>162785</v>
      </c>
      <c r="E134" s="65">
        <v>191197</v>
      </c>
      <c r="F134" s="109">
        <v>215202</v>
      </c>
      <c r="G134" s="108">
        <v>66954</v>
      </c>
    </row>
    <row r="135" spans="1:7" x14ac:dyDescent="0.2">
      <c r="A135" s="96" t="s">
        <v>217</v>
      </c>
      <c r="B135" s="69" t="s">
        <v>218</v>
      </c>
      <c r="C135" s="108">
        <v>467724</v>
      </c>
      <c r="D135" s="108">
        <v>648674</v>
      </c>
      <c r="E135" s="65">
        <v>747319</v>
      </c>
      <c r="F135" s="109">
        <v>1029059</v>
      </c>
      <c r="G135" s="108">
        <v>293646</v>
      </c>
    </row>
    <row r="136" spans="1:7" x14ac:dyDescent="0.2">
      <c r="A136" s="96" t="s">
        <v>219</v>
      </c>
      <c r="B136" s="69" t="s">
        <v>220</v>
      </c>
      <c r="C136" s="108">
        <v>183301</v>
      </c>
      <c r="D136" s="108">
        <v>26022</v>
      </c>
      <c r="E136" s="65">
        <v>16558</v>
      </c>
      <c r="F136" s="109">
        <v>306473</v>
      </c>
      <c r="G136" s="108">
        <v>87521</v>
      </c>
    </row>
    <row r="137" spans="1:7" x14ac:dyDescent="0.2">
      <c r="A137" s="96" t="s">
        <v>221</v>
      </c>
      <c r="B137" s="69" t="s">
        <v>222</v>
      </c>
      <c r="C137" s="108">
        <v>441253</v>
      </c>
      <c r="D137" s="108">
        <v>194405</v>
      </c>
      <c r="E137" s="65">
        <v>146270</v>
      </c>
      <c r="F137" s="109">
        <v>1516</v>
      </c>
      <c r="G137" s="108">
        <v>1460</v>
      </c>
    </row>
    <row r="138" spans="1:7" x14ac:dyDescent="0.2">
      <c r="A138" s="96" t="s">
        <v>223</v>
      </c>
      <c r="B138" s="69" t="s">
        <v>224</v>
      </c>
      <c r="C138" s="108">
        <v>7560</v>
      </c>
      <c r="D138" s="108">
        <v>69065</v>
      </c>
      <c r="E138" s="65">
        <v>12485</v>
      </c>
      <c r="F138" s="109">
        <v>200023</v>
      </c>
      <c r="G138" s="122">
        <v>47122</v>
      </c>
    </row>
    <row r="139" spans="1:7" x14ac:dyDescent="0.2">
      <c r="A139" s="96" t="s">
        <v>225</v>
      </c>
      <c r="B139" s="69" t="s">
        <v>226</v>
      </c>
      <c r="E139" s="77"/>
    </row>
    <row r="140" spans="1:7" x14ac:dyDescent="0.2">
      <c r="A140" s="96"/>
      <c r="B140" s="69" t="s">
        <v>227</v>
      </c>
      <c r="C140" s="94" t="s">
        <v>48</v>
      </c>
      <c r="D140" s="108">
        <v>3514</v>
      </c>
      <c r="E140" s="94" t="s">
        <v>48</v>
      </c>
      <c r="F140" s="94" t="s">
        <v>48</v>
      </c>
      <c r="G140" s="94" t="s">
        <v>48</v>
      </c>
    </row>
    <row r="141" spans="1:7" x14ac:dyDescent="0.2">
      <c r="A141" s="96" t="s">
        <v>228</v>
      </c>
      <c r="B141" s="69" t="s">
        <v>229</v>
      </c>
      <c r="C141" s="94"/>
      <c r="D141" s="94"/>
      <c r="E141" s="94"/>
      <c r="F141" s="69"/>
      <c r="G141" s="69"/>
    </row>
    <row r="142" spans="1:7" x14ac:dyDescent="0.2">
      <c r="A142" s="96"/>
      <c r="B142" s="69" t="s">
        <v>230</v>
      </c>
      <c r="C142" s="121">
        <v>3327</v>
      </c>
      <c r="D142" s="108">
        <v>2530</v>
      </c>
      <c r="E142" s="65">
        <v>2592</v>
      </c>
      <c r="F142" s="121">
        <v>200</v>
      </c>
      <c r="G142" s="94" t="s">
        <v>48</v>
      </c>
    </row>
    <row r="143" spans="1:7" x14ac:dyDescent="0.2">
      <c r="A143" s="96" t="s">
        <v>231</v>
      </c>
      <c r="B143" s="69" t="s">
        <v>232</v>
      </c>
      <c r="C143" s="94"/>
      <c r="D143" s="94"/>
      <c r="E143" s="94"/>
      <c r="F143" s="94"/>
      <c r="G143" s="94"/>
    </row>
    <row r="144" spans="1:7" x14ac:dyDescent="0.2">
      <c r="A144" s="96"/>
      <c r="B144" s="69" t="s">
        <v>230</v>
      </c>
      <c r="C144" s="121">
        <v>3624</v>
      </c>
      <c r="D144" s="108">
        <v>15369</v>
      </c>
      <c r="E144" s="65">
        <v>16187</v>
      </c>
      <c r="F144" s="109">
        <v>3165</v>
      </c>
      <c r="G144" s="108">
        <v>3893</v>
      </c>
    </row>
    <row r="145" spans="1:7" x14ac:dyDescent="0.2">
      <c r="A145" s="96" t="s">
        <v>233</v>
      </c>
      <c r="B145" s="69" t="s">
        <v>234</v>
      </c>
      <c r="E145" s="77"/>
      <c r="F145" s="77"/>
      <c r="G145" s="77"/>
    </row>
    <row r="146" spans="1:7" x14ac:dyDescent="0.2">
      <c r="A146" s="96"/>
      <c r="B146" s="69" t="s">
        <v>227</v>
      </c>
      <c r="C146" s="115">
        <v>49333</v>
      </c>
      <c r="D146" s="108">
        <v>9323</v>
      </c>
      <c r="E146" s="65">
        <v>3592</v>
      </c>
      <c r="F146" s="109">
        <v>58568</v>
      </c>
      <c r="G146" s="108">
        <v>16924</v>
      </c>
    </row>
    <row r="147" spans="1:7" x14ac:dyDescent="0.2">
      <c r="A147" s="96" t="s">
        <v>235</v>
      </c>
      <c r="B147" s="69" t="s">
        <v>236</v>
      </c>
      <c r="C147" s="69"/>
      <c r="D147" s="69"/>
      <c r="F147" s="69"/>
      <c r="G147" s="69"/>
    </row>
    <row r="148" spans="1:7" x14ac:dyDescent="0.2">
      <c r="A148" s="96"/>
      <c r="B148" s="69" t="s">
        <v>227</v>
      </c>
      <c r="C148" s="115">
        <v>6896</v>
      </c>
      <c r="D148" s="108">
        <v>12889</v>
      </c>
      <c r="E148" s="65">
        <v>2162</v>
      </c>
      <c r="F148" s="94" t="s">
        <v>48</v>
      </c>
      <c r="G148" s="94" t="s">
        <v>48</v>
      </c>
    </row>
    <row r="149" spans="1:7" x14ac:dyDescent="0.2">
      <c r="A149" s="96" t="s">
        <v>237</v>
      </c>
      <c r="B149" s="69" t="s">
        <v>238</v>
      </c>
      <c r="E149" s="94"/>
      <c r="F149" s="94"/>
      <c r="G149" s="94"/>
    </row>
    <row r="150" spans="1:7" x14ac:dyDescent="0.2">
      <c r="A150" s="96"/>
      <c r="B150" s="69" t="s">
        <v>230</v>
      </c>
      <c r="C150" s="121">
        <v>123996</v>
      </c>
      <c r="D150" s="108">
        <v>26801</v>
      </c>
      <c r="E150" s="65">
        <v>124363</v>
      </c>
      <c r="F150" s="109">
        <v>16565</v>
      </c>
      <c r="G150" s="94" t="s">
        <v>48</v>
      </c>
    </row>
    <row r="151" spans="1:7" x14ac:dyDescent="0.2">
      <c r="A151" s="96" t="s">
        <v>239</v>
      </c>
      <c r="B151" s="69" t="s">
        <v>240</v>
      </c>
      <c r="C151" s="94"/>
      <c r="D151" s="95"/>
      <c r="E151" s="94"/>
      <c r="F151" s="80"/>
      <c r="G151" s="80"/>
    </row>
    <row r="152" spans="1:7" x14ac:dyDescent="0.2">
      <c r="A152" s="96"/>
      <c r="B152" s="69" t="s">
        <v>230</v>
      </c>
      <c r="C152" s="94" t="s">
        <v>48</v>
      </c>
      <c r="D152" s="108">
        <v>701</v>
      </c>
      <c r="E152" s="65">
        <v>81</v>
      </c>
      <c r="F152" s="109">
        <v>25</v>
      </c>
      <c r="G152" s="94" t="s">
        <v>48</v>
      </c>
    </row>
    <row r="153" spans="1:7" x14ac:dyDescent="0.2">
      <c r="A153" s="96" t="s">
        <v>241</v>
      </c>
      <c r="B153" s="69" t="s">
        <v>242</v>
      </c>
      <c r="E153" s="94"/>
      <c r="F153" s="94"/>
      <c r="G153" s="94"/>
    </row>
    <row r="154" spans="1:7" x14ac:dyDescent="0.2">
      <c r="A154" s="96"/>
      <c r="B154" s="69" t="s">
        <v>243</v>
      </c>
      <c r="C154" s="121">
        <v>16408</v>
      </c>
      <c r="D154" s="108">
        <v>7088</v>
      </c>
      <c r="E154" s="94" t="s">
        <v>48</v>
      </c>
      <c r="F154" s="109">
        <v>15885</v>
      </c>
      <c r="G154" s="108">
        <v>6316</v>
      </c>
    </row>
    <row r="155" spans="1:7" x14ac:dyDescent="0.2">
      <c r="A155" s="96" t="s">
        <v>244</v>
      </c>
      <c r="B155" s="69" t="s">
        <v>245</v>
      </c>
      <c r="C155" s="108">
        <v>45</v>
      </c>
      <c r="D155" s="108">
        <v>5</v>
      </c>
      <c r="E155" s="94" t="s">
        <v>48</v>
      </c>
      <c r="F155" s="94" t="s">
        <v>48</v>
      </c>
      <c r="G155" s="94" t="s">
        <v>48</v>
      </c>
    </row>
    <row r="156" spans="1:7" x14ac:dyDescent="0.2">
      <c r="E156" s="73"/>
    </row>
    <row r="157" spans="1:7" x14ac:dyDescent="0.2">
      <c r="A157" s="96"/>
      <c r="B157" s="97" t="s">
        <v>279</v>
      </c>
      <c r="C157" s="107">
        <v>325329</v>
      </c>
      <c r="D157" s="107">
        <v>268294</v>
      </c>
      <c r="E157" s="107">
        <v>170233</v>
      </c>
      <c r="F157" s="107">
        <v>285022</v>
      </c>
      <c r="G157" s="107">
        <v>61332</v>
      </c>
    </row>
    <row r="158" spans="1:7" x14ac:dyDescent="0.2">
      <c r="A158" s="96"/>
      <c r="B158" s="97"/>
      <c r="C158" s="99"/>
      <c r="D158" s="99"/>
      <c r="E158" s="76"/>
      <c r="F158" s="99"/>
      <c r="G158" s="99"/>
    </row>
    <row r="159" spans="1:7" x14ac:dyDescent="0.2">
      <c r="A159" s="100" t="s">
        <v>246</v>
      </c>
      <c r="B159" s="69" t="s">
        <v>247</v>
      </c>
      <c r="C159" s="108">
        <v>226654</v>
      </c>
      <c r="D159" s="108">
        <v>226879</v>
      </c>
      <c r="E159" s="65">
        <v>170233</v>
      </c>
      <c r="F159" s="109">
        <v>105583</v>
      </c>
      <c r="G159" s="85" t="s">
        <v>48</v>
      </c>
    </row>
    <row r="160" spans="1:7" x14ac:dyDescent="0.2">
      <c r="A160" s="100" t="s">
        <v>248</v>
      </c>
      <c r="B160" s="69" t="s">
        <v>249</v>
      </c>
      <c r="C160" s="108">
        <v>12235</v>
      </c>
      <c r="D160" s="108">
        <v>951</v>
      </c>
      <c r="E160" s="77" t="s">
        <v>48</v>
      </c>
      <c r="F160" s="77" t="s">
        <v>48</v>
      </c>
      <c r="G160" s="123">
        <v>61332</v>
      </c>
    </row>
    <row r="161" spans="1:7" x14ac:dyDescent="0.2">
      <c r="A161" s="96" t="s">
        <v>250</v>
      </c>
      <c r="B161" s="69" t="s">
        <v>251</v>
      </c>
      <c r="C161" s="108">
        <v>71573</v>
      </c>
      <c r="D161" s="108">
        <v>34720</v>
      </c>
      <c r="E161" s="77" t="s">
        <v>48</v>
      </c>
      <c r="F161" s="109">
        <v>179439</v>
      </c>
      <c r="G161" s="85" t="s">
        <v>48</v>
      </c>
    </row>
    <row r="162" spans="1:7" x14ac:dyDescent="0.2">
      <c r="A162" s="96" t="s">
        <v>252</v>
      </c>
      <c r="B162" s="69" t="s">
        <v>253</v>
      </c>
      <c r="C162" s="108">
        <v>14867</v>
      </c>
      <c r="D162" s="108">
        <v>5744</v>
      </c>
      <c r="E162" s="77" t="s">
        <v>48</v>
      </c>
      <c r="F162" s="77" t="s">
        <v>48</v>
      </c>
      <c r="G162" s="85" t="s">
        <v>48</v>
      </c>
    </row>
    <row r="163" spans="1:7" x14ac:dyDescent="0.2">
      <c r="A163" s="103"/>
      <c r="B163" s="103"/>
      <c r="C163" s="104"/>
      <c r="D163" s="104"/>
      <c r="E163" s="104"/>
      <c r="F163" s="104"/>
      <c r="G163" s="104"/>
    </row>
    <row r="165" spans="1:7" s="125" customFormat="1" ht="12" x14ac:dyDescent="0.2">
      <c r="A165" s="125" t="s">
        <v>282</v>
      </c>
      <c r="C165" s="126"/>
      <c r="D165" s="126"/>
      <c r="F165" s="126"/>
      <c r="G165" s="126"/>
    </row>
    <row r="166" spans="1:7" s="125" customFormat="1" ht="12" x14ac:dyDescent="0.2">
      <c r="A166" s="125" t="s">
        <v>7</v>
      </c>
      <c r="C166" s="126"/>
      <c r="D166" s="126"/>
      <c r="F166" s="126"/>
      <c r="G166" s="126"/>
    </row>
  </sheetData>
  <mergeCells count="9">
    <mergeCell ref="A1:G1"/>
    <mergeCell ref="A3:A6"/>
    <mergeCell ref="B3:B6"/>
    <mergeCell ref="C3:C5"/>
    <mergeCell ref="D3:D5"/>
    <mergeCell ref="E3:E5"/>
    <mergeCell ref="F3:F5"/>
    <mergeCell ref="G3:G5"/>
    <mergeCell ref="A2:G2"/>
  </mergeCells>
  <printOptions horizontalCentered="1"/>
  <pageMargins left="0.59027777777777801" right="0.59027777777777801" top="0.78749999999999998" bottom="0.91666666666666696" header="0.51180555555555496" footer="0.75"/>
  <pageSetup scale="77" firstPageNumber="58" orientation="portrait" useFirstPageNumber="1" horizontalDpi="300" verticalDpi="300" r:id="rId1"/>
  <headerFooter differentOddEven="1">
    <oddFooter>&amp;L&amp;"Arial,Italic"&amp;11Commodity Flow in the Philippines&amp;R&amp;"Arial,Italic"&amp;11&amp;P</oddFooter>
    <evenFooter>&amp;L&amp;"Arial,Italic"&amp;11&amp;P&amp;R&amp;"Arial,Italic"&amp;11Commodity Flow in the Philippines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'Table 4'!_xlnm_Print_Area</vt:lpstr>
      <vt:lpstr>'Table 2'!Excel_BuiltIn_Print_Area</vt:lpstr>
      <vt:lpstr>'Table 1'!Print_Area</vt:lpstr>
      <vt:lpstr>'Table 2'!Print_Area</vt:lpstr>
      <vt:lpstr>'Table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Montano</dc:creator>
  <cp:lastModifiedBy>USER</cp:lastModifiedBy>
  <dcterms:created xsi:type="dcterms:W3CDTF">2021-03-15T01:11:14Z</dcterms:created>
  <dcterms:modified xsi:type="dcterms:W3CDTF">2021-04-30T03:42:04Z</dcterms:modified>
</cp:coreProperties>
</file>