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BUILDING PERMIT 08122019\BP2018 Annual SR\"/>
    </mc:Choice>
  </mc:AlternateContent>
  <xr:revisionPtr revIDLastSave="0" documentId="13_ncr:1_{528CF795-B9F5-4031-BEF7-2F8AACF5EBCE}" xr6:coauthVersionLast="41" xr6:coauthVersionMax="41" xr10:uidLastSave="{00000000-0000-0000-0000-000000000000}"/>
  <bookViews>
    <workbookView xWindow="-120" yWindow="-120" windowWidth="29040" windowHeight="15840" tabRatio="898" xr2:uid="{00000000-000D-0000-FFFF-FFFF00000000}"/>
  </bookViews>
  <sheets>
    <sheet name="Table a.1" sheetId="10" r:id="rId1"/>
  </sheets>
  <definedNames>
    <definedName name="_xlnm.Print_Titles" localSheetId="0">'Table a.1'!$1:$3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10" l="1"/>
  <c r="C74" i="10"/>
  <c r="C68" i="10"/>
  <c r="C62" i="10"/>
  <c r="C56" i="10"/>
  <c r="C50" i="10"/>
  <c r="C44" i="10"/>
  <c r="C38" i="10"/>
  <c r="C32" i="10"/>
  <c r="C26" i="10"/>
  <c r="C20" i="10"/>
  <c r="C14" i="10"/>
  <c r="D84" i="10" l="1"/>
  <c r="D74" i="10"/>
  <c r="D68" i="10"/>
  <c r="D62" i="10"/>
  <c r="D56" i="10"/>
  <c r="D50" i="10"/>
  <c r="D44" i="10"/>
  <c r="D38" i="10"/>
  <c r="D32" i="10"/>
  <c r="D26" i="10"/>
  <c r="D20" i="10"/>
  <c r="D14" i="10"/>
  <c r="E84" i="10" l="1"/>
  <c r="E74" i="10"/>
  <c r="E44" i="10"/>
  <c r="E20" i="10"/>
  <c r="E14" i="10"/>
  <c r="E88" i="10"/>
  <c r="E87" i="10"/>
  <c r="E83" i="10"/>
  <c r="E82" i="10"/>
  <c r="E81" i="10"/>
  <c r="E78" i="10"/>
  <c r="E77" i="10"/>
  <c r="E73" i="10"/>
  <c r="E72" i="10"/>
  <c r="E71" i="10"/>
  <c r="E67" i="10"/>
  <c r="E66" i="10"/>
  <c r="E65" i="10"/>
  <c r="E62" i="10"/>
  <c r="E61" i="10"/>
  <c r="E60" i="10"/>
  <c r="E59" i="10"/>
  <c r="E55" i="10"/>
  <c r="E54" i="10"/>
  <c r="E53" i="10"/>
  <c r="E50" i="10"/>
  <c r="E49" i="10"/>
  <c r="E48" i="10"/>
  <c r="E47" i="10"/>
  <c r="E43" i="10"/>
  <c r="E42" i="10"/>
  <c r="E41" i="10"/>
  <c r="E37" i="10"/>
  <c r="E36" i="10"/>
  <c r="E35" i="10"/>
  <c r="E31" i="10"/>
  <c r="E30" i="10"/>
  <c r="E29" i="10"/>
  <c r="E25" i="10"/>
  <c r="E24" i="10"/>
  <c r="E23" i="10"/>
  <c r="E19" i="10"/>
  <c r="E18" i="10"/>
  <c r="E17" i="10"/>
  <c r="E13" i="10"/>
  <c r="E12" i="10"/>
  <c r="E11" i="10"/>
  <c r="E8" i="10"/>
  <c r="E7" i="10"/>
  <c r="E6" i="10"/>
  <c r="E32" i="10" l="1"/>
  <c r="E68" i="10"/>
  <c r="E26" i="10"/>
  <c r="E38" i="10"/>
  <c r="E56" i="10"/>
</calcChain>
</file>

<file path=xl/sharedStrings.xml><?xml version="1.0" encoding="utf-8"?>
<sst xmlns="http://schemas.openxmlformats.org/spreadsheetml/2006/main" count="81" uniqueCount="30">
  <si>
    <t>TOTAL</t>
  </si>
  <si>
    <t>Number</t>
  </si>
  <si>
    <t>Floor Area (sq.m.)</t>
  </si>
  <si>
    <t>Value (PHP '000)</t>
  </si>
  <si>
    <t>RESIDENTIAL</t>
  </si>
  <si>
    <t>Average Cost per Floor Area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</si>
  <si>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</si>
  <si>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</si>
  <si>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</si>
  <si>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</si>
  <si>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</si>
  <si>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</si>
  <si>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</si>
  <si>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</si>
  <si>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</si>
  <si>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</si>
  <si>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</si>
  <si>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</si>
  <si>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Other Residential</t>
  </si>
  <si>
    <t>Source:  Industry Statistics Division</t>
  </si>
  <si>
    <t>ADDITION</t>
  </si>
  <si>
    <t>ALTERATION AND REPAIR</t>
  </si>
  <si>
    <t>(Details may not add up to total due to rounding)</t>
  </si>
  <si>
    <t xml:space="preserve">               Economic Sector Statistics Service</t>
  </si>
  <si>
    <t xml:space="preserve">               Philippine Statistics Authority </t>
  </si>
  <si>
    <t xml:space="preserve">               Republic of the Philippines</t>
  </si>
  <si>
    <t>2017</t>
  </si>
  <si>
    <t>2018</t>
  </si>
  <si>
    <t>Growth Rate (%)</t>
  </si>
  <si>
    <t>TABLE A.1   Comparative Construction Statistics by Type of Construction from Approved Building Permits, Philippines: 2018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</si>
</sst>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* #,##0.0_);_(* \(#,##0.0\);_(* &quot;-&quot;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6" fontId="0" fillId="0" borderId="0" xfId="1" applyNumberFormat="1" applyFont="1"/>
    <xf numFmtId="3" fontId="4" fillId="0" borderId="0" xfId="0" applyNumberFormat="1" applyFont="1"/>
    <xf numFmtId="166" fontId="4" fillId="0" borderId="0" xfId="1" applyNumberFormat="1" applyFont="1"/>
    <xf numFmtId="3" fontId="4" fillId="0" borderId="0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 wrapText="1"/>
    </xf>
    <xf numFmtId="164" fontId="5" fillId="0" borderId="0" xfId="0" applyNumberFormat="1" applyFont="1"/>
    <xf numFmtId="164" fontId="4" fillId="0" borderId="0" xfId="0" applyNumberFormat="1" applyFont="1"/>
    <xf numFmtId="167" fontId="0" fillId="0" borderId="0" xfId="0" applyNumberFormat="1" applyFont="1"/>
    <xf numFmtId="3" fontId="6" fillId="0" borderId="0" xfId="0" applyNumberFormat="1" applyFont="1"/>
    <xf numFmtId="168" fontId="0" fillId="0" borderId="0" xfId="0" applyNumberFormat="1" applyFont="1"/>
    <xf numFmtId="168" fontId="0" fillId="0" borderId="0" xfId="0" applyNumberFormat="1" applyFont="1" applyBorder="1"/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/>
    <xf numFmtId="164" fontId="5" fillId="0" borderId="2" xfId="1" applyNumberFormat="1" applyFont="1" applyBorder="1"/>
    <xf numFmtId="0" fontId="5" fillId="0" borderId="2" xfId="0" applyFont="1" applyBorder="1"/>
    <xf numFmtId="164" fontId="4" fillId="0" borderId="0" xfId="1" applyNumberFormat="1" applyFont="1"/>
    <xf numFmtId="164" fontId="4" fillId="0" borderId="0" xfId="0" applyNumberFormat="1" applyFont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justify" vertical="justify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0" borderId="0" xfId="0" applyFont="1" applyFill="1"/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0" fillId="0" borderId="0" xfId="1" applyNumberFormat="1" applyFont="1" applyBorder="1"/>
    <xf numFmtId="164" fontId="0" fillId="0" borderId="0" xfId="0" applyNumberFormat="1"/>
    <xf numFmtId="164" fontId="0" fillId="0" borderId="0" xfId="0" applyNumberFormat="1" applyAlignment="1">
      <alignment horizontal="justify" vertical="justify"/>
    </xf>
    <xf numFmtId="164" fontId="0" fillId="0" borderId="0" xfId="1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65">
    <cellStyle name="Comma" xfId="1" builtinId="3"/>
    <cellStyle name="Comma 2" xfId="3" xr:uid="{00000000-0005-0000-0000-000001000000}"/>
    <cellStyle name="Comma 3 2" xfId="4" xr:uid="{00000000-0005-0000-0000-000002000000}"/>
    <cellStyle name="Normal" xfId="0" builtinId="0"/>
    <cellStyle name="Normal 10" xfId="7" xr:uid="{00000000-0005-0000-0000-000004000000}"/>
    <cellStyle name="Normal 11" xfId="8" xr:uid="{00000000-0005-0000-0000-000005000000}"/>
    <cellStyle name="Normal 12" xfId="9" xr:uid="{00000000-0005-0000-0000-000006000000}"/>
    <cellStyle name="Normal 13" xfId="10" xr:uid="{00000000-0005-0000-0000-000007000000}"/>
    <cellStyle name="Normal 14" xfId="11" xr:uid="{00000000-0005-0000-0000-000008000000}"/>
    <cellStyle name="Normal 15" xfId="12" xr:uid="{00000000-0005-0000-0000-000009000000}"/>
    <cellStyle name="Normal 16" xfId="13" xr:uid="{00000000-0005-0000-0000-00000A000000}"/>
    <cellStyle name="Normal 17" xfId="14" xr:uid="{00000000-0005-0000-0000-00000B000000}"/>
    <cellStyle name="Normal 18" xfId="15" xr:uid="{00000000-0005-0000-0000-00000C000000}"/>
    <cellStyle name="Normal 19" xfId="16" xr:uid="{00000000-0005-0000-0000-00000D000000}"/>
    <cellStyle name="Normal 2" xfId="2" xr:uid="{00000000-0005-0000-0000-00000E000000}"/>
    <cellStyle name="Normal 20" xfId="17" xr:uid="{00000000-0005-0000-0000-00000F000000}"/>
    <cellStyle name="Normal 21" xfId="18" xr:uid="{00000000-0005-0000-0000-000010000000}"/>
    <cellStyle name="Normal 22" xfId="19" xr:uid="{00000000-0005-0000-0000-000011000000}"/>
    <cellStyle name="Normal 23" xfId="20" xr:uid="{00000000-0005-0000-0000-000012000000}"/>
    <cellStyle name="Normal 24" xfId="21" xr:uid="{00000000-0005-0000-0000-000013000000}"/>
    <cellStyle name="Normal 25" xfId="22" xr:uid="{00000000-0005-0000-0000-000014000000}"/>
    <cellStyle name="Normal 26" xfId="23" xr:uid="{00000000-0005-0000-0000-000015000000}"/>
    <cellStyle name="Normal 27" xfId="24" xr:uid="{00000000-0005-0000-0000-000016000000}"/>
    <cellStyle name="Normal 28" xfId="25" xr:uid="{00000000-0005-0000-0000-000017000000}"/>
    <cellStyle name="Normal 29" xfId="26" xr:uid="{00000000-0005-0000-0000-000018000000}"/>
    <cellStyle name="Normal 30" xfId="27" xr:uid="{00000000-0005-0000-0000-000019000000}"/>
    <cellStyle name="Normal 31" xfId="28" xr:uid="{00000000-0005-0000-0000-00001A000000}"/>
    <cellStyle name="Normal 32" xfId="29" xr:uid="{00000000-0005-0000-0000-00001B000000}"/>
    <cellStyle name="Normal 33" xfId="30" xr:uid="{00000000-0005-0000-0000-00001C000000}"/>
    <cellStyle name="Normal 34" xfId="31" xr:uid="{00000000-0005-0000-0000-00001D000000}"/>
    <cellStyle name="Normal 35" xfId="32" xr:uid="{00000000-0005-0000-0000-00001E000000}"/>
    <cellStyle name="Normal 36" xfId="33" xr:uid="{00000000-0005-0000-0000-00001F000000}"/>
    <cellStyle name="Normal 37" xfId="34" xr:uid="{00000000-0005-0000-0000-000020000000}"/>
    <cellStyle name="Normal 38" xfId="35" xr:uid="{00000000-0005-0000-0000-000021000000}"/>
    <cellStyle name="Normal 39" xfId="36" xr:uid="{00000000-0005-0000-0000-000022000000}"/>
    <cellStyle name="Normal 40" xfId="37" xr:uid="{00000000-0005-0000-0000-000023000000}"/>
    <cellStyle name="Normal 41" xfId="38" xr:uid="{00000000-0005-0000-0000-000024000000}"/>
    <cellStyle name="Normal 42" xfId="39" xr:uid="{00000000-0005-0000-0000-000025000000}"/>
    <cellStyle name="Normal 43" xfId="40" xr:uid="{00000000-0005-0000-0000-000026000000}"/>
    <cellStyle name="Normal 44" xfId="41" xr:uid="{00000000-0005-0000-0000-000027000000}"/>
    <cellStyle name="Normal 45" xfId="42" xr:uid="{00000000-0005-0000-0000-000028000000}"/>
    <cellStyle name="Normal 46" xfId="43" xr:uid="{00000000-0005-0000-0000-000029000000}"/>
    <cellStyle name="Normal 47" xfId="44" xr:uid="{00000000-0005-0000-0000-00002A000000}"/>
    <cellStyle name="Normal 48" xfId="45" xr:uid="{00000000-0005-0000-0000-00002B000000}"/>
    <cellStyle name="Normal 49" xfId="46" xr:uid="{00000000-0005-0000-0000-00002C000000}"/>
    <cellStyle name="Normal 62" xfId="63" xr:uid="{00000000-0005-0000-0000-00002D000000}"/>
    <cellStyle name="Normal 63" xfId="64" xr:uid="{00000000-0005-0000-0000-00002E000000}"/>
    <cellStyle name="Normal 75" xfId="60" xr:uid="{00000000-0005-0000-0000-00002F000000}"/>
    <cellStyle name="Normal 76" xfId="61" xr:uid="{00000000-0005-0000-0000-000030000000}"/>
    <cellStyle name="Normal 77" xfId="62" xr:uid="{00000000-0005-0000-0000-000031000000}"/>
    <cellStyle name="Normal 78" xfId="58" xr:uid="{00000000-0005-0000-0000-000032000000}"/>
    <cellStyle name="Normal 79" xfId="59" xr:uid="{00000000-0005-0000-0000-000033000000}"/>
    <cellStyle name="Normal 8" xfId="5" xr:uid="{00000000-0005-0000-0000-000034000000}"/>
    <cellStyle name="Normal 80" xfId="47" xr:uid="{00000000-0005-0000-0000-000035000000}"/>
    <cellStyle name="Normal 81" xfId="48" xr:uid="{00000000-0005-0000-0000-000036000000}"/>
    <cellStyle name="Normal 82" xfId="49" xr:uid="{00000000-0005-0000-0000-000037000000}"/>
    <cellStyle name="Normal 83" xfId="50" xr:uid="{00000000-0005-0000-0000-000038000000}"/>
    <cellStyle name="Normal 84" xfId="51" xr:uid="{00000000-0005-0000-0000-000039000000}"/>
    <cellStyle name="Normal 85" xfId="52" xr:uid="{00000000-0005-0000-0000-00003A000000}"/>
    <cellStyle name="Normal 86" xfId="53" xr:uid="{00000000-0005-0000-0000-00003B000000}"/>
    <cellStyle name="Normal 87" xfId="54" xr:uid="{00000000-0005-0000-0000-00003C000000}"/>
    <cellStyle name="Normal 88" xfId="55" xr:uid="{00000000-0005-0000-0000-00003D000000}"/>
    <cellStyle name="Normal 89" xfId="56" xr:uid="{00000000-0005-0000-0000-00003E000000}"/>
    <cellStyle name="Normal 9" xfId="6" xr:uid="{00000000-0005-0000-0000-00003F000000}"/>
    <cellStyle name="Normal 90" xfId="57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3"/>
  <sheetViews>
    <sheetView tabSelected="1" view="pageBreakPreview" zoomScale="115" zoomScaleSheetLayoutView="115" workbookViewId="0">
      <selection activeCell="F36" sqref="F36"/>
    </sheetView>
  </sheetViews>
  <sheetFormatPr defaultRowHeight="12.75" x14ac:dyDescent="0.2"/>
  <cols>
    <col min="1" max="1" width="1.42578125" customWidth="1"/>
    <col min="2" max="2" width="30.5703125" style="8" customWidth="1"/>
    <col min="3" max="3" width="14.7109375" style="8" customWidth="1"/>
    <col min="4" max="4" width="14.7109375" style="9" customWidth="1"/>
    <col min="5" max="5" width="11" style="8" customWidth="1"/>
    <col min="6" max="6" width="15.5703125" customWidth="1"/>
    <col min="7" max="7" width="14.140625" customWidth="1"/>
  </cols>
  <sheetData>
    <row r="1" spans="2:6" s="1" customFormat="1" ht="25.5" customHeight="1" x14ac:dyDescent="0.2">
      <c r="B1" s="38" t="s">
        <v>29</v>
      </c>
      <c r="C1" s="38"/>
      <c r="D1" s="38"/>
      <c r="E1" s="38"/>
    </row>
    <row r="2" spans="2:6" ht="17.25" customHeight="1" thickBot="1" x14ac:dyDescent="0.25">
      <c r="B2" s="37" t="s">
        <v>22</v>
      </c>
      <c r="C2" s="37"/>
      <c r="D2" s="37"/>
      <c r="E2" s="37"/>
    </row>
    <row r="3" spans="2:6" ht="41.25" customHeight="1" thickTop="1" thickBot="1" x14ac:dyDescent="0.25">
      <c r="B3" s="2" t="s">
        <v>16</v>
      </c>
      <c r="C3" s="36" t="s">
        <v>27</v>
      </c>
      <c r="D3" s="36" t="s">
        <v>26</v>
      </c>
      <c r="E3" s="39" t="s">
        <v>28</v>
      </c>
    </row>
    <row r="4" spans="2:6" ht="12" customHeight="1" thickTop="1" x14ac:dyDescent="0.2">
      <c r="B4" s="29"/>
      <c r="C4" s="30"/>
      <c r="D4" s="30"/>
      <c r="E4" s="31"/>
    </row>
    <row r="5" spans="2:6" ht="12" customHeight="1" x14ac:dyDescent="0.2">
      <c r="B5" s="7" t="s">
        <v>0</v>
      </c>
      <c r="D5" s="15" t="s">
        <v>14</v>
      </c>
    </row>
    <row r="6" spans="2:6" x14ac:dyDescent="0.2">
      <c r="B6" s="10" t="s">
        <v>1</v>
      </c>
      <c r="C6" s="13">
        <v>173193</v>
      </c>
      <c r="D6" s="13">
        <v>152012</v>
      </c>
      <c r="E6" s="16">
        <f>(C6-D6)/D6*100</f>
        <v>13.933768386706314</v>
      </c>
      <c r="F6" s="12"/>
    </row>
    <row r="7" spans="2:6" x14ac:dyDescent="0.2">
      <c r="B7" s="10" t="s">
        <v>2</v>
      </c>
      <c r="C7" s="13">
        <v>41084531</v>
      </c>
      <c r="D7" s="13">
        <v>31884027</v>
      </c>
      <c r="E7" s="16">
        <f>(C7-D7)/D7*100</f>
        <v>28.856154211637069</v>
      </c>
      <c r="F7" s="12"/>
    </row>
    <row r="8" spans="2:6" ht="12.75" customHeight="1" x14ac:dyDescent="0.2">
      <c r="B8" s="10" t="s">
        <v>3</v>
      </c>
      <c r="C8" s="13">
        <v>476008722.81400001</v>
      </c>
      <c r="D8" s="13">
        <v>333214519.53500003</v>
      </c>
      <c r="E8" s="16">
        <f>(C8-D8)/D8*100</f>
        <v>42.853535757766167</v>
      </c>
      <c r="F8" s="12"/>
    </row>
    <row r="9" spans="2:6" ht="9" customHeight="1" x14ac:dyDescent="0.2">
      <c r="B9" s="10"/>
      <c r="C9" s="13"/>
      <c r="D9" s="13"/>
      <c r="E9" s="16"/>
      <c r="F9" s="4"/>
    </row>
    <row r="10" spans="2:6" x14ac:dyDescent="0.2">
      <c r="B10" s="7" t="s">
        <v>4</v>
      </c>
      <c r="C10" s="22"/>
      <c r="D10" s="22"/>
      <c r="E10" s="16"/>
      <c r="F10" s="5"/>
    </row>
    <row r="11" spans="2:6" x14ac:dyDescent="0.2">
      <c r="B11" s="10" t="s">
        <v>1</v>
      </c>
      <c r="C11" s="13">
        <v>126429</v>
      </c>
      <c r="D11" s="13">
        <v>110942</v>
      </c>
      <c r="E11" s="16">
        <f>(C11-D11)/D11*100</f>
        <v>13.95954642966595</v>
      </c>
      <c r="F11" s="12"/>
    </row>
    <row r="12" spans="2:6" x14ac:dyDescent="0.2">
      <c r="B12" s="10" t="s">
        <v>2</v>
      </c>
      <c r="C12" s="13">
        <v>22961367</v>
      </c>
      <c r="D12" s="13">
        <v>16301228</v>
      </c>
      <c r="E12" s="16">
        <f>(C12-D12)/D12*100</f>
        <v>40.85667042998233</v>
      </c>
      <c r="F12" s="12"/>
    </row>
    <row r="13" spans="2:6" x14ac:dyDescent="0.2">
      <c r="B13" s="10" t="s">
        <v>3</v>
      </c>
      <c r="C13" s="13">
        <v>257417054.37200001</v>
      </c>
      <c r="D13" s="13">
        <v>164153249.68399999</v>
      </c>
      <c r="E13" s="16">
        <f>(C13-D13)/D13*100</f>
        <v>56.815082776329859</v>
      </c>
      <c r="F13" s="12"/>
    </row>
    <row r="14" spans="2:6" x14ac:dyDescent="0.2">
      <c r="B14" s="11" t="s">
        <v>5</v>
      </c>
      <c r="C14" s="13">
        <f>C13/C12*1000</f>
        <v>11210.876703116153</v>
      </c>
      <c r="D14" s="23">
        <f>D13/D12*1000</f>
        <v>10069.992867040446</v>
      </c>
      <c r="E14" s="16">
        <f>(C14-D14)/D14*100</f>
        <v>11.329539664420944</v>
      </c>
      <c r="F14" s="6"/>
    </row>
    <row r="15" spans="2:6" ht="7.5" customHeight="1" x14ac:dyDescent="0.2">
      <c r="B15" s="10"/>
      <c r="C15" s="13"/>
      <c r="D15" s="13"/>
      <c r="E15" s="16"/>
      <c r="F15" s="4"/>
    </row>
    <row r="16" spans="2:6" x14ac:dyDescent="0.2">
      <c r="B16" s="7" t="s">
        <v>6</v>
      </c>
      <c r="C16" s="13"/>
      <c r="D16" s="13"/>
      <c r="E16" s="16"/>
      <c r="F16" s="4"/>
    </row>
    <row r="17" spans="2:7" x14ac:dyDescent="0.2">
      <c r="B17" s="10" t="s">
        <v>1</v>
      </c>
      <c r="C17" s="13">
        <v>106487</v>
      </c>
      <c r="D17" s="13">
        <v>95366</v>
      </c>
      <c r="E17" s="16">
        <f>(C17-D17)/D17*100</f>
        <v>11.661388754902166</v>
      </c>
      <c r="F17" s="12"/>
    </row>
    <row r="18" spans="2:7" x14ac:dyDescent="0.2">
      <c r="B18" s="10" t="s">
        <v>2</v>
      </c>
      <c r="C18" s="13">
        <v>10775360</v>
      </c>
      <c r="D18" s="13">
        <v>9640230</v>
      </c>
      <c r="E18" s="16">
        <f>(C18-D18)/D18*100</f>
        <v>11.774926531835858</v>
      </c>
      <c r="F18" s="12"/>
    </row>
    <row r="19" spans="2:7" x14ac:dyDescent="0.2">
      <c r="B19" s="10" t="s">
        <v>3</v>
      </c>
      <c r="C19" s="13">
        <v>101790570.008</v>
      </c>
      <c r="D19" s="13">
        <v>88326945.947999999</v>
      </c>
      <c r="E19" s="16">
        <f>(C19-D19)/D19*100</f>
        <v>15.242940775883195</v>
      </c>
      <c r="F19" s="12"/>
    </row>
    <row r="20" spans="2:7" x14ac:dyDescent="0.2">
      <c r="B20" s="11" t="s">
        <v>5</v>
      </c>
      <c r="C20" s="13">
        <f>C19/C18*1000</f>
        <v>9446.6050329640948</v>
      </c>
      <c r="D20" s="13">
        <f>D19/D18*1000</f>
        <v>9162.3276569127502</v>
      </c>
      <c r="E20" s="16">
        <f>(C20-D20)/D20*100</f>
        <v>3.1026763798046928</v>
      </c>
      <c r="F20" s="4"/>
    </row>
    <row r="21" spans="2:7" ht="7.5" customHeight="1" x14ac:dyDescent="0.2">
      <c r="B21" s="10"/>
      <c r="C21" s="13"/>
      <c r="D21" s="13"/>
      <c r="E21" s="16"/>
      <c r="F21" s="4"/>
    </row>
    <row r="22" spans="2:7" x14ac:dyDescent="0.2">
      <c r="B22" s="7" t="s">
        <v>15</v>
      </c>
      <c r="C22" s="13"/>
      <c r="D22" s="13"/>
      <c r="E22" s="16"/>
      <c r="F22" s="4"/>
    </row>
    <row r="23" spans="2:7" x14ac:dyDescent="0.2">
      <c r="B23" s="10" t="s">
        <v>1</v>
      </c>
      <c r="C23" s="13">
        <v>2208</v>
      </c>
      <c r="D23" s="13">
        <v>1757</v>
      </c>
      <c r="E23" s="16">
        <f>(C23-D23)/D23*100</f>
        <v>25.668753557199775</v>
      </c>
      <c r="F23" s="12"/>
    </row>
    <row r="24" spans="2:7" x14ac:dyDescent="0.2">
      <c r="B24" s="10" t="s">
        <v>2</v>
      </c>
      <c r="C24" s="13">
        <v>327531</v>
      </c>
      <c r="D24" s="13">
        <v>260193</v>
      </c>
      <c r="E24" s="16">
        <f>(C24-D24)/D24*100</f>
        <v>25.880019831432822</v>
      </c>
      <c r="F24" s="12"/>
    </row>
    <row r="25" spans="2:7" x14ac:dyDescent="0.2">
      <c r="B25" s="10" t="s">
        <v>3</v>
      </c>
      <c r="C25" s="13">
        <v>3310365.6869999999</v>
      </c>
      <c r="D25" s="13">
        <v>2334314.983</v>
      </c>
      <c r="E25" s="16">
        <f>(C25-D25)/D25*100</f>
        <v>41.813153370827671</v>
      </c>
      <c r="F25" s="12"/>
    </row>
    <row r="26" spans="2:7" x14ac:dyDescent="0.2">
      <c r="B26" s="11" t="s">
        <v>5</v>
      </c>
      <c r="C26" s="13">
        <f>C25/C24*1000</f>
        <v>10107.030134552149</v>
      </c>
      <c r="D26" s="13">
        <f>D25/D24*1000</f>
        <v>8971.4749551294626</v>
      </c>
      <c r="E26" s="16">
        <f>(C26-D26)/D26*100</f>
        <v>12.657396750279398</v>
      </c>
      <c r="F26" s="4"/>
    </row>
    <row r="27" spans="2:7" x14ac:dyDescent="0.2">
      <c r="B27" s="10"/>
      <c r="C27" s="13"/>
      <c r="D27" s="13"/>
      <c r="E27" s="16"/>
      <c r="F27" s="4"/>
      <c r="G27" s="3"/>
    </row>
    <row r="28" spans="2:7" x14ac:dyDescent="0.2">
      <c r="B28" s="26" t="s">
        <v>7</v>
      </c>
      <c r="C28" s="13"/>
      <c r="D28" s="13"/>
      <c r="E28" s="16"/>
      <c r="F28" s="4"/>
    </row>
    <row r="29" spans="2:7" x14ac:dyDescent="0.2">
      <c r="B29" s="10" t="s">
        <v>1</v>
      </c>
      <c r="C29" s="13">
        <v>17304</v>
      </c>
      <c r="D29" s="13">
        <v>13417</v>
      </c>
      <c r="E29" s="16">
        <f>(C29-D29)/D29*100</f>
        <v>28.970708802265783</v>
      </c>
      <c r="F29" s="12"/>
    </row>
    <row r="30" spans="2:7" x14ac:dyDescent="0.2">
      <c r="B30" s="10" t="s">
        <v>2</v>
      </c>
      <c r="C30" s="13">
        <v>4527974</v>
      </c>
      <c r="D30" s="13">
        <v>3446382</v>
      </c>
      <c r="E30" s="16">
        <f>(C30-D30)/D30*100</f>
        <v>31.383404393360919</v>
      </c>
      <c r="F30" s="12"/>
    </row>
    <row r="31" spans="2:7" x14ac:dyDescent="0.2">
      <c r="B31" s="10" t="s">
        <v>3</v>
      </c>
      <c r="C31" s="13">
        <v>40095165.601000004</v>
      </c>
      <c r="D31" s="13">
        <v>28701905.662</v>
      </c>
      <c r="E31" s="16">
        <f>(C31-D31)/D31*100</f>
        <v>39.695134090291965</v>
      </c>
      <c r="F31" s="12"/>
    </row>
    <row r="32" spans="2:7" x14ac:dyDescent="0.2">
      <c r="B32" s="11" t="s">
        <v>5</v>
      </c>
      <c r="C32" s="13">
        <f>C31/C30*1000</f>
        <v>8854.9902453061804</v>
      </c>
      <c r="D32" s="13">
        <f>D31/D30*1000</f>
        <v>8328.1266156798629</v>
      </c>
      <c r="E32" s="16">
        <f>(C32-D32)/D32*100</f>
        <v>6.3263162766324879</v>
      </c>
      <c r="F32" s="4"/>
    </row>
    <row r="33" spans="2:6" ht="9" customHeight="1" x14ac:dyDescent="0.2">
      <c r="B33" s="10"/>
      <c r="C33" s="13"/>
      <c r="D33" s="13"/>
      <c r="E33" s="16"/>
      <c r="F33" s="4"/>
    </row>
    <row r="34" spans="2:6" x14ac:dyDescent="0.2">
      <c r="B34" s="26" t="s">
        <v>8</v>
      </c>
      <c r="C34" s="13"/>
      <c r="D34" s="13"/>
      <c r="E34" s="16"/>
      <c r="F34" s="4"/>
    </row>
    <row r="35" spans="2:6" x14ac:dyDescent="0.2">
      <c r="B35" s="10" t="s">
        <v>1</v>
      </c>
      <c r="C35" s="13">
        <v>217</v>
      </c>
      <c r="D35" s="13">
        <v>114</v>
      </c>
      <c r="E35" s="16">
        <f>(C35-D35)/D35*100</f>
        <v>90.350877192982466</v>
      </c>
      <c r="F35" s="12"/>
    </row>
    <row r="36" spans="2:6" x14ac:dyDescent="0.2">
      <c r="B36" s="10" t="s">
        <v>2</v>
      </c>
      <c r="C36" s="13">
        <v>7287849</v>
      </c>
      <c r="D36" s="13">
        <v>2891200</v>
      </c>
      <c r="E36" s="16">
        <f>(C36-D36)/D36*100</f>
        <v>152.07004012174878</v>
      </c>
      <c r="F36" s="12"/>
    </row>
    <row r="37" spans="2:6" x14ac:dyDescent="0.2">
      <c r="B37" s="10" t="s">
        <v>3</v>
      </c>
      <c r="C37" s="13">
        <v>111813183.07799999</v>
      </c>
      <c r="D37" s="13">
        <v>44065853.640000001</v>
      </c>
      <c r="E37" s="16">
        <f>(C37-D37)/D37*100</f>
        <v>153.74110301247757</v>
      </c>
      <c r="F37" s="12"/>
    </row>
    <row r="38" spans="2:6" x14ac:dyDescent="0.2">
      <c r="B38" s="11" t="s">
        <v>5</v>
      </c>
      <c r="C38" s="13">
        <f>C37/C36*1000</f>
        <v>15342.41215453284</v>
      </c>
      <c r="D38" s="13">
        <f>D37/D36*1000</f>
        <v>15241.371624239071</v>
      </c>
      <c r="E38" s="16">
        <f>(C38-D38)/D38*100</f>
        <v>0.6629359403131363</v>
      </c>
      <c r="F38" s="4"/>
    </row>
    <row r="39" spans="2:6" ht="8.25" customHeight="1" x14ac:dyDescent="0.2">
      <c r="B39" s="10"/>
      <c r="C39" s="13"/>
      <c r="D39" s="13"/>
      <c r="E39" s="16"/>
      <c r="F39" s="4"/>
    </row>
    <row r="40" spans="2:6" x14ac:dyDescent="0.2">
      <c r="B40" s="7" t="s">
        <v>18</v>
      </c>
      <c r="C40" s="13"/>
      <c r="D40" s="13"/>
      <c r="E40" s="16"/>
      <c r="F40" s="4"/>
    </row>
    <row r="41" spans="2:6" x14ac:dyDescent="0.2">
      <c r="B41" s="10" t="s">
        <v>1</v>
      </c>
      <c r="C41" s="13">
        <v>213</v>
      </c>
      <c r="D41" s="13">
        <v>288</v>
      </c>
      <c r="E41" s="16">
        <f>(C41-D41)/D41*100</f>
        <v>-26.041666666666668</v>
      </c>
      <c r="F41" s="12"/>
    </row>
    <row r="42" spans="2:6" x14ac:dyDescent="0.2">
      <c r="B42" s="10" t="s">
        <v>2</v>
      </c>
      <c r="C42" s="13">
        <v>42653</v>
      </c>
      <c r="D42" s="13">
        <v>63223</v>
      </c>
      <c r="E42" s="16">
        <f>(C42-D42)/D42*100</f>
        <v>-32.535627856950796</v>
      </c>
      <c r="F42" s="12"/>
    </row>
    <row r="43" spans="2:6" x14ac:dyDescent="0.2">
      <c r="B43" s="10" t="s">
        <v>3</v>
      </c>
      <c r="C43" s="13">
        <v>407769.99800000002</v>
      </c>
      <c r="D43" s="13">
        <v>724229.451</v>
      </c>
      <c r="E43" s="16">
        <f>(C43-D43)/D43*100</f>
        <v>-43.696021000394246</v>
      </c>
      <c r="F43" s="12"/>
    </row>
    <row r="44" spans="2:6" x14ac:dyDescent="0.2">
      <c r="B44" s="11" t="s">
        <v>5</v>
      </c>
      <c r="C44" s="13">
        <f>C43/C42*1000</f>
        <v>9560.1715705812021</v>
      </c>
      <c r="D44" s="13">
        <f>D43/D42*1000</f>
        <v>11455.157948847729</v>
      </c>
      <c r="E44" s="16">
        <f>(C44-D44)/D44*100</f>
        <v>-16.542647309870947</v>
      </c>
      <c r="F44" s="4"/>
    </row>
    <row r="45" spans="2:6" ht="8.25" customHeight="1" x14ac:dyDescent="0.2">
      <c r="D45" s="8"/>
    </row>
    <row r="46" spans="2:6" x14ac:dyDescent="0.2">
      <c r="B46" s="7" t="s">
        <v>9</v>
      </c>
      <c r="C46" s="5"/>
      <c r="D46" s="5"/>
      <c r="E46" s="14"/>
    </row>
    <row r="47" spans="2:6" x14ac:dyDescent="0.2">
      <c r="B47" s="10" t="s">
        <v>1</v>
      </c>
      <c r="C47" s="12">
        <v>24381</v>
      </c>
      <c r="D47" s="12">
        <v>21349</v>
      </c>
      <c r="E47" s="16">
        <f>(C47-D47)/D47*100</f>
        <v>14.202070354583352</v>
      </c>
    </row>
    <row r="48" spans="2:6" x14ac:dyDescent="0.2">
      <c r="B48" s="10" t="s">
        <v>2</v>
      </c>
      <c r="C48" s="12">
        <v>17409516</v>
      </c>
      <c r="D48" s="12">
        <v>15035707</v>
      </c>
      <c r="E48" s="16">
        <f>(C48-D48)/D48*100</f>
        <v>15.787810975566362</v>
      </c>
    </row>
    <row r="49" spans="2:5" x14ac:dyDescent="0.2">
      <c r="B49" s="10" t="s">
        <v>3</v>
      </c>
      <c r="C49" s="12">
        <v>181481663.06099999</v>
      </c>
      <c r="D49" s="12">
        <v>143315469.97799999</v>
      </c>
      <c r="E49" s="16">
        <f>(C49-D49)/D49*100</f>
        <v>26.630895526392795</v>
      </c>
    </row>
    <row r="50" spans="2:5" x14ac:dyDescent="0.2">
      <c r="B50" s="27" t="s">
        <v>5</v>
      </c>
      <c r="C50" s="33">
        <f>C49/C48*1000</f>
        <v>10424.279633104101</v>
      </c>
      <c r="D50" s="13">
        <f>(D49/D48)*1000</f>
        <v>9531.6748309873274</v>
      </c>
      <c r="E50" s="16">
        <f>(C50-D50)/D50*100</f>
        <v>9.364616585690996</v>
      </c>
    </row>
    <row r="51" spans="2:5" ht="7.5" customHeight="1" x14ac:dyDescent="0.2">
      <c r="B51" s="10"/>
      <c r="C51" s="33"/>
      <c r="D51" s="24"/>
      <c r="E51" s="16"/>
    </row>
    <row r="52" spans="2:5" x14ac:dyDescent="0.2">
      <c r="B52" s="7" t="s">
        <v>10</v>
      </c>
      <c r="C52" s="33"/>
      <c r="D52" s="24"/>
      <c r="E52" s="16"/>
    </row>
    <row r="53" spans="2:5" x14ac:dyDescent="0.2">
      <c r="B53" s="10" t="s">
        <v>1</v>
      </c>
      <c r="C53" s="13">
        <v>14674</v>
      </c>
      <c r="D53" s="13">
        <v>13137</v>
      </c>
      <c r="E53" s="16">
        <f>(C53-D53)/D53*100</f>
        <v>11.699779249448124</v>
      </c>
    </row>
    <row r="54" spans="2:5" x14ac:dyDescent="0.2">
      <c r="B54" s="10" t="s">
        <v>2</v>
      </c>
      <c r="C54" s="13">
        <v>8778238</v>
      </c>
      <c r="D54" s="13">
        <v>7501816</v>
      </c>
      <c r="E54" s="16">
        <f>(C54-D54)/D54*100</f>
        <v>17.014840140040757</v>
      </c>
    </row>
    <row r="55" spans="2:5" x14ac:dyDescent="0.2">
      <c r="B55" s="10" t="s">
        <v>3</v>
      </c>
      <c r="C55" s="13">
        <v>97430434.041999996</v>
      </c>
      <c r="D55" s="13">
        <v>79098147.797000006</v>
      </c>
      <c r="E55" s="16">
        <f>(C55-D55)/D55*100</f>
        <v>23.176631508551313</v>
      </c>
    </row>
    <row r="56" spans="2:5" x14ac:dyDescent="0.2">
      <c r="B56" s="11" t="s">
        <v>5</v>
      </c>
      <c r="C56" s="33">
        <f>C55/C54*1000</f>
        <v>11099.087771600633</v>
      </c>
      <c r="D56" s="24">
        <f>D55/D54*1000</f>
        <v>10543.866684680082</v>
      </c>
      <c r="E56" s="16">
        <f>(C56-D56)/D56*100</f>
        <v>5.2658204387890208</v>
      </c>
    </row>
    <row r="57" spans="2:5" ht="6" customHeight="1" x14ac:dyDescent="0.2">
      <c r="B57" s="10"/>
      <c r="C57" s="33"/>
      <c r="D57" s="24"/>
      <c r="E57" s="16"/>
    </row>
    <row r="58" spans="2:5" x14ac:dyDescent="0.2">
      <c r="B58" s="7" t="s">
        <v>11</v>
      </c>
      <c r="C58" s="33"/>
      <c r="D58" s="24"/>
      <c r="E58" s="16"/>
    </row>
    <row r="59" spans="2:5" x14ac:dyDescent="0.2">
      <c r="B59" s="10" t="s">
        <v>1</v>
      </c>
      <c r="C59" s="13">
        <v>2649</v>
      </c>
      <c r="D59" s="13">
        <v>2580</v>
      </c>
      <c r="E59" s="16">
        <f>(C59-D59)/D59*100</f>
        <v>2.6744186046511627</v>
      </c>
    </row>
    <row r="60" spans="2:5" x14ac:dyDescent="0.2">
      <c r="B60" s="10" t="s">
        <v>2</v>
      </c>
      <c r="C60" s="13">
        <v>4052578</v>
      </c>
      <c r="D60" s="13">
        <v>3681722</v>
      </c>
      <c r="E60" s="16">
        <f>(C60-D60)/D60*100</f>
        <v>10.072895237608922</v>
      </c>
    </row>
    <row r="61" spans="2:5" x14ac:dyDescent="0.2">
      <c r="B61" s="10" t="s">
        <v>3</v>
      </c>
      <c r="C61" s="13">
        <v>29781486.236000001</v>
      </c>
      <c r="D61" s="13">
        <v>24037028.129999999</v>
      </c>
      <c r="E61" s="16">
        <f>(C61-D61)/D61*100</f>
        <v>23.898370775838512</v>
      </c>
    </row>
    <row r="62" spans="2:5" x14ac:dyDescent="0.2">
      <c r="B62" s="27" t="s">
        <v>5</v>
      </c>
      <c r="C62" s="33">
        <f>C61/C60*1000</f>
        <v>7348.7755784095953</v>
      </c>
      <c r="D62" s="24">
        <f>D61/D60*1000</f>
        <v>6528.7460948979842</v>
      </c>
      <c r="E62" s="16">
        <f>(C62-D62)/D62*100</f>
        <v>12.560290622305544</v>
      </c>
    </row>
    <row r="63" spans="2:5" ht="7.5" customHeight="1" x14ac:dyDescent="0.2">
      <c r="B63" s="10"/>
      <c r="C63" s="33"/>
      <c r="D63" s="24"/>
      <c r="E63" s="16"/>
    </row>
    <row r="64" spans="2:5" x14ac:dyDescent="0.2">
      <c r="B64" s="7" t="s">
        <v>12</v>
      </c>
      <c r="C64" s="33"/>
      <c r="D64" s="24"/>
      <c r="E64" s="16"/>
    </row>
    <row r="65" spans="2:5" x14ac:dyDescent="0.2">
      <c r="B65" s="10" t="s">
        <v>1</v>
      </c>
      <c r="C65" s="13">
        <v>5338</v>
      </c>
      <c r="D65" s="13">
        <v>3949</v>
      </c>
      <c r="E65" s="16">
        <f>(C65-D65)/D65*100</f>
        <v>35.17346163585718</v>
      </c>
    </row>
    <row r="66" spans="2:5" x14ac:dyDescent="0.2">
      <c r="B66" s="10" t="s">
        <v>2</v>
      </c>
      <c r="C66" s="13">
        <v>3555038</v>
      </c>
      <c r="D66" s="13">
        <v>2861862</v>
      </c>
      <c r="E66" s="16">
        <f>(C66-D66)/D66*100</f>
        <v>24.221153920070222</v>
      </c>
    </row>
    <row r="67" spans="2:5" x14ac:dyDescent="0.2">
      <c r="B67" s="10" t="s">
        <v>3</v>
      </c>
      <c r="C67" s="13">
        <v>49102231.733000003</v>
      </c>
      <c r="D67" s="13">
        <v>34331169.870999999</v>
      </c>
      <c r="E67" s="16">
        <f>(C67-D67)/D67*100</f>
        <v>43.025221445999478</v>
      </c>
    </row>
    <row r="68" spans="2:5" x14ac:dyDescent="0.2">
      <c r="B68" s="11" t="s">
        <v>5</v>
      </c>
      <c r="C68" s="33">
        <f>C67/C66*1000</f>
        <v>13812.01318607565</v>
      </c>
      <c r="D68" s="24">
        <f>D67/D66*1000</f>
        <v>11996.095503906197</v>
      </c>
      <c r="E68" s="16">
        <f>(C68-D68)/D68*100</f>
        <v>15.137572734212974</v>
      </c>
    </row>
    <row r="69" spans="2:5" ht="6.75" customHeight="1" x14ac:dyDescent="0.2">
      <c r="B69" s="10"/>
      <c r="C69" s="33"/>
      <c r="D69" s="24"/>
      <c r="E69" s="16"/>
    </row>
    <row r="70" spans="2:5" x14ac:dyDescent="0.2">
      <c r="B70" s="7" t="s">
        <v>13</v>
      </c>
      <c r="C70" s="33"/>
      <c r="D70" s="24"/>
      <c r="E70" s="16"/>
    </row>
    <row r="71" spans="2:5" x14ac:dyDescent="0.2">
      <c r="B71" s="10" t="s">
        <v>1</v>
      </c>
      <c r="C71" s="13">
        <v>1171</v>
      </c>
      <c r="D71" s="13">
        <v>1109</v>
      </c>
      <c r="E71" s="16">
        <f>(C71-D71)/D71*100</f>
        <v>5.5906221821460775</v>
      </c>
    </row>
    <row r="72" spans="2:5" x14ac:dyDescent="0.2">
      <c r="B72" s="10" t="s">
        <v>2</v>
      </c>
      <c r="C72" s="13">
        <v>1023662</v>
      </c>
      <c r="D72" s="13">
        <v>990307</v>
      </c>
      <c r="E72" s="16">
        <f>(C72-D72)/D72*100</f>
        <v>3.3681474532644926</v>
      </c>
    </row>
    <row r="73" spans="2:5" x14ac:dyDescent="0.2">
      <c r="B73" s="10" t="s">
        <v>3</v>
      </c>
      <c r="C73" s="13">
        <v>4523155.7649999997</v>
      </c>
      <c r="D73" s="13">
        <v>4670240.8689999999</v>
      </c>
      <c r="E73" s="16">
        <f>(C73-D73)/D73*100</f>
        <v>-3.1494115212840059</v>
      </c>
    </row>
    <row r="74" spans="2:5" x14ac:dyDescent="0.2">
      <c r="B74" s="11" t="s">
        <v>5</v>
      </c>
      <c r="C74" s="33">
        <f>C73/C72*1000</f>
        <v>4418.6027858804955</v>
      </c>
      <c r="D74" s="24">
        <f>D73/D72*1000</f>
        <v>4715.9525975278375</v>
      </c>
      <c r="E74" s="16">
        <f>(C74-D74)/D74*100</f>
        <v>-6.3051908495267011</v>
      </c>
    </row>
    <row r="75" spans="2:5" ht="5.25" customHeight="1" x14ac:dyDescent="0.2">
      <c r="B75" s="10"/>
      <c r="C75" s="33"/>
      <c r="D75" s="24"/>
      <c r="E75" s="16"/>
    </row>
    <row r="76" spans="2:5" x14ac:dyDescent="0.2">
      <c r="B76" s="7" t="s">
        <v>17</v>
      </c>
      <c r="C76" s="33"/>
      <c r="D76" s="24"/>
      <c r="E76" s="16"/>
    </row>
    <row r="77" spans="2:5" x14ac:dyDescent="0.2">
      <c r="B77" s="10" t="s">
        <v>1</v>
      </c>
      <c r="C77" s="13">
        <v>549</v>
      </c>
      <c r="D77" s="13">
        <v>574</v>
      </c>
      <c r="E77" s="16">
        <f>(C77-D77)/D77*100</f>
        <v>-4.3554006968641117</v>
      </c>
    </row>
    <row r="78" spans="2:5" x14ac:dyDescent="0.2">
      <c r="B78" s="10" t="s">
        <v>3</v>
      </c>
      <c r="C78" s="13">
        <v>644355.28500000003</v>
      </c>
      <c r="D78" s="13">
        <v>1178883.311</v>
      </c>
      <c r="E78" s="16">
        <f>(C78-D78)/D78*100</f>
        <v>-45.341894402303566</v>
      </c>
    </row>
    <row r="79" spans="2:5" ht="6.75" customHeight="1" x14ac:dyDescent="0.2">
      <c r="B79" s="10"/>
      <c r="C79" s="34"/>
      <c r="D79" s="25"/>
      <c r="E79" s="16"/>
    </row>
    <row r="80" spans="2:5" x14ac:dyDescent="0.2">
      <c r="B80" s="7" t="s">
        <v>20</v>
      </c>
      <c r="C80" s="35"/>
      <c r="D80" s="32"/>
      <c r="E80" s="17"/>
    </row>
    <row r="81" spans="2:5" x14ac:dyDescent="0.2">
      <c r="B81" s="10" t="s">
        <v>1</v>
      </c>
      <c r="C81" s="13">
        <v>5769</v>
      </c>
      <c r="D81" s="13">
        <v>5086</v>
      </c>
      <c r="E81" s="16">
        <f>(C81-D81)/D81*100</f>
        <v>13.429020841525757</v>
      </c>
    </row>
    <row r="82" spans="2:5" x14ac:dyDescent="0.2">
      <c r="B82" s="10" t="s">
        <v>2</v>
      </c>
      <c r="C82" s="13">
        <v>713648</v>
      </c>
      <c r="D82" s="13">
        <v>547092</v>
      </c>
      <c r="E82" s="16">
        <f>(C82-D82)/D82*100</f>
        <v>30.443874156449009</v>
      </c>
    </row>
    <row r="83" spans="2:5" x14ac:dyDescent="0.2">
      <c r="B83" s="10" t="s">
        <v>3</v>
      </c>
      <c r="C83" s="13">
        <v>6768119.8339999998</v>
      </c>
      <c r="D83" s="13">
        <v>4300999.8640000001</v>
      </c>
      <c r="E83" s="16">
        <f>(C83-D83)/D83*100</f>
        <v>57.361544943308552</v>
      </c>
    </row>
    <row r="84" spans="2:5" x14ac:dyDescent="0.2">
      <c r="B84" s="11" t="s">
        <v>5</v>
      </c>
      <c r="C84" s="33">
        <f>C83/C82*1000</f>
        <v>9483.8349354303518</v>
      </c>
      <c r="D84" s="24">
        <f>D83/D82*1000</f>
        <v>7861.5659962127029</v>
      </c>
      <c r="E84" s="16">
        <f>(C84-D84)/D84*100</f>
        <v>20.635442607734571</v>
      </c>
    </row>
    <row r="85" spans="2:5" ht="8.25" customHeight="1" x14ac:dyDescent="0.2">
      <c r="C85" s="33"/>
      <c r="D85" s="24"/>
      <c r="E85" s="16"/>
    </row>
    <row r="86" spans="2:5" x14ac:dyDescent="0.2">
      <c r="B86" s="7" t="s">
        <v>21</v>
      </c>
      <c r="C86" s="33"/>
      <c r="D86" s="24"/>
      <c r="E86" s="16"/>
    </row>
    <row r="87" spans="2:5" x14ac:dyDescent="0.2">
      <c r="B87" s="10" t="s">
        <v>1</v>
      </c>
      <c r="C87" s="13">
        <v>16614</v>
      </c>
      <c r="D87" s="13">
        <v>14635</v>
      </c>
      <c r="E87" s="16">
        <f>(C87-D87)/D87*100</f>
        <v>13.522377861291424</v>
      </c>
    </row>
    <row r="88" spans="2:5" x14ac:dyDescent="0.2">
      <c r="B88" s="10" t="s">
        <v>3</v>
      </c>
      <c r="C88" s="13">
        <v>30341885.546999998</v>
      </c>
      <c r="D88" s="13">
        <v>21444800.009</v>
      </c>
      <c r="E88" s="16">
        <f>(C88-D88)/D88*100</f>
        <v>41.488312011611441</v>
      </c>
    </row>
    <row r="89" spans="2:5" ht="3.75" customHeight="1" x14ac:dyDescent="0.2">
      <c r="B89" s="18"/>
      <c r="C89" s="19"/>
      <c r="D89" s="20"/>
      <c r="E89" s="21"/>
    </row>
    <row r="90" spans="2:5" ht="13.5" x14ac:dyDescent="0.25">
      <c r="B90" s="28" t="s">
        <v>19</v>
      </c>
    </row>
    <row r="91" spans="2:5" ht="13.5" x14ac:dyDescent="0.25">
      <c r="B91" s="28" t="s">
        <v>23</v>
      </c>
    </row>
    <row r="92" spans="2:5" ht="13.5" x14ac:dyDescent="0.25">
      <c r="B92" s="28" t="s">
        <v>24</v>
      </c>
    </row>
    <row r="93" spans="2:5" ht="13.5" x14ac:dyDescent="0.25">
      <c r="B93" s="28" t="s">
        <v>25</v>
      </c>
    </row>
  </sheetData>
  <mergeCells count="2">
    <mergeCell ref="B2:E2"/>
    <mergeCell ref="B1:E1"/>
  </mergeCells>
  <printOptions horizontalCentered="1"/>
  <pageMargins left="0.74803149606299213" right="0.74803149606299213" top="0.86614173228346458" bottom="0.98425196850393704" header="0.51181102362204722" footer="0.51181102362204722"/>
  <pageSetup paperSize="9" firstPageNumber="13" orientation="portrait" useFirstPageNumber="1" r:id="rId1"/>
  <headerFooter alignWithMargins="0">
    <oddFooter>&amp;C&amp;11&amp;P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PSA ISD</cp:lastModifiedBy>
  <cp:lastPrinted>2019-09-19T01:10:11Z</cp:lastPrinted>
  <dcterms:created xsi:type="dcterms:W3CDTF">2014-05-13T00:56:04Z</dcterms:created>
  <dcterms:modified xsi:type="dcterms:W3CDTF">2019-09-19T01:24:00Z</dcterms:modified>
</cp:coreProperties>
</file>